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3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3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32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33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34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35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36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37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38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39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40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41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42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harts/chartEx43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Ex44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45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Ex46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47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Ex48.xml" ContentType="application/vnd.ms-office.chartex+xml"/>
  <Override PartName="/xl/charts/style48.xml" ContentType="application/vnd.ms-office.chartstyle+xml"/>
  <Override PartName="/xl/charts/colors48.xml" ContentType="application/vnd.ms-office.chartcolorstyle+xml"/>
  <Override PartName="/xl/charts/chartEx49.xml" ContentType="application/vnd.ms-office.chartex+xml"/>
  <Override PartName="/xl/charts/style49.xml" ContentType="application/vnd.ms-office.chartstyle+xml"/>
  <Override PartName="/xl/charts/colors49.xml" ContentType="application/vnd.ms-office.chartcolorstyle+xml"/>
  <Override PartName="/xl/charts/chartEx50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Ex51.xml" ContentType="application/vnd.ms-office.chartex+xml"/>
  <Override PartName="/xl/charts/style51.xml" ContentType="application/vnd.ms-office.chartstyle+xml"/>
  <Override PartName="/xl/charts/colors51.xml" ContentType="application/vnd.ms-office.chartcolorstyle+xml"/>
  <Override PartName="/xl/charts/chartEx52.xml" ContentType="application/vnd.ms-office.chartex+xml"/>
  <Override PartName="/xl/charts/style52.xml" ContentType="application/vnd.ms-office.chartstyle+xml"/>
  <Override PartName="/xl/charts/colors52.xml" ContentType="application/vnd.ms-office.chartcolorstyle+xml"/>
  <Override PartName="/xl/charts/chartEx53.xml" ContentType="application/vnd.ms-office.chartex+xml"/>
  <Override PartName="/xl/charts/style53.xml" ContentType="application/vnd.ms-office.chartstyle+xml"/>
  <Override PartName="/xl/charts/colors53.xml" ContentType="application/vnd.ms-office.chartcolorstyle+xml"/>
  <Override PartName="/xl/charts/chartEx54.xml" ContentType="application/vnd.ms-office.chartex+xml"/>
  <Override PartName="/xl/charts/style54.xml" ContentType="application/vnd.ms-office.chartstyle+xml"/>
  <Override PartName="/xl/charts/colors54.xml" ContentType="application/vnd.ms-office.chartcolorstyle+xml"/>
  <Override PartName="/xl/charts/chartEx55.xml" ContentType="application/vnd.ms-office.chartex+xml"/>
  <Override PartName="/xl/charts/style55.xml" ContentType="application/vnd.ms-office.chartstyle+xml"/>
  <Override PartName="/xl/charts/colors55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Neuro\Projet-Neuro\Arthur\"/>
    </mc:Choice>
  </mc:AlternateContent>
  <bookViews>
    <workbookView xWindow="0" yWindow="0" windowWidth="28800" windowHeight="12360" tabRatio="322" activeTab="4" xr2:uid="{00000000-000D-0000-FFFF-FFFF00000000}"/>
  </bookViews>
  <sheets>
    <sheet name="ech_1" sheetId="1" r:id="rId1"/>
    <sheet name="ech_2" sheetId="2" r:id="rId2"/>
    <sheet name="ech_3" sheetId="3" r:id="rId3"/>
    <sheet name="Toutéchant" sheetId="4" r:id="rId4"/>
    <sheet name="Résumé" sheetId="7" r:id="rId5"/>
    <sheet name="mediane" sheetId="5" r:id="rId6"/>
    <sheet name="CR" sheetId="6" r:id="rId7"/>
  </sheets>
  <definedNames>
    <definedName name="_xlchart.v1.0" hidden="1">Résumé!$D$2:$D$61</definedName>
    <definedName name="_xlchart.v1.1" hidden="1">Résumé!$D$62:$D$117</definedName>
    <definedName name="_xlchart.v1.10" hidden="1">Résumé!$I$2:$I$61</definedName>
    <definedName name="_xlchart.v1.100" hidden="1">Résumé!$R$2:$R$23</definedName>
    <definedName name="_xlchart.v1.101" hidden="1">Résumé!$A$1</definedName>
    <definedName name="_xlchart.v1.102" hidden="1">Résumé!$A$2:$A$117</definedName>
    <definedName name="_xlchart.v1.103" hidden="1">Résumé!$G$1</definedName>
    <definedName name="_xlchart.v1.104" hidden="1">Résumé!$G$2:$G$117</definedName>
    <definedName name="_xlchart.v1.105" hidden="1">Résumé!$G$2:$G$61</definedName>
    <definedName name="_xlchart.v1.106" hidden="1">Résumé!$G$62:$G$117</definedName>
    <definedName name="_xlchart.v1.107" hidden="1">Résumé!$E$2:$E$61</definedName>
    <definedName name="_xlchart.v1.108" hidden="1">Résumé!$E$62:$E$117</definedName>
    <definedName name="_xlchart.v1.109" hidden="1">Résumé!$F$2:$F$61</definedName>
    <definedName name="_xlchart.v1.11" hidden="1">Résumé!$I$62:$I$117</definedName>
    <definedName name="_xlchart.v1.110" hidden="1">Résumé!$F$62:$F$117</definedName>
    <definedName name="_xlchart.v1.111" hidden="1">Résumé!$AM$2:$AM$29</definedName>
    <definedName name="_xlchart.v1.112" hidden="1">Résumé!$AM$30:$AM$54</definedName>
    <definedName name="_xlchart.v1.113" hidden="1">Résumé!$AP$2:$AP$29</definedName>
    <definedName name="_xlchart.v1.114" hidden="1">Résumé!$AP$30:$AP$54</definedName>
    <definedName name="_xlchart.v1.115" hidden="1">Résumé!$AN$2:$AN$29</definedName>
    <definedName name="_xlchart.v1.116" hidden="1">Résumé!$AN$30:$AN$54</definedName>
    <definedName name="_xlchart.v1.117" hidden="1">Résumé!$X$12:$X$19</definedName>
    <definedName name="_xlchart.v1.118" hidden="1">Résumé!$X$2:$X$11</definedName>
    <definedName name="_xlchart.v1.119" hidden="1">Résumé!$Q$24:$Q$46</definedName>
    <definedName name="_xlchart.v1.12" hidden="1">Résumé!$T$24:$T$46</definedName>
    <definedName name="_xlchart.v1.120" hidden="1">Résumé!$Q$2:$Q$23</definedName>
    <definedName name="_xlchart.v1.121" hidden="1">Résumé!$P$24:$P$46</definedName>
    <definedName name="_xlchart.v1.122" hidden="1">Résumé!$P$2:$P$23</definedName>
    <definedName name="_xlchart.v1.123" hidden="1">Résumé!$N$24:$N$46</definedName>
    <definedName name="_xlchart.v1.124" hidden="1">Résumé!$N$2:$N$23</definedName>
    <definedName name="_xlchart.v1.125" hidden="1">Résumé!$O$24:$O$46</definedName>
    <definedName name="_xlchart.v1.126" hidden="1">Résumé!$O$2:$O$23</definedName>
    <definedName name="_xlchart.v1.127" hidden="1">Résumé!$I$2:$I$61</definedName>
    <definedName name="_xlchart.v1.128" hidden="1">Résumé!$I$62:$I$117</definedName>
    <definedName name="_xlchart.v1.129" hidden="1">Résumé!$B$2:$B$61</definedName>
    <definedName name="_xlchart.v1.13" hidden="1">Résumé!$T$2:$T$23</definedName>
    <definedName name="_xlchart.v1.130" hidden="1">Résumé!$B$62:$B$117</definedName>
    <definedName name="_xlchart.v1.131" hidden="1">Résumé!$AC$12:$AC$19</definedName>
    <definedName name="_xlchart.v1.132" hidden="1">Résumé!$AC$2:$AC$11</definedName>
    <definedName name="_xlchart.v1.133" hidden="1">Résumé!$AB$12:$AB$19</definedName>
    <definedName name="_xlchart.v1.134" hidden="1">Résumé!$AB$2:$AB$11</definedName>
    <definedName name="_xlchart.v1.135" hidden="1">Résumé!$AB$12:$AB$19</definedName>
    <definedName name="_xlchart.v1.136" hidden="1">Résumé!$AB$2:$AB$11</definedName>
    <definedName name="_xlchart.v1.137" hidden="1">Résumé!$R$24:$R$46</definedName>
    <definedName name="_xlchart.v1.138" hidden="1">Résumé!$R$2:$R$23</definedName>
    <definedName name="_xlchart.v1.139" hidden="1">Résumé!$AB$12:$AB$19</definedName>
    <definedName name="_xlchart.v1.14" hidden="1">Résumé!$I$2:$I$61</definedName>
    <definedName name="_xlchart.v1.140" hidden="1">Résumé!$AB$2:$AB$11</definedName>
    <definedName name="_xlchart.v1.141" hidden="1">Résumé!$AM$2:$AM$29</definedName>
    <definedName name="_xlchart.v1.142" hidden="1">Résumé!$AM$30:$AM$54</definedName>
    <definedName name="_xlchart.v1.143" hidden="1">Résumé!$F$2:$F$61</definedName>
    <definedName name="_xlchart.v1.144" hidden="1">Résumé!$F$62:$F$117</definedName>
    <definedName name="_xlchart.v1.145" hidden="1">Résumé!$Q$24:$Q$46</definedName>
    <definedName name="_xlchart.v1.146" hidden="1">Résumé!$Q$2:$Q$23</definedName>
    <definedName name="_xlchart.v1.147" hidden="1">Résumé!$AO$2:$AO$29</definedName>
    <definedName name="_xlchart.v1.148" hidden="1">Résumé!$AO$30:$AO$54</definedName>
    <definedName name="_xlchart.v1.149" hidden="1">Résumé!$Y$12:$Y$19</definedName>
    <definedName name="_xlchart.v1.15" hidden="1">Résumé!$AD$12:$AD$19</definedName>
    <definedName name="_xlchart.v1.150" hidden="1">Résumé!$Y$2:$Y$11</definedName>
    <definedName name="_xlchart.v1.151" hidden="1">Résumé!$AA$12:$AA$19</definedName>
    <definedName name="_xlchart.v1.152" hidden="1">Résumé!$AA$2:$AA$11</definedName>
    <definedName name="_xlchart.v1.153" hidden="1">Résumé!$AO$2:$AO$29</definedName>
    <definedName name="_xlchart.v1.154" hidden="1">Résumé!$AO$30:$AO$54</definedName>
    <definedName name="_xlchart.v1.155" hidden="1">Résumé!$S$24:$S$46</definedName>
    <definedName name="_xlchart.v1.156" hidden="1">Résumé!$S$2:$S$23</definedName>
    <definedName name="_xlchart.v1.157" hidden="1">Résumé!$AJ$2:$AJ$29</definedName>
    <definedName name="_xlchart.v1.158" hidden="1">Résumé!$AJ$30:$AJ$54</definedName>
    <definedName name="_xlchart.v1.159" hidden="1">Résumé!$AK$2:$AK$29</definedName>
    <definedName name="_xlchart.v1.16" hidden="1">Résumé!$AD$2:$AD$11</definedName>
    <definedName name="_xlchart.v1.160" hidden="1">Résumé!$AK$30:$AK$54</definedName>
    <definedName name="_xlchart.v1.161" hidden="1">Résumé!$AL$2:$AL$29</definedName>
    <definedName name="_xlchart.v1.162" hidden="1">Résumé!$AL$30:$AL$54</definedName>
    <definedName name="_xlchart.v1.163" hidden="1">Résumé!$AI$2:$AI$29</definedName>
    <definedName name="_xlchart.v1.164" hidden="1">Résumé!$AI$30:$AI$54</definedName>
    <definedName name="_xlchart.v1.17" hidden="1">Résumé!$AO$2:$AO$29</definedName>
    <definedName name="_xlchart.v1.18" hidden="1">Résumé!$AO$30:$AO$54</definedName>
    <definedName name="_xlchart.v1.19" hidden="1">Résumé!$H$2:$H$61</definedName>
    <definedName name="_xlchart.v1.2" hidden="1">Résumé!$R$24:$R$46</definedName>
    <definedName name="_xlchart.v1.20" hidden="1">Résumé!$H$62:$H$117</definedName>
    <definedName name="_xlchart.v1.21" hidden="1">Résumé!$M$2:$M$23</definedName>
    <definedName name="_xlchart.v1.22" hidden="1">Résumé!$S$24:$S$46</definedName>
    <definedName name="_xlchart.v1.23" hidden="1">Résumé!$S$2:$S$23</definedName>
    <definedName name="_xlchart.v1.24" hidden="1">Résumé!$AA$12:$AA$19</definedName>
    <definedName name="_xlchart.v1.25" hidden="1">Résumé!$AA$2:$AA$11</definedName>
    <definedName name="_xlchart.v1.26" hidden="1">Résumé!$AL$2:$AL$29</definedName>
    <definedName name="_xlchart.v1.27" hidden="1">Résumé!$AL$30:$AL$54</definedName>
    <definedName name="_xlchart.v1.28" hidden="1">Résumé!$E$2:$E$61</definedName>
    <definedName name="_xlchart.v1.29" hidden="1">Résumé!$E$62:$E$117</definedName>
    <definedName name="_xlchart.v1.3" hidden="1">Résumé!$R$2:$R$23</definedName>
    <definedName name="_xlchart.v1.30" hidden="1">Résumé!$P$24:$P$46</definedName>
    <definedName name="_xlchart.v1.31" hidden="1">Résumé!$P$2:$P$23</definedName>
    <definedName name="_xlchart.v1.32" hidden="1">Résumé!$AL$2:$AL$29</definedName>
    <definedName name="_xlchart.v1.33" hidden="1">Résumé!$AL$30:$AL$54</definedName>
    <definedName name="_xlchart.v1.34" hidden="1">Résumé!$AK$2:$AK$29</definedName>
    <definedName name="_xlchart.v1.35" hidden="1">Résumé!$AK$30:$AK$54</definedName>
    <definedName name="_xlchart.v1.36" hidden="1">Résumé!$D$2:$D$61</definedName>
    <definedName name="_xlchart.v1.37" hidden="1">Résumé!$D$62:$D$117</definedName>
    <definedName name="_xlchart.v1.38" hidden="1">Résumé!$O$24:$O$46</definedName>
    <definedName name="_xlchart.v1.39" hidden="1">Résumé!$O$2:$O$23</definedName>
    <definedName name="_xlchart.v1.4" hidden="1">Résumé!$Q$24:$Q$46</definedName>
    <definedName name="_xlchart.v1.40" hidden="1">Résumé!$Z$12:$Z$19</definedName>
    <definedName name="_xlchart.v1.41" hidden="1">Résumé!$Z$2:$Z$11</definedName>
    <definedName name="_xlchart.v1.42" hidden="1">Résumé!$M$24:$M$46</definedName>
    <definedName name="_xlchart.v1.43" hidden="1">Résumé!$M$2:$M$23</definedName>
    <definedName name="_xlchart.v1.44" hidden="1">Résumé!$AI$2:$AI$29</definedName>
    <definedName name="_xlchart.v1.45" hidden="1">Résumé!$AI$30:$AI$54</definedName>
    <definedName name="_xlchart.v1.46" hidden="1">Résumé!$B$2:$B$61</definedName>
    <definedName name="_xlchart.v1.47" hidden="1">Résumé!$B$62:$B$117</definedName>
    <definedName name="_xlchart.v1.48" hidden="1">Résumé!$M$24:$M$46</definedName>
    <definedName name="_xlchart.v1.49" hidden="1">Résumé!$M$2:$M$23</definedName>
    <definedName name="_xlchart.v1.5" hidden="1">Résumé!$Q$2:$Q$23</definedName>
    <definedName name="_xlchart.v1.50" hidden="1">Résumé!$X$12:$X$19</definedName>
    <definedName name="_xlchart.v1.51" hidden="1">Résumé!$X$2:$X$11</definedName>
    <definedName name="_xlchart.v1.52" hidden="1">Résumé!$S$24:$S$46</definedName>
    <definedName name="_xlchart.v1.53" hidden="1">Résumé!$S$2:$S$23</definedName>
    <definedName name="_xlchart.v1.54" hidden="1">Résumé!$AP$2:$AP$29</definedName>
    <definedName name="_xlchart.v1.55" hidden="1">Résumé!$AP$30:$AP$54</definedName>
    <definedName name="_xlchart.v1.56" hidden="1">Résumé!$AJ$2:$AJ$28</definedName>
    <definedName name="_xlchart.v1.57" hidden="1">Résumé!$AJ$30:$AJ$54</definedName>
    <definedName name="_xlchart.v1.58" hidden="1">Résumé!$C$2:$C$61</definedName>
    <definedName name="_xlchart.v1.59" hidden="1">Résumé!$C$62:$C$117</definedName>
    <definedName name="_xlchart.v1.6" hidden="1">Résumé!$AE$12:$AE$19</definedName>
    <definedName name="_xlchart.v1.60" hidden="1">Résumé!$N$24:$N$46</definedName>
    <definedName name="_xlchart.v1.61" hidden="1">Résumé!$N$24:$N$47</definedName>
    <definedName name="_xlchart.v1.62" hidden="1">Résumé!$N$2:$N$23</definedName>
    <definedName name="_xlchart.v1.63" hidden="1">Résumé!$Y$12:$Y$19</definedName>
    <definedName name="_xlchart.v1.64" hidden="1">Résumé!$Y$2:$Y$11</definedName>
    <definedName name="_xlchart.v1.65" hidden="1">Résumé!$AK$2:$AK$29</definedName>
    <definedName name="_xlchart.v1.66" hidden="1">Résumé!$AK$30:$AK$54</definedName>
    <definedName name="_xlchart.v1.67" hidden="1">Résumé!$AE$12:$AE$19</definedName>
    <definedName name="_xlchart.v1.68" hidden="1">Résumé!$AE$2:$AE$11</definedName>
    <definedName name="_xlchart.v1.69" hidden="1">Résumé!$C$2:$C$61</definedName>
    <definedName name="_xlchart.v1.7" hidden="1">Résumé!$AE$2:$AE$11</definedName>
    <definedName name="_xlchart.v1.70" hidden="1">Résumé!$C$62:$C$117</definedName>
    <definedName name="_xlchart.v1.71" hidden="1">Résumé!$Z$12:$Z$19</definedName>
    <definedName name="_xlchart.v1.72" hidden="1">Résumé!$Z$2:$Z$11</definedName>
    <definedName name="_xlchart.v1.73" hidden="1">Résumé!$AA$12:$AA$19</definedName>
    <definedName name="_xlchart.v1.74" hidden="1">Résumé!$AA$2:$AA$11</definedName>
    <definedName name="_xlchart.v1.75" hidden="1">Résumé!$N$24:$N$46</definedName>
    <definedName name="_xlchart.v1.76" hidden="1">Résumé!$N$2:$N$23</definedName>
    <definedName name="_xlchart.v1.77" hidden="1">Résumé!$AD$12:$AD$19</definedName>
    <definedName name="_xlchart.v1.78" hidden="1">Résumé!$AD$2:$AD$11</definedName>
    <definedName name="_xlchart.v1.79" hidden="1">Résumé!$AC$12:$AC$19</definedName>
    <definedName name="_xlchart.v1.8" hidden="1">Résumé!$AP$2:$AP$29</definedName>
    <definedName name="_xlchart.v1.80" hidden="1">Résumé!$AC$2:$AC$11</definedName>
    <definedName name="_xlchart.v1.81" hidden="1">Résumé!$AM$2:$AM$29</definedName>
    <definedName name="_xlchart.v1.82" hidden="1">Résumé!$AM$30:$AM$54</definedName>
    <definedName name="_xlchart.v1.83" hidden="1">Résumé!$AD$12:$AD$19</definedName>
    <definedName name="_xlchart.v1.84" hidden="1">Résumé!$AD$2:$AD$11</definedName>
    <definedName name="_xlchart.v1.85" hidden="1">Résumé!$H$2:$H$61</definedName>
    <definedName name="_xlchart.v1.86" hidden="1">Résumé!$H$62:$H$117</definedName>
    <definedName name="_xlchart.v1.87" hidden="1">Résumé!$P$24:$P$46</definedName>
    <definedName name="_xlchart.v1.88" hidden="1">Résumé!$P$2:$P$23</definedName>
    <definedName name="_xlchart.v1.89" hidden="1">Résumé!$T$24:$T$46</definedName>
    <definedName name="_xlchart.v1.9" hidden="1">Résumé!$AP$30:$AP$54</definedName>
    <definedName name="_xlchart.v1.90" hidden="1">Résumé!$T$2:$T$23</definedName>
    <definedName name="_xlchart.v1.91" hidden="1">Résumé!$Y$12:$Y$19</definedName>
    <definedName name="_xlchart.v1.92" hidden="1">Résumé!$Y$2:$Y$11</definedName>
    <definedName name="_xlchart.v1.93" hidden="1">Résumé!$AC$12:$AC$19</definedName>
    <definedName name="_xlchart.v1.94" hidden="1">Résumé!$AC$2:$AC$11</definedName>
    <definedName name="_xlchart.v1.95" hidden="1">Résumé!$AN$2:$AN$29</definedName>
    <definedName name="_xlchart.v1.96" hidden="1">Résumé!$AN$30:$AN$54</definedName>
    <definedName name="_xlchart.v1.97" hidden="1">Résumé!$G$2:$G$61</definedName>
    <definedName name="_xlchart.v1.98" hidden="1">Résumé!$G$62:$G$117</definedName>
    <definedName name="_xlchart.v1.99" hidden="1">Résumé!$R$24:$R$46</definedName>
  </definedNames>
  <calcPr calcId="171027"/>
</workbook>
</file>

<file path=xl/calcChain.xml><?xml version="1.0" encoding="utf-8"?>
<calcChain xmlns="http://schemas.openxmlformats.org/spreadsheetml/2006/main">
  <c r="AP151" i="7" l="1"/>
  <c r="AP132" i="7"/>
  <c r="AJ128" i="7"/>
  <c r="AK128" i="7"/>
  <c r="AL128" i="7"/>
  <c r="AM128" i="7"/>
  <c r="AN128" i="7"/>
  <c r="AO128" i="7"/>
  <c r="AP128" i="7"/>
  <c r="AI128" i="7"/>
  <c r="AJ125" i="7"/>
  <c r="AK125" i="7"/>
  <c r="AL125" i="7"/>
  <c r="AM125" i="7"/>
  <c r="AN125" i="7"/>
  <c r="AO125" i="7"/>
  <c r="AP125" i="7"/>
  <c r="AI125" i="7"/>
  <c r="AJ130" i="7"/>
  <c r="AK130" i="7"/>
  <c r="AL130" i="7"/>
  <c r="AM130" i="7"/>
  <c r="AN130" i="7"/>
  <c r="AO130" i="7"/>
  <c r="AP130" i="7"/>
  <c r="AI130" i="7"/>
  <c r="AJ127" i="7"/>
  <c r="AK127" i="7"/>
  <c r="AL127" i="7"/>
  <c r="AM127" i="7"/>
  <c r="AN127" i="7"/>
  <c r="AO127" i="7"/>
  <c r="AP127" i="7"/>
  <c r="AI127" i="7"/>
  <c r="AJ124" i="7"/>
  <c r="AK124" i="7"/>
  <c r="AL124" i="7"/>
  <c r="AM124" i="7"/>
  <c r="AN124" i="7"/>
  <c r="AO124" i="7"/>
  <c r="AP124" i="7"/>
  <c r="AI124" i="7"/>
  <c r="AJ122" i="7"/>
  <c r="AK122" i="7"/>
  <c r="AL122" i="7"/>
  <c r="AM122" i="7"/>
  <c r="AN122" i="7"/>
  <c r="AO122" i="7"/>
  <c r="AP122" i="7"/>
  <c r="AI122" i="7"/>
  <c r="AJ129" i="7"/>
  <c r="AK129" i="7"/>
  <c r="AL129" i="7"/>
  <c r="AM129" i="7"/>
  <c r="AN129" i="7"/>
  <c r="AO129" i="7"/>
  <c r="AP129" i="7"/>
  <c r="AI129" i="7"/>
  <c r="AJ126" i="7"/>
  <c r="AK126" i="7"/>
  <c r="AL126" i="7"/>
  <c r="AM126" i="7"/>
  <c r="AN126" i="7"/>
  <c r="AO126" i="7"/>
  <c r="AP126" i="7"/>
  <c r="AI126" i="7"/>
  <c r="AJ123" i="7"/>
  <c r="AK123" i="7"/>
  <c r="AL123" i="7"/>
  <c r="AM123" i="7"/>
  <c r="AN123" i="7"/>
  <c r="AO123" i="7"/>
  <c r="AP123" i="7"/>
  <c r="AI123" i="7"/>
  <c r="AJ121" i="7"/>
  <c r="AK121" i="7"/>
  <c r="AL121" i="7"/>
  <c r="AM121" i="7"/>
  <c r="AN121" i="7"/>
  <c r="AO121" i="7"/>
  <c r="AP121" i="7"/>
  <c r="AI121" i="7"/>
  <c r="AJ120" i="7"/>
  <c r="AK120" i="7"/>
  <c r="AL120" i="7"/>
  <c r="AM120" i="7"/>
  <c r="AN120" i="7"/>
  <c r="AO120" i="7"/>
  <c r="AP120" i="7"/>
  <c r="AI120" i="7"/>
  <c r="AJ119" i="7"/>
  <c r="AK119" i="7"/>
  <c r="AL119" i="7"/>
  <c r="AM119" i="7"/>
  <c r="AN119" i="7"/>
  <c r="AO119" i="7"/>
  <c r="AP119" i="7"/>
  <c r="AI119" i="7"/>
  <c r="Y130" i="7"/>
  <c r="Z130" i="7"/>
  <c r="AA130" i="7"/>
  <c r="AB130" i="7"/>
  <c r="AC130" i="7"/>
  <c r="AD130" i="7"/>
  <c r="AE130" i="7"/>
  <c r="X130" i="7"/>
  <c r="Y127" i="7"/>
  <c r="Z127" i="7"/>
  <c r="AA127" i="7"/>
  <c r="AB127" i="7"/>
  <c r="AC127" i="7"/>
  <c r="AD127" i="7"/>
  <c r="AE127" i="7"/>
  <c r="X127" i="7"/>
  <c r="Y124" i="7"/>
  <c r="Z124" i="7"/>
  <c r="AA124" i="7"/>
  <c r="AB124" i="7"/>
  <c r="AC124" i="7"/>
  <c r="AD124" i="7"/>
  <c r="AE124" i="7"/>
  <c r="X124" i="7"/>
  <c r="Y122" i="7"/>
  <c r="Z122" i="7"/>
  <c r="AA122" i="7"/>
  <c r="AB122" i="7"/>
  <c r="AC122" i="7"/>
  <c r="AD122" i="7"/>
  <c r="AE122" i="7"/>
  <c r="X122" i="7"/>
  <c r="Y129" i="7"/>
  <c r="Z129" i="7"/>
  <c r="AA129" i="7"/>
  <c r="AB129" i="7"/>
  <c r="AC129" i="7"/>
  <c r="AD129" i="7"/>
  <c r="AE129" i="7"/>
  <c r="X129" i="7"/>
  <c r="Y126" i="7"/>
  <c r="Z126" i="7"/>
  <c r="AA126" i="7"/>
  <c r="AB126" i="7"/>
  <c r="AC126" i="7"/>
  <c r="AD126" i="7"/>
  <c r="AE126" i="7"/>
  <c r="X126" i="7"/>
  <c r="Y123" i="7"/>
  <c r="Z123" i="7"/>
  <c r="AA123" i="7"/>
  <c r="AB123" i="7"/>
  <c r="AC123" i="7"/>
  <c r="AD123" i="7"/>
  <c r="AE123" i="7"/>
  <c r="X123" i="7"/>
  <c r="Y121" i="7"/>
  <c r="Z121" i="7"/>
  <c r="AA121" i="7"/>
  <c r="AB121" i="7"/>
  <c r="AC121" i="7"/>
  <c r="AD121" i="7"/>
  <c r="AE121" i="7"/>
  <c r="X121" i="7"/>
  <c r="Y128" i="7"/>
  <c r="Z128" i="7"/>
  <c r="AA128" i="7"/>
  <c r="AB128" i="7"/>
  <c r="AC128" i="7"/>
  <c r="AD128" i="7"/>
  <c r="AE128" i="7"/>
  <c r="X128" i="7"/>
  <c r="Y125" i="7"/>
  <c r="Z125" i="7"/>
  <c r="AA125" i="7"/>
  <c r="AB125" i="7"/>
  <c r="AC125" i="7"/>
  <c r="AD125" i="7"/>
  <c r="AE125" i="7"/>
  <c r="X125" i="7"/>
  <c r="Y120" i="7"/>
  <c r="Z120" i="7"/>
  <c r="AA120" i="7"/>
  <c r="AB120" i="7"/>
  <c r="AC120" i="7"/>
  <c r="AD120" i="7"/>
  <c r="AE120" i="7"/>
  <c r="X120" i="7"/>
  <c r="Y119" i="7"/>
  <c r="Z119" i="7"/>
  <c r="AA119" i="7"/>
  <c r="AB119" i="7"/>
  <c r="AC119" i="7"/>
  <c r="AD119" i="7"/>
  <c r="AE119" i="7"/>
  <c r="X119" i="7"/>
  <c r="M129" i="7"/>
  <c r="N129" i="7"/>
  <c r="O129" i="7"/>
  <c r="P129" i="7"/>
  <c r="Q129" i="7"/>
  <c r="R129" i="7"/>
  <c r="S129" i="7"/>
  <c r="T129" i="7"/>
  <c r="N130" i="7"/>
  <c r="O130" i="7"/>
  <c r="P130" i="7"/>
  <c r="Q130" i="7"/>
  <c r="R130" i="7"/>
  <c r="S130" i="7"/>
  <c r="T130" i="7"/>
  <c r="M130" i="7"/>
  <c r="N126" i="7"/>
  <c r="O126" i="7"/>
  <c r="P126" i="7"/>
  <c r="Q126" i="7"/>
  <c r="R126" i="7"/>
  <c r="S126" i="7"/>
  <c r="T126" i="7"/>
  <c r="N127" i="7"/>
  <c r="O127" i="7"/>
  <c r="P127" i="7"/>
  <c r="Q127" i="7"/>
  <c r="R127" i="7"/>
  <c r="S127" i="7"/>
  <c r="T127" i="7"/>
  <c r="M127" i="7"/>
  <c r="M126" i="7"/>
  <c r="N121" i="7"/>
  <c r="O121" i="7"/>
  <c r="P121" i="7"/>
  <c r="Q121" i="7"/>
  <c r="R121" i="7"/>
  <c r="S121" i="7"/>
  <c r="T121" i="7"/>
  <c r="N122" i="7"/>
  <c r="O122" i="7"/>
  <c r="P122" i="7"/>
  <c r="Q122" i="7"/>
  <c r="R122" i="7"/>
  <c r="S122" i="7"/>
  <c r="T122" i="7"/>
  <c r="N123" i="7"/>
  <c r="O123" i="7"/>
  <c r="P123" i="7"/>
  <c r="Q123" i="7"/>
  <c r="R123" i="7"/>
  <c r="S123" i="7"/>
  <c r="T123" i="7"/>
  <c r="N124" i="7"/>
  <c r="O124" i="7"/>
  <c r="P124" i="7"/>
  <c r="Q124" i="7"/>
  <c r="R124" i="7"/>
  <c r="S124" i="7"/>
  <c r="T124" i="7"/>
  <c r="M124" i="7"/>
  <c r="M123" i="7"/>
  <c r="M122" i="7"/>
  <c r="M121" i="7"/>
  <c r="N128" i="7"/>
  <c r="O128" i="7"/>
  <c r="P128" i="7"/>
  <c r="Q128" i="7"/>
  <c r="R128" i="7"/>
  <c r="S128" i="7"/>
  <c r="T128" i="7"/>
  <c r="M128" i="7"/>
  <c r="N125" i="7"/>
  <c r="O125" i="7"/>
  <c r="P125" i="7"/>
  <c r="Q125" i="7"/>
  <c r="R125" i="7"/>
  <c r="S125" i="7"/>
  <c r="T125" i="7"/>
  <c r="M125" i="7"/>
  <c r="N120" i="7"/>
  <c r="O120" i="7"/>
  <c r="P120" i="7"/>
  <c r="Q120" i="7"/>
  <c r="R120" i="7"/>
  <c r="S120" i="7"/>
  <c r="T120" i="7"/>
  <c r="M120" i="7"/>
  <c r="N119" i="7"/>
  <c r="O119" i="7"/>
  <c r="P119" i="7"/>
  <c r="Q119" i="7"/>
  <c r="R119" i="7"/>
  <c r="S119" i="7"/>
  <c r="T119" i="7"/>
  <c r="M119" i="7"/>
  <c r="C128" i="7"/>
  <c r="D128" i="7"/>
  <c r="E128" i="7"/>
  <c r="F128" i="7"/>
  <c r="G128" i="7"/>
  <c r="H128" i="7"/>
  <c r="C129" i="7"/>
  <c r="D129" i="7"/>
  <c r="E129" i="7"/>
  <c r="F129" i="7"/>
  <c r="G129" i="7"/>
  <c r="H129" i="7"/>
  <c r="C130" i="7"/>
  <c r="D130" i="7"/>
  <c r="E130" i="7"/>
  <c r="F130" i="7"/>
  <c r="G130" i="7"/>
  <c r="H130" i="7"/>
  <c r="B130" i="7"/>
  <c r="B129" i="7"/>
  <c r="B128" i="7"/>
  <c r="C120" i="7"/>
  <c r="D120" i="7"/>
  <c r="E120" i="7"/>
  <c r="F120" i="7"/>
  <c r="G120" i="7"/>
  <c r="H120" i="7"/>
  <c r="B120" i="7"/>
  <c r="C119" i="7"/>
  <c r="D119" i="7"/>
  <c r="E119" i="7"/>
  <c r="F119" i="7"/>
  <c r="G119" i="7"/>
  <c r="H119" i="7"/>
  <c r="B119" i="7"/>
  <c r="C127" i="7"/>
  <c r="D127" i="7"/>
  <c r="E127" i="7"/>
  <c r="F127" i="7"/>
  <c r="G127" i="7"/>
  <c r="H127" i="7"/>
  <c r="C126" i="7"/>
  <c r="D126" i="7"/>
  <c r="E126" i="7"/>
  <c r="F126" i="7"/>
  <c r="G126" i="7"/>
  <c r="H126" i="7"/>
  <c r="B127" i="7"/>
  <c r="B126" i="7"/>
  <c r="C125" i="7"/>
  <c r="D125" i="7"/>
  <c r="E125" i="7"/>
  <c r="F125" i="7"/>
  <c r="G125" i="7"/>
  <c r="H125" i="7"/>
  <c r="B125" i="7"/>
  <c r="H124" i="7"/>
  <c r="G124" i="7"/>
  <c r="F124" i="7"/>
  <c r="E124" i="7"/>
  <c r="D124" i="7"/>
  <c r="C124" i="7"/>
  <c r="B124" i="7"/>
  <c r="H123" i="7"/>
  <c r="G123" i="7"/>
  <c r="F123" i="7"/>
  <c r="E123" i="7"/>
  <c r="D123" i="7"/>
  <c r="C123" i="7"/>
  <c r="B123" i="7"/>
  <c r="H122" i="7"/>
  <c r="G122" i="7"/>
  <c r="F122" i="7"/>
  <c r="E122" i="7"/>
  <c r="D122" i="7"/>
  <c r="C122" i="7"/>
  <c r="B122" i="7"/>
  <c r="H121" i="7"/>
  <c r="G121" i="7"/>
  <c r="F121" i="7"/>
  <c r="E121" i="7"/>
  <c r="D121" i="7"/>
  <c r="C121" i="7"/>
  <c r="B121" i="7"/>
  <c r="I76" i="7"/>
  <c r="I124" i="7" s="1"/>
  <c r="I2" i="7"/>
  <c r="I123" i="7" s="1"/>
  <c r="I127" i="7" l="1"/>
  <c r="I119" i="7"/>
  <c r="I120" i="7"/>
  <c r="I128" i="7"/>
  <c r="I125" i="7"/>
  <c r="I129" i="7"/>
  <c r="I126" i="7"/>
  <c r="I130" i="7"/>
  <c r="I121" i="7"/>
  <c r="I122" i="7"/>
  <c r="L118" i="4"/>
  <c r="M118" i="4"/>
  <c r="N118" i="4"/>
  <c r="O118" i="4"/>
  <c r="P118" i="4"/>
  <c r="Q118" i="4"/>
  <c r="R118" i="4"/>
  <c r="K118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2" i="4"/>
  <c r="N48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2" i="4"/>
  <c r="C121" i="4"/>
  <c r="D121" i="4"/>
  <c r="E121" i="4"/>
  <c r="F121" i="4"/>
  <c r="G121" i="4"/>
  <c r="H121" i="4"/>
  <c r="I121" i="4"/>
  <c r="C120" i="4"/>
  <c r="D120" i="4"/>
  <c r="E120" i="4"/>
  <c r="F120" i="4"/>
  <c r="G120" i="4"/>
  <c r="H120" i="4"/>
  <c r="I120" i="4"/>
  <c r="B121" i="4"/>
  <c r="B120" i="4"/>
  <c r="C118" i="4"/>
  <c r="D118" i="4"/>
  <c r="E118" i="4"/>
  <c r="F118" i="4"/>
  <c r="G118" i="4"/>
  <c r="H118" i="4"/>
  <c r="I118" i="4"/>
  <c r="C119" i="4"/>
  <c r="D119" i="4"/>
  <c r="E119" i="4"/>
  <c r="F119" i="4"/>
  <c r="G119" i="4"/>
  <c r="H119" i="4"/>
  <c r="I119" i="4"/>
  <c r="B119" i="4"/>
  <c r="B118" i="4"/>
  <c r="I134" i="6"/>
  <c r="H134" i="6"/>
  <c r="G134" i="6"/>
  <c r="F134" i="6"/>
  <c r="E134" i="6"/>
  <c r="D134" i="6"/>
  <c r="C134" i="6"/>
  <c r="I133" i="6"/>
  <c r="H133" i="6"/>
  <c r="G133" i="6"/>
  <c r="F133" i="6"/>
  <c r="E133" i="6"/>
  <c r="D133" i="6"/>
  <c r="C133" i="6"/>
  <c r="C132" i="6"/>
  <c r="I131" i="6"/>
  <c r="I132" i="6" s="1"/>
  <c r="H131" i="6"/>
  <c r="H132" i="6" s="1"/>
  <c r="G131" i="6"/>
  <c r="G132" i="6" s="1"/>
  <c r="F131" i="6"/>
  <c r="F132" i="6" s="1"/>
  <c r="E131" i="6"/>
  <c r="E132" i="6" s="1"/>
  <c r="D131" i="6"/>
  <c r="D132" i="6" s="1"/>
  <c r="C131" i="6"/>
  <c r="I130" i="6"/>
  <c r="H130" i="6"/>
  <c r="G130" i="6"/>
  <c r="F130" i="6"/>
  <c r="E130" i="6"/>
  <c r="D130" i="6"/>
  <c r="C130" i="6"/>
  <c r="I129" i="6"/>
  <c r="H129" i="6"/>
  <c r="G129" i="6"/>
  <c r="F129" i="6"/>
  <c r="E129" i="6"/>
  <c r="D129" i="6"/>
  <c r="C129" i="6"/>
  <c r="S128" i="6"/>
  <c r="R128" i="6"/>
  <c r="Q128" i="6"/>
  <c r="P128" i="6"/>
  <c r="O128" i="6"/>
  <c r="N128" i="6"/>
  <c r="M128" i="6"/>
  <c r="S127" i="6"/>
  <c r="R127" i="6"/>
  <c r="Q127" i="6"/>
  <c r="P127" i="6"/>
  <c r="O127" i="6"/>
  <c r="N127" i="6"/>
  <c r="M127" i="6"/>
  <c r="S126" i="6"/>
  <c r="R126" i="6"/>
  <c r="Q126" i="6"/>
  <c r="P126" i="6"/>
  <c r="O126" i="6"/>
  <c r="N126" i="6"/>
  <c r="M126" i="6"/>
  <c r="S125" i="6"/>
  <c r="R125" i="6"/>
  <c r="Q125" i="6"/>
  <c r="P125" i="6"/>
  <c r="O125" i="6"/>
  <c r="N125" i="6"/>
  <c r="M125" i="6"/>
  <c r="S124" i="6"/>
  <c r="R124" i="6"/>
  <c r="Q124" i="6"/>
  <c r="P124" i="6"/>
  <c r="O124" i="6"/>
  <c r="N124" i="6"/>
  <c r="M124" i="6"/>
  <c r="S123" i="6"/>
  <c r="R123" i="6"/>
  <c r="Q123" i="6"/>
  <c r="P123" i="6"/>
  <c r="O123" i="6"/>
  <c r="N123" i="6"/>
  <c r="M123" i="6"/>
  <c r="S122" i="6"/>
  <c r="R122" i="6"/>
  <c r="Q122" i="6"/>
  <c r="P122" i="6"/>
  <c r="O122" i="6"/>
  <c r="N122" i="6"/>
  <c r="M122" i="6"/>
  <c r="S121" i="6"/>
  <c r="R121" i="6"/>
  <c r="Q121" i="6"/>
  <c r="P121" i="6"/>
  <c r="O121" i="6"/>
  <c r="N121" i="6"/>
  <c r="M121" i="6"/>
  <c r="S120" i="6"/>
  <c r="R120" i="6"/>
  <c r="Q120" i="6"/>
  <c r="P120" i="6"/>
  <c r="O120" i="6"/>
  <c r="N120" i="6"/>
  <c r="M120" i="6"/>
  <c r="S119" i="6"/>
  <c r="R119" i="6"/>
  <c r="Q119" i="6"/>
  <c r="P119" i="6"/>
  <c r="O119" i="6"/>
  <c r="N119" i="6"/>
  <c r="M119" i="6"/>
  <c r="S118" i="6"/>
  <c r="R118" i="6"/>
  <c r="Q118" i="6"/>
  <c r="P118" i="6"/>
  <c r="O118" i="6"/>
  <c r="N118" i="6"/>
  <c r="M118" i="6"/>
  <c r="S117" i="6"/>
  <c r="R117" i="6"/>
  <c r="Q117" i="6"/>
  <c r="P117" i="6"/>
  <c r="O117" i="6"/>
  <c r="N117" i="6"/>
  <c r="M117" i="6"/>
  <c r="S116" i="6"/>
  <c r="R116" i="6"/>
  <c r="Q116" i="6"/>
  <c r="P116" i="6"/>
  <c r="O116" i="6"/>
  <c r="N116" i="6"/>
  <c r="M116" i="6"/>
  <c r="S115" i="6"/>
  <c r="R115" i="6"/>
  <c r="Q115" i="6"/>
  <c r="P115" i="6"/>
  <c r="O115" i="6"/>
  <c r="N115" i="6"/>
  <c r="M115" i="6"/>
  <c r="S114" i="6"/>
  <c r="R114" i="6"/>
  <c r="Q114" i="6"/>
  <c r="P114" i="6"/>
  <c r="O114" i="6"/>
  <c r="N114" i="6"/>
  <c r="M114" i="6"/>
  <c r="S113" i="6"/>
  <c r="R113" i="6"/>
  <c r="Q113" i="6"/>
  <c r="P113" i="6"/>
  <c r="O113" i="6"/>
  <c r="N113" i="6"/>
  <c r="M113" i="6"/>
  <c r="S112" i="6"/>
  <c r="R112" i="6"/>
  <c r="Q112" i="6"/>
  <c r="P112" i="6"/>
  <c r="O112" i="6"/>
  <c r="N112" i="6"/>
  <c r="M112" i="6"/>
  <c r="S111" i="6"/>
  <c r="R111" i="6"/>
  <c r="Q111" i="6"/>
  <c r="P111" i="6"/>
  <c r="O111" i="6"/>
  <c r="N111" i="6"/>
  <c r="M111" i="6"/>
  <c r="S110" i="6"/>
  <c r="R110" i="6"/>
  <c r="Q110" i="6"/>
  <c r="P110" i="6"/>
  <c r="O110" i="6"/>
  <c r="N110" i="6"/>
  <c r="M110" i="6"/>
  <c r="S109" i="6"/>
  <c r="R109" i="6"/>
  <c r="Q109" i="6"/>
  <c r="P109" i="6"/>
  <c r="O109" i="6"/>
  <c r="N109" i="6"/>
  <c r="M109" i="6"/>
  <c r="S108" i="6"/>
  <c r="R108" i="6"/>
  <c r="Q108" i="6"/>
  <c r="P108" i="6"/>
  <c r="O108" i="6"/>
  <c r="N108" i="6"/>
  <c r="M108" i="6"/>
  <c r="S107" i="6"/>
  <c r="R107" i="6"/>
  <c r="Q107" i="6"/>
  <c r="P107" i="6"/>
  <c r="O107" i="6"/>
  <c r="N107" i="6"/>
  <c r="M107" i="6"/>
  <c r="S106" i="6"/>
  <c r="R106" i="6"/>
  <c r="Q106" i="6"/>
  <c r="P106" i="6"/>
  <c r="O106" i="6"/>
  <c r="N106" i="6"/>
  <c r="M106" i="6"/>
  <c r="S105" i="6"/>
  <c r="R105" i="6"/>
  <c r="Q105" i="6"/>
  <c r="P105" i="6"/>
  <c r="O105" i="6"/>
  <c r="N105" i="6"/>
  <c r="M105" i="6"/>
  <c r="S104" i="6"/>
  <c r="R104" i="6"/>
  <c r="Q104" i="6"/>
  <c r="P104" i="6"/>
  <c r="O104" i="6"/>
  <c r="N104" i="6"/>
  <c r="M104" i="6"/>
  <c r="S103" i="6"/>
  <c r="R103" i="6"/>
  <c r="Q103" i="6"/>
  <c r="P103" i="6"/>
  <c r="O103" i="6"/>
  <c r="N103" i="6"/>
  <c r="M103" i="6"/>
  <c r="S102" i="6"/>
  <c r="R102" i="6"/>
  <c r="Q102" i="6"/>
  <c r="P102" i="6"/>
  <c r="O102" i="6"/>
  <c r="N102" i="6"/>
  <c r="M102" i="6"/>
  <c r="S101" i="6"/>
  <c r="R101" i="6"/>
  <c r="Q101" i="6"/>
  <c r="P101" i="6"/>
  <c r="O101" i="6"/>
  <c r="N101" i="6"/>
  <c r="M101" i="6"/>
  <c r="S100" i="6"/>
  <c r="R100" i="6"/>
  <c r="Q100" i="6"/>
  <c r="P100" i="6"/>
  <c r="O100" i="6"/>
  <c r="N100" i="6"/>
  <c r="M100" i="6"/>
  <c r="S99" i="6"/>
  <c r="R99" i="6"/>
  <c r="Q99" i="6"/>
  <c r="P99" i="6"/>
  <c r="O99" i="6"/>
  <c r="N99" i="6"/>
  <c r="M99" i="6"/>
  <c r="S98" i="6"/>
  <c r="R98" i="6"/>
  <c r="Q98" i="6"/>
  <c r="P98" i="6"/>
  <c r="O98" i="6"/>
  <c r="N98" i="6"/>
  <c r="M98" i="6"/>
  <c r="S97" i="6"/>
  <c r="R97" i="6"/>
  <c r="Q97" i="6"/>
  <c r="P97" i="6"/>
  <c r="O97" i="6"/>
  <c r="N97" i="6"/>
  <c r="M97" i="6"/>
  <c r="S96" i="6"/>
  <c r="R96" i="6"/>
  <c r="Q96" i="6"/>
  <c r="P96" i="6"/>
  <c r="O96" i="6"/>
  <c r="N96" i="6"/>
  <c r="M96" i="6"/>
  <c r="S95" i="6"/>
  <c r="R95" i="6"/>
  <c r="Q95" i="6"/>
  <c r="P95" i="6"/>
  <c r="O95" i="6"/>
  <c r="N95" i="6"/>
  <c r="M95" i="6"/>
  <c r="S94" i="6"/>
  <c r="R94" i="6"/>
  <c r="Q94" i="6"/>
  <c r="P94" i="6"/>
  <c r="O94" i="6"/>
  <c r="N94" i="6"/>
  <c r="M94" i="6"/>
  <c r="S93" i="6"/>
  <c r="R93" i="6"/>
  <c r="Q93" i="6"/>
  <c r="P93" i="6"/>
  <c r="O93" i="6"/>
  <c r="N93" i="6"/>
  <c r="M93" i="6"/>
  <c r="S92" i="6"/>
  <c r="R92" i="6"/>
  <c r="Q92" i="6"/>
  <c r="P92" i="6"/>
  <c r="O92" i="6"/>
  <c r="N92" i="6"/>
  <c r="M92" i="6"/>
  <c r="S91" i="6"/>
  <c r="R91" i="6"/>
  <c r="Q91" i="6"/>
  <c r="P91" i="6"/>
  <c r="O91" i="6"/>
  <c r="N91" i="6"/>
  <c r="M91" i="6"/>
  <c r="S90" i="6"/>
  <c r="R90" i="6"/>
  <c r="Q90" i="6"/>
  <c r="P90" i="6"/>
  <c r="O90" i="6"/>
  <c r="N90" i="6"/>
  <c r="M90" i="6"/>
  <c r="S89" i="6"/>
  <c r="R89" i="6"/>
  <c r="Q89" i="6"/>
  <c r="P89" i="6"/>
  <c r="O89" i="6"/>
  <c r="N89" i="6"/>
  <c r="M89" i="6"/>
  <c r="S88" i="6"/>
  <c r="R88" i="6"/>
  <c r="Q88" i="6"/>
  <c r="P88" i="6"/>
  <c r="O88" i="6"/>
  <c r="N88" i="6"/>
  <c r="M88" i="6"/>
  <c r="S87" i="6"/>
  <c r="R87" i="6"/>
  <c r="Q87" i="6"/>
  <c r="P87" i="6"/>
  <c r="O87" i="6"/>
  <c r="N87" i="6"/>
  <c r="M87" i="6"/>
  <c r="J87" i="6"/>
  <c r="J134" i="6" s="1"/>
  <c r="S86" i="6"/>
  <c r="R86" i="6"/>
  <c r="P86" i="6"/>
  <c r="O86" i="6"/>
  <c r="N86" i="6"/>
  <c r="S85" i="6"/>
  <c r="R85" i="6"/>
  <c r="P85" i="6"/>
  <c r="O85" i="6"/>
  <c r="N85" i="6"/>
  <c r="S84" i="6"/>
  <c r="R84" i="6"/>
  <c r="P84" i="6"/>
  <c r="O84" i="6"/>
  <c r="N84" i="6"/>
  <c r="S83" i="6"/>
  <c r="R83" i="6"/>
  <c r="P83" i="6"/>
  <c r="O83" i="6"/>
  <c r="N83" i="6"/>
  <c r="S82" i="6"/>
  <c r="R82" i="6"/>
  <c r="P82" i="6"/>
  <c r="O82" i="6"/>
  <c r="N82" i="6"/>
  <c r="S81" i="6"/>
  <c r="R81" i="6"/>
  <c r="P81" i="6"/>
  <c r="O81" i="6"/>
  <c r="N81" i="6"/>
  <c r="S80" i="6"/>
  <c r="R80" i="6"/>
  <c r="P80" i="6"/>
  <c r="O80" i="6"/>
  <c r="N80" i="6"/>
  <c r="S79" i="6"/>
  <c r="R79" i="6"/>
  <c r="P79" i="6"/>
  <c r="O79" i="6"/>
  <c r="N79" i="6"/>
  <c r="S78" i="6"/>
  <c r="R78" i="6"/>
  <c r="P78" i="6"/>
  <c r="O78" i="6"/>
  <c r="N78" i="6"/>
  <c r="S77" i="6"/>
  <c r="R77" i="6"/>
  <c r="P77" i="6"/>
  <c r="O77" i="6"/>
  <c r="N77" i="6"/>
  <c r="S76" i="6"/>
  <c r="R76" i="6"/>
  <c r="P76" i="6"/>
  <c r="O76" i="6"/>
  <c r="N76" i="6"/>
  <c r="S75" i="6"/>
  <c r="R75" i="6"/>
  <c r="P75" i="6"/>
  <c r="O75" i="6"/>
  <c r="N75" i="6"/>
  <c r="S74" i="6"/>
  <c r="R74" i="6"/>
  <c r="P74" i="6"/>
  <c r="O74" i="6"/>
  <c r="N74" i="6"/>
  <c r="S73" i="6"/>
  <c r="R73" i="6"/>
  <c r="P73" i="6"/>
  <c r="O73" i="6"/>
  <c r="N73" i="6"/>
  <c r="I67" i="6"/>
  <c r="H67" i="6"/>
  <c r="R59" i="6" s="1"/>
  <c r="G67" i="6"/>
  <c r="F67" i="6"/>
  <c r="E67" i="6"/>
  <c r="D67" i="6"/>
  <c r="N59" i="6" s="1"/>
  <c r="C67" i="6"/>
  <c r="I66" i="6"/>
  <c r="H66" i="6"/>
  <c r="G66" i="6"/>
  <c r="F66" i="6"/>
  <c r="E66" i="6"/>
  <c r="D66" i="6"/>
  <c r="C66" i="6"/>
  <c r="D65" i="6"/>
  <c r="I64" i="6"/>
  <c r="I65" i="6" s="1"/>
  <c r="H64" i="6"/>
  <c r="H65" i="6" s="1"/>
  <c r="G64" i="6"/>
  <c r="G65" i="6" s="1"/>
  <c r="F64" i="6"/>
  <c r="F65" i="6" s="1"/>
  <c r="E64" i="6"/>
  <c r="E65" i="6" s="1"/>
  <c r="D64" i="6"/>
  <c r="C64" i="6"/>
  <c r="C65" i="6" s="1"/>
  <c r="I63" i="6"/>
  <c r="H63" i="6"/>
  <c r="G63" i="6"/>
  <c r="F63" i="6"/>
  <c r="E63" i="6"/>
  <c r="D63" i="6"/>
  <c r="C63" i="6"/>
  <c r="I62" i="6"/>
  <c r="H62" i="6"/>
  <c r="G62" i="6"/>
  <c r="F62" i="6"/>
  <c r="E62" i="6"/>
  <c r="D62" i="6"/>
  <c r="C62" i="6"/>
  <c r="S61" i="6"/>
  <c r="Q61" i="6"/>
  <c r="P61" i="6"/>
  <c r="O61" i="6"/>
  <c r="M61" i="6"/>
  <c r="S60" i="6"/>
  <c r="Q60" i="6"/>
  <c r="P60" i="6"/>
  <c r="O60" i="6"/>
  <c r="M60" i="6"/>
  <c r="S59" i="6"/>
  <c r="Q59" i="6"/>
  <c r="P59" i="6"/>
  <c r="O59" i="6"/>
  <c r="M59" i="6"/>
  <c r="S58" i="6"/>
  <c r="R58" i="6"/>
  <c r="Q58" i="6"/>
  <c r="P58" i="6"/>
  <c r="O58" i="6"/>
  <c r="N58" i="6"/>
  <c r="M58" i="6"/>
  <c r="S57" i="6"/>
  <c r="Q57" i="6"/>
  <c r="P57" i="6"/>
  <c r="O57" i="6"/>
  <c r="M57" i="6"/>
  <c r="S56" i="6"/>
  <c r="Q56" i="6"/>
  <c r="P56" i="6"/>
  <c r="O56" i="6"/>
  <c r="M56" i="6"/>
  <c r="S55" i="6"/>
  <c r="Q55" i="6"/>
  <c r="P55" i="6"/>
  <c r="O55" i="6"/>
  <c r="M55" i="6"/>
  <c r="S54" i="6"/>
  <c r="R54" i="6"/>
  <c r="Q54" i="6"/>
  <c r="P54" i="6"/>
  <c r="O54" i="6"/>
  <c r="N54" i="6"/>
  <c r="M54" i="6"/>
  <c r="S53" i="6"/>
  <c r="Q53" i="6"/>
  <c r="P53" i="6"/>
  <c r="O53" i="6"/>
  <c r="M53" i="6"/>
  <c r="S52" i="6"/>
  <c r="Q52" i="6"/>
  <c r="P52" i="6"/>
  <c r="O52" i="6"/>
  <c r="M52" i="6"/>
  <c r="S51" i="6"/>
  <c r="Q51" i="6"/>
  <c r="P51" i="6"/>
  <c r="O51" i="6"/>
  <c r="M51" i="6"/>
  <c r="S50" i="6"/>
  <c r="R50" i="6"/>
  <c r="Q50" i="6"/>
  <c r="P50" i="6"/>
  <c r="O50" i="6"/>
  <c r="N50" i="6"/>
  <c r="M50" i="6"/>
  <c r="S49" i="6"/>
  <c r="Q49" i="6"/>
  <c r="P49" i="6"/>
  <c r="O49" i="6"/>
  <c r="M49" i="6"/>
  <c r="S48" i="6"/>
  <c r="Q48" i="6"/>
  <c r="P48" i="6"/>
  <c r="O48" i="6"/>
  <c r="M48" i="6"/>
  <c r="S47" i="6"/>
  <c r="Q47" i="6"/>
  <c r="P47" i="6"/>
  <c r="O47" i="6"/>
  <c r="M47" i="6"/>
  <c r="S46" i="6"/>
  <c r="R46" i="6"/>
  <c r="Q46" i="6"/>
  <c r="P46" i="6"/>
  <c r="O46" i="6"/>
  <c r="N46" i="6"/>
  <c r="M46" i="6"/>
  <c r="S45" i="6"/>
  <c r="Q45" i="6"/>
  <c r="P45" i="6"/>
  <c r="O45" i="6"/>
  <c r="M45" i="6"/>
  <c r="S44" i="6"/>
  <c r="Q44" i="6"/>
  <c r="P44" i="6"/>
  <c r="O44" i="6"/>
  <c r="M44" i="6"/>
  <c r="S43" i="6"/>
  <c r="Q43" i="6"/>
  <c r="P43" i="6"/>
  <c r="O43" i="6"/>
  <c r="M43" i="6"/>
  <c r="S42" i="6"/>
  <c r="R42" i="6"/>
  <c r="Q42" i="6"/>
  <c r="P42" i="6"/>
  <c r="O42" i="6"/>
  <c r="N42" i="6"/>
  <c r="M42" i="6"/>
  <c r="S41" i="6"/>
  <c r="Q41" i="6"/>
  <c r="P41" i="6"/>
  <c r="O41" i="6"/>
  <c r="M41" i="6"/>
  <c r="S40" i="6"/>
  <c r="Q40" i="6"/>
  <c r="P40" i="6"/>
  <c r="O40" i="6"/>
  <c r="M40" i="6"/>
  <c r="S39" i="6"/>
  <c r="Q39" i="6"/>
  <c r="P39" i="6"/>
  <c r="O39" i="6"/>
  <c r="M39" i="6"/>
  <c r="S38" i="6"/>
  <c r="R38" i="6"/>
  <c r="Q38" i="6"/>
  <c r="P38" i="6"/>
  <c r="O38" i="6"/>
  <c r="N38" i="6"/>
  <c r="M38" i="6"/>
  <c r="S37" i="6"/>
  <c r="Q37" i="6"/>
  <c r="P37" i="6"/>
  <c r="O37" i="6"/>
  <c r="M37" i="6"/>
  <c r="S36" i="6"/>
  <c r="Q36" i="6"/>
  <c r="P36" i="6"/>
  <c r="O36" i="6"/>
  <c r="M36" i="6"/>
  <c r="S35" i="6"/>
  <c r="Q35" i="6"/>
  <c r="P35" i="6"/>
  <c r="O35" i="6"/>
  <c r="M35" i="6"/>
  <c r="S34" i="6"/>
  <c r="R34" i="6"/>
  <c r="Q34" i="6"/>
  <c r="P34" i="6"/>
  <c r="O34" i="6"/>
  <c r="N34" i="6"/>
  <c r="M34" i="6"/>
  <c r="S33" i="6"/>
  <c r="Q33" i="6"/>
  <c r="P33" i="6"/>
  <c r="O33" i="6"/>
  <c r="M33" i="6"/>
  <c r="S32" i="6"/>
  <c r="Q32" i="6"/>
  <c r="P32" i="6"/>
  <c r="O32" i="6"/>
  <c r="M32" i="6"/>
  <c r="S31" i="6"/>
  <c r="Q31" i="6"/>
  <c r="P31" i="6"/>
  <c r="O31" i="6"/>
  <c r="M31" i="6"/>
  <c r="S30" i="6"/>
  <c r="R30" i="6"/>
  <c r="Q30" i="6"/>
  <c r="P30" i="6"/>
  <c r="O30" i="6"/>
  <c r="N30" i="6"/>
  <c r="M30" i="6"/>
  <c r="S29" i="6"/>
  <c r="Q29" i="6"/>
  <c r="P29" i="6"/>
  <c r="O29" i="6"/>
  <c r="M29" i="6"/>
  <c r="S28" i="6"/>
  <c r="Q28" i="6"/>
  <c r="P28" i="6"/>
  <c r="O28" i="6"/>
  <c r="M28" i="6"/>
  <c r="S27" i="6"/>
  <c r="Q27" i="6"/>
  <c r="P27" i="6"/>
  <c r="O27" i="6"/>
  <c r="M27" i="6"/>
  <c r="S26" i="6"/>
  <c r="R26" i="6"/>
  <c r="Q26" i="6"/>
  <c r="P26" i="6"/>
  <c r="O26" i="6"/>
  <c r="N26" i="6"/>
  <c r="M26" i="6"/>
  <c r="S25" i="6"/>
  <c r="Q25" i="6"/>
  <c r="P25" i="6"/>
  <c r="O25" i="6"/>
  <c r="M25" i="6"/>
  <c r="S24" i="6"/>
  <c r="Q24" i="6"/>
  <c r="P24" i="6"/>
  <c r="O24" i="6"/>
  <c r="M24" i="6"/>
  <c r="S23" i="6"/>
  <c r="Q23" i="6"/>
  <c r="P23" i="6"/>
  <c r="O23" i="6"/>
  <c r="M23" i="6"/>
  <c r="S22" i="6"/>
  <c r="R22" i="6"/>
  <c r="Q22" i="6"/>
  <c r="P22" i="6"/>
  <c r="O22" i="6"/>
  <c r="N22" i="6"/>
  <c r="M22" i="6"/>
  <c r="S21" i="6"/>
  <c r="Q21" i="6"/>
  <c r="P21" i="6"/>
  <c r="O21" i="6"/>
  <c r="M21" i="6"/>
  <c r="S20" i="6"/>
  <c r="Q20" i="6"/>
  <c r="P20" i="6"/>
  <c r="O20" i="6"/>
  <c r="M20" i="6"/>
  <c r="S19" i="6"/>
  <c r="Q19" i="6"/>
  <c r="P19" i="6"/>
  <c r="O19" i="6"/>
  <c r="M19" i="6"/>
  <c r="S18" i="6"/>
  <c r="R18" i="6"/>
  <c r="Q18" i="6"/>
  <c r="P18" i="6"/>
  <c r="O18" i="6"/>
  <c r="N18" i="6"/>
  <c r="M18" i="6"/>
  <c r="S17" i="6"/>
  <c r="Q17" i="6"/>
  <c r="P17" i="6"/>
  <c r="O17" i="6"/>
  <c r="M17" i="6"/>
  <c r="S16" i="6"/>
  <c r="Q16" i="6"/>
  <c r="P16" i="6"/>
  <c r="O16" i="6"/>
  <c r="M16" i="6"/>
  <c r="S15" i="6"/>
  <c r="Q15" i="6"/>
  <c r="P15" i="6"/>
  <c r="O15" i="6"/>
  <c r="M15" i="6"/>
  <c r="S14" i="6"/>
  <c r="R14" i="6"/>
  <c r="Q14" i="6"/>
  <c r="P14" i="6"/>
  <c r="O14" i="6"/>
  <c r="N14" i="6"/>
  <c r="M14" i="6"/>
  <c r="S13" i="6"/>
  <c r="Q13" i="6"/>
  <c r="P13" i="6"/>
  <c r="O13" i="6"/>
  <c r="M13" i="6"/>
  <c r="S12" i="6"/>
  <c r="Q12" i="6"/>
  <c r="P12" i="6"/>
  <c r="O12" i="6"/>
  <c r="M12" i="6"/>
  <c r="S11" i="6"/>
  <c r="Q11" i="6"/>
  <c r="P11" i="6"/>
  <c r="O11" i="6"/>
  <c r="M11" i="6"/>
  <c r="S10" i="6"/>
  <c r="R10" i="6"/>
  <c r="Q10" i="6"/>
  <c r="P10" i="6"/>
  <c r="O10" i="6"/>
  <c r="N10" i="6"/>
  <c r="M10" i="6"/>
  <c r="S9" i="6"/>
  <c r="Q9" i="6"/>
  <c r="P9" i="6"/>
  <c r="O9" i="6"/>
  <c r="M9" i="6"/>
  <c r="S8" i="6"/>
  <c r="Q8" i="6"/>
  <c r="P8" i="6"/>
  <c r="O8" i="6"/>
  <c r="M8" i="6"/>
  <c r="S7" i="6"/>
  <c r="Q7" i="6"/>
  <c r="P7" i="6"/>
  <c r="O7" i="6"/>
  <c r="M7" i="6"/>
  <c r="S6" i="6"/>
  <c r="R6" i="6"/>
  <c r="Q6" i="6"/>
  <c r="P6" i="6"/>
  <c r="O6" i="6"/>
  <c r="N6" i="6"/>
  <c r="M6" i="6"/>
  <c r="S5" i="6"/>
  <c r="Q5" i="6"/>
  <c r="P5" i="6"/>
  <c r="O5" i="6"/>
  <c r="M5" i="6"/>
  <c r="S4" i="6"/>
  <c r="Q4" i="6"/>
  <c r="P4" i="6"/>
  <c r="O4" i="6"/>
  <c r="M4" i="6"/>
  <c r="S3" i="6"/>
  <c r="Q3" i="6"/>
  <c r="P3" i="6"/>
  <c r="O3" i="6"/>
  <c r="M3" i="6"/>
  <c r="S2" i="6"/>
  <c r="R2" i="6"/>
  <c r="Q2" i="6"/>
  <c r="P2" i="6"/>
  <c r="O2" i="6"/>
  <c r="N2" i="6"/>
  <c r="M2" i="6"/>
  <c r="J2" i="6"/>
  <c r="J67" i="6" s="1"/>
  <c r="I133" i="5"/>
  <c r="D133" i="5"/>
  <c r="I132" i="5"/>
  <c r="H132" i="5"/>
  <c r="H133" i="5" s="1"/>
  <c r="G132" i="5"/>
  <c r="G133" i="5" s="1"/>
  <c r="F132" i="5"/>
  <c r="F133" i="5" s="1"/>
  <c r="E132" i="5"/>
  <c r="E133" i="5" s="1"/>
  <c r="D132" i="5"/>
  <c r="C132" i="5"/>
  <c r="I131" i="5"/>
  <c r="H131" i="5"/>
  <c r="G131" i="5"/>
  <c r="F131" i="5"/>
  <c r="E131" i="5"/>
  <c r="D131" i="5"/>
  <c r="C131" i="5"/>
  <c r="I130" i="5"/>
  <c r="H130" i="5"/>
  <c r="G130" i="5"/>
  <c r="F130" i="5"/>
  <c r="E130" i="5"/>
  <c r="D130" i="5"/>
  <c r="C130" i="5"/>
  <c r="I126" i="5"/>
  <c r="I127" i="5" s="1"/>
  <c r="H126" i="5"/>
  <c r="H127" i="5" s="1"/>
  <c r="G126" i="5"/>
  <c r="G127" i="5" s="1"/>
  <c r="F126" i="5"/>
  <c r="F127" i="5" s="1"/>
  <c r="E126" i="5"/>
  <c r="E127" i="5" s="1"/>
  <c r="D126" i="5"/>
  <c r="D127" i="5" s="1"/>
  <c r="C126" i="5"/>
  <c r="C127" i="5" s="1"/>
  <c r="I125" i="5"/>
  <c r="H125" i="5"/>
  <c r="G125" i="5"/>
  <c r="F125" i="5"/>
  <c r="E125" i="5"/>
  <c r="D125" i="5"/>
  <c r="C125" i="5"/>
  <c r="I124" i="5"/>
  <c r="H124" i="5"/>
  <c r="G124" i="5"/>
  <c r="F124" i="5"/>
  <c r="E124" i="5"/>
  <c r="D124" i="5"/>
  <c r="C124" i="5"/>
  <c r="J82" i="5"/>
  <c r="J126" i="5" s="1"/>
  <c r="I67" i="5"/>
  <c r="H67" i="5"/>
  <c r="G67" i="5"/>
  <c r="F67" i="5"/>
  <c r="E67" i="5"/>
  <c r="D67" i="5"/>
  <c r="C67" i="5"/>
  <c r="I66" i="5"/>
  <c r="H66" i="5"/>
  <c r="G66" i="5"/>
  <c r="F66" i="5"/>
  <c r="E66" i="5"/>
  <c r="D66" i="5"/>
  <c r="C66" i="5"/>
  <c r="I64" i="5"/>
  <c r="I65" i="5" s="1"/>
  <c r="H64" i="5"/>
  <c r="H65" i="5" s="1"/>
  <c r="G64" i="5"/>
  <c r="G65" i="5" s="1"/>
  <c r="F64" i="5"/>
  <c r="F65" i="5" s="1"/>
  <c r="E64" i="5"/>
  <c r="E65" i="5" s="1"/>
  <c r="D64" i="5"/>
  <c r="D65" i="5" s="1"/>
  <c r="C64" i="5"/>
  <c r="C65" i="5" s="1"/>
  <c r="I63" i="5"/>
  <c r="H63" i="5"/>
  <c r="G63" i="5"/>
  <c r="F63" i="5"/>
  <c r="E63" i="5"/>
  <c r="D63" i="5"/>
  <c r="C63" i="5"/>
  <c r="I62" i="5"/>
  <c r="H62" i="5"/>
  <c r="G62" i="5"/>
  <c r="F62" i="5"/>
  <c r="E62" i="5"/>
  <c r="D62" i="5"/>
  <c r="C62" i="5"/>
  <c r="J2" i="5"/>
  <c r="J132" i="5" s="1"/>
  <c r="I76" i="4"/>
  <c r="I2" i="4"/>
  <c r="I38" i="1"/>
  <c r="I2" i="1"/>
  <c r="C133" i="5" l="1"/>
  <c r="N5" i="6"/>
  <c r="R5" i="6"/>
  <c r="N9" i="6"/>
  <c r="R9" i="6"/>
  <c r="N13" i="6"/>
  <c r="R13" i="6"/>
  <c r="N17" i="6"/>
  <c r="R17" i="6"/>
  <c r="N21" i="6"/>
  <c r="R21" i="6"/>
  <c r="N25" i="6"/>
  <c r="R25" i="6"/>
  <c r="N29" i="6"/>
  <c r="R29" i="6"/>
  <c r="N33" i="6"/>
  <c r="R33" i="6"/>
  <c r="N37" i="6"/>
  <c r="R37" i="6"/>
  <c r="N41" i="6"/>
  <c r="R41" i="6"/>
  <c r="N45" i="6"/>
  <c r="R45" i="6"/>
  <c r="N49" i="6"/>
  <c r="R49" i="6"/>
  <c r="N53" i="6"/>
  <c r="R53" i="6"/>
  <c r="N57" i="6"/>
  <c r="R57" i="6"/>
  <c r="N61" i="6"/>
  <c r="R61" i="6"/>
  <c r="J62" i="5"/>
  <c r="J63" i="5"/>
  <c r="J64" i="5"/>
  <c r="J65" i="5" s="1"/>
  <c r="J66" i="5"/>
  <c r="J67" i="5"/>
  <c r="N4" i="6"/>
  <c r="R4" i="6"/>
  <c r="N8" i="6"/>
  <c r="R8" i="6"/>
  <c r="N12" i="6"/>
  <c r="R12" i="6"/>
  <c r="N16" i="6"/>
  <c r="R16" i="6"/>
  <c r="N20" i="6"/>
  <c r="R20" i="6"/>
  <c r="N24" i="6"/>
  <c r="R24" i="6"/>
  <c r="N28" i="6"/>
  <c r="R28" i="6"/>
  <c r="N32" i="6"/>
  <c r="R32" i="6"/>
  <c r="N36" i="6"/>
  <c r="R36" i="6"/>
  <c r="N40" i="6"/>
  <c r="R40" i="6"/>
  <c r="N44" i="6"/>
  <c r="R44" i="6"/>
  <c r="N48" i="6"/>
  <c r="R48" i="6"/>
  <c r="N52" i="6"/>
  <c r="R52" i="6"/>
  <c r="N56" i="6"/>
  <c r="R56" i="6"/>
  <c r="N60" i="6"/>
  <c r="R60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J124" i="5"/>
  <c r="J125" i="5"/>
  <c r="J127" i="5" s="1"/>
  <c r="J130" i="5"/>
  <c r="J131" i="5"/>
  <c r="J133" i="5" s="1"/>
  <c r="N3" i="6"/>
  <c r="R3" i="6"/>
  <c r="N7" i="6"/>
  <c r="R7" i="6"/>
  <c r="N11" i="6"/>
  <c r="R11" i="6"/>
  <c r="N15" i="6"/>
  <c r="R15" i="6"/>
  <c r="N19" i="6"/>
  <c r="R19" i="6"/>
  <c r="N23" i="6"/>
  <c r="R23" i="6"/>
  <c r="N27" i="6"/>
  <c r="R27" i="6"/>
  <c r="N31" i="6"/>
  <c r="R31" i="6"/>
  <c r="N35" i="6"/>
  <c r="R35" i="6"/>
  <c r="N39" i="6"/>
  <c r="R39" i="6"/>
  <c r="N43" i="6"/>
  <c r="R43" i="6"/>
  <c r="N47" i="6"/>
  <c r="R47" i="6"/>
  <c r="N51" i="6"/>
  <c r="R51" i="6"/>
  <c r="N55" i="6"/>
  <c r="R55" i="6"/>
  <c r="J62" i="6"/>
  <c r="J63" i="6"/>
  <c r="J64" i="6"/>
  <c r="J65" i="6" s="1"/>
  <c r="J66" i="6"/>
  <c r="J129" i="6"/>
  <c r="J130" i="6"/>
  <c r="J131" i="6"/>
  <c r="J133" i="6"/>
  <c r="T128" i="6" l="1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87" i="6"/>
  <c r="J13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</calcChain>
</file>

<file path=xl/sharedStrings.xml><?xml version="1.0" encoding="utf-8"?>
<sst xmlns="http://schemas.openxmlformats.org/spreadsheetml/2006/main" count="382" uniqueCount="52">
  <si>
    <t>nClass</t>
  </si>
  <si>
    <t>IR</t>
  </si>
  <si>
    <t>RMP</t>
  </si>
  <si>
    <t>RH</t>
  </si>
  <si>
    <t>ST</t>
  </si>
  <si>
    <t>DTFS</t>
  </si>
  <si>
    <t>SA</t>
  </si>
  <si>
    <t>SD</t>
  </si>
  <si>
    <t>fAHP</t>
  </si>
  <si>
    <t>Mediane1</t>
  </si>
  <si>
    <t>Q1</t>
  </si>
  <si>
    <t>Q3</t>
  </si>
  <si>
    <t>EI1</t>
  </si>
  <si>
    <t>moy</t>
  </si>
  <si>
    <t>ecart</t>
  </si>
  <si>
    <t>Mediane2</t>
  </si>
  <si>
    <t>EI2</t>
  </si>
  <si>
    <t>IR(cr)</t>
  </si>
  <si>
    <t>RMP(cr)</t>
  </si>
  <si>
    <t>RH(cr)</t>
  </si>
  <si>
    <t>ST(cr)</t>
  </si>
  <si>
    <t>DTFS(cr)</t>
  </si>
  <si>
    <t>SA(cr)</t>
  </si>
  <si>
    <t>SD(cr)</t>
  </si>
  <si>
    <t>fAHP(cr)</t>
  </si>
  <si>
    <t>MOYENNE</t>
  </si>
  <si>
    <t>ECART</t>
  </si>
  <si>
    <t>MAX1</t>
  </si>
  <si>
    <t>MAX2</t>
  </si>
  <si>
    <t>MIN1</t>
  </si>
  <si>
    <t>MIN2</t>
  </si>
  <si>
    <t>TEST/TOT</t>
  </si>
  <si>
    <t>MEDIANE</t>
  </si>
  <si>
    <t>MEDIANE1</t>
  </si>
  <si>
    <t>MEDIANE2</t>
  </si>
  <si>
    <t>MAX</t>
  </si>
  <si>
    <t>MIN</t>
  </si>
  <si>
    <t>MOYENNE1</t>
  </si>
  <si>
    <t>MOYENNE2</t>
  </si>
  <si>
    <t>ECHANTILLON 1</t>
  </si>
  <si>
    <t>TOUT ECHANTILLONS</t>
  </si>
  <si>
    <t>ECHANTILLON 2</t>
  </si>
  <si>
    <t>ECHANTILLON 3</t>
  </si>
  <si>
    <t>MAX ech1</t>
  </si>
  <si>
    <t>MAX ech2</t>
  </si>
  <si>
    <t>MAX ech3</t>
  </si>
  <si>
    <t>MIN ech1</t>
  </si>
  <si>
    <t>MIN ech2</t>
  </si>
  <si>
    <t>MIN ech3</t>
  </si>
  <si>
    <t>ech1</t>
  </si>
  <si>
    <t>ech2</t>
  </si>
  <si>
    <t>ech3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</si>
</sst>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8" formatCode="0.000000"/>
  </numFmts>
  <fonts count="4" x14ac:knownFonts="1"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24292E"/>
      <name val="Consolas"/>
      <family val="3"/>
    </font>
    <font>
      <sz val="11"/>
      <color rgb="FF24292E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Font="1"/>
    <xf numFmtId="0" fontId="0" fillId="2" borderId="0" xfId="0" applyFont="1" applyFill="1"/>
    <xf numFmtId="2" fontId="0" fillId="0" borderId="0" xfId="0" applyNumberFormat="1" applyFont="1"/>
    <xf numFmtId="2" fontId="3" fillId="0" borderId="0" xfId="0" applyNumberFormat="1" applyFont="1"/>
    <xf numFmtId="0" fontId="0" fillId="4" borderId="0" xfId="0" applyFont="1" applyFill="1"/>
    <xf numFmtId="0" fontId="0" fillId="5" borderId="0" xfId="0" applyFill="1" applyAlignment="1"/>
    <xf numFmtId="168" fontId="2" fillId="0" borderId="0" xfId="0" applyNumberFormat="1" applyFont="1"/>
    <xf numFmtId="168" fontId="1" fillId="0" borderId="0" xfId="0" applyNumberFormat="1" applyFont="1"/>
    <xf numFmtId="168" fontId="1" fillId="2" borderId="0" xfId="0" applyNumberFormat="1" applyFont="1" applyFill="1"/>
    <xf numFmtId="168" fontId="1" fillId="4" borderId="0" xfId="0" applyNumberFormat="1" applyFont="1" applyFill="1"/>
    <xf numFmtId="168" fontId="1" fillId="5" borderId="0" xfId="0" applyNumberFormat="1" applyFont="1" applyFill="1"/>
    <xf numFmtId="168" fontId="1" fillId="6" borderId="0" xfId="0" applyNumberFormat="1" applyFont="1" applyFill="1"/>
    <xf numFmtId="168" fontId="1" fillId="7" borderId="0" xfId="0" applyNumberFormat="1" applyFon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Ex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Ex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Ex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Ex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Ex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Ex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IR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Toutéchant!$B$1:$B$1</c:f>
              <c:strCache>
                <c:ptCount val="1"/>
                <c:pt idx="0">
                  <c:v>IR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Toutéchant!$A$2:$A$117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xVal>
          <c:yVal>
            <c:numRef>
              <c:f>Toutéchant!$B$2:$B$117</c:f>
              <c:numCache>
                <c:formatCode>General</c:formatCode>
                <c:ptCount val="116"/>
                <c:pt idx="0">
                  <c:v>180.3</c:v>
                </c:pt>
                <c:pt idx="1">
                  <c:v>135.5</c:v>
                </c:pt>
                <c:pt idx="2">
                  <c:v>141.5</c:v>
                </c:pt>
                <c:pt idx="3">
                  <c:v>284.7</c:v>
                </c:pt>
                <c:pt idx="4">
                  <c:v>107.4</c:v>
                </c:pt>
                <c:pt idx="5">
                  <c:v>276</c:v>
                </c:pt>
                <c:pt idx="6">
                  <c:v>256.8</c:v>
                </c:pt>
                <c:pt idx="7">
                  <c:v>138.9</c:v>
                </c:pt>
                <c:pt idx="8">
                  <c:v>127.9</c:v>
                </c:pt>
                <c:pt idx="9">
                  <c:v>89.82</c:v>
                </c:pt>
                <c:pt idx="10">
                  <c:v>142.69999999999999</c:v>
                </c:pt>
                <c:pt idx="11">
                  <c:v>76.069999999999993</c:v>
                </c:pt>
                <c:pt idx="12">
                  <c:v>88.7</c:v>
                </c:pt>
                <c:pt idx="13">
                  <c:v>100.4</c:v>
                </c:pt>
                <c:pt idx="14">
                  <c:v>219.2</c:v>
                </c:pt>
                <c:pt idx="15">
                  <c:v>174.2</c:v>
                </c:pt>
                <c:pt idx="16">
                  <c:v>187.8</c:v>
                </c:pt>
                <c:pt idx="17">
                  <c:v>90.73</c:v>
                </c:pt>
                <c:pt idx="18">
                  <c:v>84.02</c:v>
                </c:pt>
                <c:pt idx="19">
                  <c:v>71.790000000000006</c:v>
                </c:pt>
                <c:pt idx="20">
                  <c:v>69.92</c:v>
                </c:pt>
                <c:pt idx="21">
                  <c:v>146</c:v>
                </c:pt>
                <c:pt idx="22">
                  <c:v>121.3266194</c:v>
                </c:pt>
                <c:pt idx="23">
                  <c:v>300.41742319999997</c:v>
                </c:pt>
                <c:pt idx="24">
                  <c:v>230.82170489999999</c:v>
                </c:pt>
                <c:pt idx="25">
                  <c:v>389.96365070000002</c:v>
                </c:pt>
                <c:pt idx="26">
                  <c:v>169.065237</c:v>
                </c:pt>
                <c:pt idx="27">
                  <c:v>128.0673146</c:v>
                </c:pt>
                <c:pt idx="28">
                  <c:v>129.80723380000001</c:v>
                </c:pt>
                <c:pt idx="29">
                  <c:v>73.101657630000005</c:v>
                </c:pt>
                <c:pt idx="30">
                  <c:v>96.050605180000005</c:v>
                </c:pt>
                <c:pt idx="31">
                  <c:v>77.96582282</c:v>
                </c:pt>
                <c:pt idx="32">
                  <c:v>122.089595794678</c:v>
                </c:pt>
                <c:pt idx="33">
                  <c:v>194.412841796875</c:v>
                </c:pt>
                <c:pt idx="34">
                  <c:v>145.26728630065901</c:v>
                </c:pt>
                <c:pt idx="35">
                  <c:v>144.206876754761</c:v>
                </c:pt>
                <c:pt idx="36">
                  <c:v>327.99057006835801</c:v>
                </c:pt>
                <c:pt idx="37">
                  <c:v>236.57917022705001</c:v>
                </c:pt>
                <c:pt idx="38">
                  <c:v>154.80443954467799</c:v>
                </c:pt>
                <c:pt idx="39">
                  <c:v>82.539577484130803</c:v>
                </c:pt>
                <c:pt idx="40">
                  <c:v>164.83360290527301</c:v>
                </c:pt>
                <c:pt idx="41">
                  <c:v>144.288625717163</c:v>
                </c:pt>
                <c:pt idx="42">
                  <c:v>442.00561523437398</c:v>
                </c:pt>
                <c:pt idx="43">
                  <c:v>312.65491485595601</c:v>
                </c:pt>
                <c:pt idx="44">
                  <c:v>171.96353912353501</c:v>
                </c:pt>
                <c:pt idx="45">
                  <c:v>174.38537597656199</c:v>
                </c:pt>
                <c:pt idx="46">
                  <c:v>305.377979278564</c:v>
                </c:pt>
                <c:pt idx="47">
                  <c:v>176.15602493286099</c:v>
                </c:pt>
                <c:pt idx="48">
                  <c:v>56.201910972595201</c:v>
                </c:pt>
                <c:pt idx="49">
                  <c:v>297.18025207519401</c:v>
                </c:pt>
                <c:pt idx="50">
                  <c:v>158.97862434387201</c:v>
                </c:pt>
                <c:pt idx="51">
                  <c:v>145.56476593017601</c:v>
                </c:pt>
                <c:pt idx="52">
                  <c:v>175.39604187011699</c:v>
                </c:pt>
                <c:pt idx="53">
                  <c:v>352.35084533691401</c:v>
                </c:pt>
                <c:pt idx="54">
                  <c:v>135.339727401733</c:v>
                </c:pt>
                <c:pt idx="55">
                  <c:v>260.41519165039</c:v>
                </c:pt>
                <c:pt idx="56">
                  <c:v>141.82008743286099</c:v>
                </c:pt>
                <c:pt idx="57">
                  <c:v>117.05825805664099</c:v>
                </c:pt>
                <c:pt idx="58">
                  <c:v>138.17505836486799</c:v>
                </c:pt>
                <c:pt idx="59">
                  <c:v>273.31844329833802</c:v>
                </c:pt>
                <c:pt idx="60">
                  <c:v>274.10000000000002</c:v>
                </c:pt>
                <c:pt idx="61">
                  <c:v>145.5</c:v>
                </c:pt>
                <c:pt idx="62">
                  <c:v>118.7</c:v>
                </c:pt>
                <c:pt idx="63">
                  <c:v>233.6</c:v>
                </c:pt>
                <c:pt idx="64">
                  <c:v>161.1</c:v>
                </c:pt>
                <c:pt idx="65">
                  <c:v>127.8</c:v>
                </c:pt>
                <c:pt idx="66">
                  <c:v>88.68</c:v>
                </c:pt>
                <c:pt idx="67">
                  <c:v>147.6</c:v>
                </c:pt>
                <c:pt idx="68">
                  <c:v>92.36</c:v>
                </c:pt>
                <c:pt idx="69">
                  <c:v>97.31</c:v>
                </c:pt>
                <c:pt idx="70">
                  <c:v>102.2</c:v>
                </c:pt>
                <c:pt idx="71">
                  <c:v>109.4</c:v>
                </c:pt>
                <c:pt idx="72">
                  <c:v>67.89</c:v>
                </c:pt>
                <c:pt idx="73">
                  <c:v>90.39</c:v>
                </c:pt>
                <c:pt idx="74">
                  <c:v>189.6</c:v>
                </c:pt>
                <c:pt idx="75">
                  <c:v>106.7</c:v>
                </c:pt>
                <c:pt idx="76">
                  <c:v>248.9</c:v>
                </c:pt>
                <c:pt idx="77">
                  <c:v>153</c:v>
                </c:pt>
                <c:pt idx="78">
                  <c:v>158.80000000000001</c:v>
                </c:pt>
                <c:pt idx="79">
                  <c:v>195.6</c:v>
                </c:pt>
                <c:pt idx="80">
                  <c:v>94.67</c:v>
                </c:pt>
                <c:pt idx="81">
                  <c:v>124.2</c:v>
                </c:pt>
                <c:pt idx="82">
                  <c:v>128.80000000000001</c:v>
                </c:pt>
                <c:pt idx="83">
                  <c:v>118.51882929999999</c:v>
                </c:pt>
                <c:pt idx="84">
                  <c:v>99.068072439999995</c:v>
                </c:pt>
                <c:pt idx="85">
                  <c:v>122.9396239</c:v>
                </c:pt>
                <c:pt idx="86">
                  <c:v>87.303525210000004</c:v>
                </c:pt>
                <c:pt idx="87">
                  <c:v>135.0372016</c:v>
                </c:pt>
                <c:pt idx="88">
                  <c:v>72.402214999999998</c:v>
                </c:pt>
                <c:pt idx="89">
                  <c:v>174.86777900000001</c:v>
                </c:pt>
                <c:pt idx="90">
                  <c:v>117.9806232</c:v>
                </c:pt>
                <c:pt idx="91">
                  <c:v>162.71930694580101</c:v>
                </c:pt>
                <c:pt idx="92">
                  <c:v>103.25771331787099</c:v>
                </c:pt>
                <c:pt idx="93">
                  <c:v>131.90541267395</c:v>
                </c:pt>
                <c:pt idx="94">
                  <c:v>66.368937492370605</c:v>
                </c:pt>
                <c:pt idx="95">
                  <c:v>104.537467956543</c:v>
                </c:pt>
                <c:pt idx="96">
                  <c:v>109.380731582642</c:v>
                </c:pt>
                <c:pt idx="97">
                  <c:v>60.484819412231403</c:v>
                </c:pt>
                <c:pt idx="98">
                  <c:v>134.67999458313</c:v>
                </c:pt>
                <c:pt idx="99">
                  <c:v>121.476736068725</c:v>
                </c:pt>
                <c:pt idx="100">
                  <c:v>315.94869613647398</c:v>
                </c:pt>
                <c:pt idx="101">
                  <c:v>87.091846466064396</c:v>
                </c:pt>
                <c:pt idx="102">
                  <c:v>155.95801353454601</c:v>
                </c:pt>
                <c:pt idx="103">
                  <c:v>224.43387985229401</c:v>
                </c:pt>
                <c:pt idx="104">
                  <c:v>168.42693328857399</c:v>
                </c:pt>
                <c:pt idx="105">
                  <c:v>97.183351516723604</c:v>
                </c:pt>
                <c:pt idx="106">
                  <c:v>253.540897369384</c:v>
                </c:pt>
                <c:pt idx="107">
                  <c:v>132.006101608276</c:v>
                </c:pt>
                <c:pt idx="108">
                  <c:v>178.52800369262701</c:v>
                </c:pt>
                <c:pt idx="109">
                  <c:v>105.495014190674</c:v>
                </c:pt>
                <c:pt idx="110">
                  <c:v>83.483009338378807</c:v>
                </c:pt>
                <c:pt idx="111">
                  <c:v>162.71930694580101</c:v>
                </c:pt>
                <c:pt idx="112">
                  <c:v>68.633713722229004</c:v>
                </c:pt>
                <c:pt idx="113">
                  <c:v>178.29906463623001</c:v>
                </c:pt>
                <c:pt idx="114">
                  <c:v>103.25771331787099</c:v>
                </c:pt>
                <c:pt idx="115">
                  <c:v>131.90541267395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2-40EB-BDC5-E3F88559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4319"/>
        <c:axId val="207443887"/>
      </c:scatterChart>
      <c:valAx>
        <c:axId val="207443887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7444319"/>
        <c:crosses val="autoZero"/>
        <c:crossBetween val="midCat"/>
      </c:valAx>
      <c:valAx>
        <c:axId val="207444319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74438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10E-43D1-9607-CFCB3B5EB240}"/>
            </c:ext>
          </c:extLst>
        </c:ser>
        <c:ser>
          <c:idx val="1"/>
          <c:order val="1"/>
          <c:tx>
            <c:v>Série2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101.84589716083973</c:v>
              </c:pt>
              <c:pt idx="1">
                <c:v>62.876272406450241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10E-43D1-9607-CFCB3B5EB240}"/>
            </c:ext>
          </c:extLst>
        </c:ser>
        <c:ser>
          <c:idx val="2"/>
          <c:order val="2"/>
          <c:tx>
            <c:v>Série3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8.571975000000009</c:v>
              </c:pt>
              <c:pt idx="1">
                <c:v>5.9407750000000021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10E-43D1-9607-CFCB3B5EB240}"/>
            </c:ext>
          </c:extLst>
        </c:ser>
        <c:ser>
          <c:idx val="3"/>
          <c:order val="3"/>
          <c:tx>
            <c:v>Série4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66.25</c:v>
              </c:pt>
              <c:pt idx="1">
                <c:v>86.25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10E-43D1-9607-CFCB3B5EB240}"/>
            </c:ext>
          </c:extLst>
        </c:ser>
        <c:ser>
          <c:idx val="4"/>
          <c:order val="4"/>
          <c:tx>
            <c:v>Série5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9.1625000000000014</c:v>
              </c:pt>
              <c:pt idx="1">
                <c:v>10.205000000000002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10E-43D1-9607-CFCB3B5EB240}"/>
            </c:ext>
          </c:extLst>
        </c:ser>
        <c:ser>
          <c:idx val="5"/>
          <c:order val="5"/>
          <c:tx>
            <c:v>Série6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274.11500000000001</c:v>
              </c:pt>
              <c:pt idx="1">
                <c:v>270.03499999999997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10E-43D1-9607-CFCB3B5EB240}"/>
            </c:ext>
          </c:extLst>
        </c:ser>
        <c:ser>
          <c:idx val="6"/>
          <c:order val="6"/>
          <c:tx>
            <c:v>Série7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17.159999999999997</c:v>
              </c:pt>
              <c:pt idx="1">
                <c:v>21.310000000000002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10E-43D1-9607-CFCB3B5EB240}"/>
            </c:ext>
          </c:extLst>
        </c:ser>
        <c:ser>
          <c:idx val="7"/>
          <c:order val="7"/>
          <c:tx>
            <c:v>Série8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1.9274999999999878</c:v>
              </c:pt>
              <c:pt idx="1">
                <c:v>3.0212484739999996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10E-43D1-9607-CFCB3B5EB240}"/>
            </c:ext>
          </c:extLst>
        </c:ser>
        <c:ser>
          <c:idx val="8"/>
          <c:order val="8"/>
          <c:tx>
            <c:v>Série9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0.51407858271140572</c:v>
              </c:pt>
              <c:pt idx="1">
                <c:v>0.58303931799044073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10E-43D1-9607-CFCB3B5EB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03759"/>
        <c:axId val="271668607"/>
      </c:scatterChart>
      <c:valAx>
        <c:axId val="271668607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2003759"/>
        <c:crosses val="autoZero"/>
        <c:crossBetween val="midCat"/>
      </c:valAx>
      <c:valAx>
        <c:axId val="272003759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6686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RMP</a:t>
            </a:r>
          </a:p>
        </c:rich>
      </c:tx>
      <c:layout>
        <c:manualLayout>
          <c:xMode val="edge"/>
          <c:yMode val="edge"/>
          <c:x val="0.48222222222222233"/>
          <c:y val="5.5555555555555552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Toutéchant!$C$1:$C$1</c:f>
              <c:strCache>
                <c:ptCount val="1"/>
                <c:pt idx="0">
                  <c:v>RMP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Toutéchant!$A$2:$A$117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xVal>
          <c:yVal>
            <c:numRef>
              <c:f>Toutéchant!$C$2:$C$117</c:f>
              <c:numCache>
                <c:formatCode>General</c:formatCode>
                <c:ptCount val="116"/>
                <c:pt idx="0">
                  <c:v>-76.319999999999993</c:v>
                </c:pt>
                <c:pt idx="1">
                  <c:v>-83.19</c:v>
                </c:pt>
                <c:pt idx="2">
                  <c:v>-83.97</c:v>
                </c:pt>
                <c:pt idx="3">
                  <c:v>-67.91</c:v>
                </c:pt>
                <c:pt idx="4">
                  <c:v>-87.09</c:v>
                </c:pt>
                <c:pt idx="5">
                  <c:v>-76.843999999999994</c:v>
                </c:pt>
                <c:pt idx="6">
                  <c:v>-76.968999999999994</c:v>
                </c:pt>
                <c:pt idx="7">
                  <c:v>-80.311999999999998</c:v>
                </c:pt>
                <c:pt idx="8">
                  <c:v>-73.375</c:v>
                </c:pt>
                <c:pt idx="9">
                  <c:v>-73.311999999999998</c:v>
                </c:pt>
                <c:pt idx="10">
                  <c:v>-71.75</c:v>
                </c:pt>
                <c:pt idx="11">
                  <c:v>-77.343999999999994</c:v>
                </c:pt>
                <c:pt idx="12">
                  <c:v>-76.906000000000006</c:v>
                </c:pt>
                <c:pt idx="13">
                  <c:v>-68.186999999999998</c:v>
                </c:pt>
                <c:pt idx="14">
                  <c:v>-72.218999999999994</c:v>
                </c:pt>
                <c:pt idx="15">
                  <c:v>-75.938000000000002</c:v>
                </c:pt>
                <c:pt idx="16">
                  <c:v>-72.718999999999994</c:v>
                </c:pt>
                <c:pt idx="17">
                  <c:v>-70.718999999999994</c:v>
                </c:pt>
                <c:pt idx="18">
                  <c:v>-78.281000000000006</c:v>
                </c:pt>
                <c:pt idx="19">
                  <c:v>-78.906000000000006</c:v>
                </c:pt>
                <c:pt idx="20">
                  <c:v>-72.061999999999998</c:v>
                </c:pt>
                <c:pt idx="21">
                  <c:v>-77.031000000000006</c:v>
                </c:pt>
                <c:pt idx="22">
                  <c:v>-85.56</c:v>
                </c:pt>
                <c:pt idx="23">
                  <c:v>-82.850750000000005</c:v>
                </c:pt>
                <c:pt idx="24">
                  <c:v>-84.682599999999994</c:v>
                </c:pt>
                <c:pt idx="25">
                  <c:v>-80.994500000000002</c:v>
                </c:pt>
                <c:pt idx="26">
                  <c:v>-81.813199999999995</c:v>
                </c:pt>
                <c:pt idx="27">
                  <c:v>-82.661349999999999</c:v>
                </c:pt>
                <c:pt idx="28">
                  <c:v>-84.724800000000002</c:v>
                </c:pt>
                <c:pt idx="29">
                  <c:v>-83.655500000000004</c:v>
                </c:pt>
                <c:pt idx="30">
                  <c:v>-81.423900000000003</c:v>
                </c:pt>
                <c:pt idx="31">
                  <c:v>-84.965299999999999</c:v>
                </c:pt>
                <c:pt idx="32">
                  <c:v>-69.290000000000006</c:v>
                </c:pt>
                <c:pt idx="33">
                  <c:v>-80.569999999999993</c:v>
                </c:pt>
                <c:pt idx="34">
                  <c:v>-80.91</c:v>
                </c:pt>
                <c:pt idx="35">
                  <c:v>-80.91</c:v>
                </c:pt>
                <c:pt idx="36">
                  <c:v>-69.53</c:v>
                </c:pt>
                <c:pt idx="37">
                  <c:v>-71.67</c:v>
                </c:pt>
                <c:pt idx="38">
                  <c:v>-81.72</c:v>
                </c:pt>
                <c:pt idx="39">
                  <c:v>-79.37</c:v>
                </c:pt>
                <c:pt idx="40">
                  <c:v>-80.64</c:v>
                </c:pt>
                <c:pt idx="41">
                  <c:v>-71.64</c:v>
                </c:pt>
                <c:pt idx="42">
                  <c:v>-64.61</c:v>
                </c:pt>
                <c:pt idx="43">
                  <c:v>-66.81</c:v>
                </c:pt>
                <c:pt idx="44">
                  <c:v>-71.41</c:v>
                </c:pt>
                <c:pt idx="45">
                  <c:v>-80.75</c:v>
                </c:pt>
                <c:pt idx="46">
                  <c:v>-78.239999999999995</c:v>
                </c:pt>
                <c:pt idx="47">
                  <c:v>-79.709999999999994</c:v>
                </c:pt>
                <c:pt idx="48">
                  <c:v>-76.16</c:v>
                </c:pt>
                <c:pt idx="49">
                  <c:v>-73.33</c:v>
                </c:pt>
                <c:pt idx="50">
                  <c:v>-79.81</c:v>
                </c:pt>
                <c:pt idx="51">
                  <c:v>-73.14</c:v>
                </c:pt>
                <c:pt idx="52">
                  <c:v>-68.95</c:v>
                </c:pt>
                <c:pt idx="53">
                  <c:v>-54.54</c:v>
                </c:pt>
                <c:pt idx="54">
                  <c:v>-78.36</c:v>
                </c:pt>
                <c:pt idx="55">
                  <c:v>-76.069999999999993</c:v>
                </c:pt>
                <c:pt idx="56">
                  <c:v>-82.06</c:v>
                </c:pt>
                <c:pt idx="57">
                  <c:v>-79.45</c:v>
                </c:pt>
                <c:pt idx="58">
                  <c:v>-84.64</c:v>
                </c:pt>
                <c:pt idx="59">
                  <c:v>-81.08</c:v>
                </c:pt>
                <c:pt idx="60">
                  <c:v>-78.53</c:v>
                </c:pt>
                <c:pt idx="61">
                  <c:v>-71.561999999999998</c:v>
                </c:pt>
                <c:pt idx="62">
                  <c:v>-77.41</c:v>
                </c:pt>
                <c:pt idx="63">
                  <c:v>-78.125</c:v>
                </c:pt>
                <c:pt idx="64">
                  <c:v>-76.875</c:v>
                </c:pt>
                <c:pt idx="65">
                  <c:v>-78.468999999999994</c:v>
                </c:pt>
                <c:pt idx="66">
                  <c:v>-77.375</c:v>
                </c:pt>
                <c:pt idx="67">
                  <c:v>-65.406000000000006</c:v>
                </c:pt>
                <c:pt idx="68">
                  <c:v>-76.468999999999994</c:v>
                </c:pt>
                <c:pt idx="69">
                  <c:v>-78.531000000000006</c:v>
                </c:pt>
                <c:pt idx="70">
                  <c:v>-77.87</c:v>
                </c:pt>
                <c:pt idx="71">
                  <c:v>-73.718999999999994</c:v>
                </c:pt>
                <c:pt idx="72">
                  <c:v>-72.25</c:v>
                </c:pt>
                <c:pt idx="73">
                  <c:v>-77.125</c:v>
                </c:pt>
                <c:pt idx="74">
                  <c:v>-72.218999999999994</c:v>
                </c:pt>
                <c:pt idx="75">
                  <c:v>-82.061999999999998</c:v>
                </c:pt>
                <c:pt idx="76">
                  <c:v>-67.938000000000002</c:v>
                </c:pt>
                <c:pt idx="77">
                  <c:v>-74.375</c:v>
                </c:pt>
                <c:pt idx="78">
                  <c:v>-76.563000000000002</c:v>
                </c:pt>
                <c:pt idx="79">
                  <c:v>-78.156000000000006</c:v>
                </c:pt>
                <c:pt idx="80">
                  <c:v>-81.75</c:v>
                </c:pt>
                <c:pt idx="81">
                  <c:v>-76.718999999999994</c:v>
                </c:pt>
                <c:pt idx="82">
                  <c:v>-74.156000000000006</c:v>
                </c:pt>
                <c:pt idx="83">
                  <c:v>-84.825000000000003</c:v>
                </c:pt>
                <c:pt idx="84">
                  <c:v>-83.995800000000003</c:v>
                </c:pt>
                <c:pt idx="85">
                  <c:v>-81.275350000000003</c:v>
                </c:pt>
                <c:pt idx="86">
                  <c:v>-86.090299999999999</c:v>
                </c:pt>
                <c:pt idx="87">
                  <c:v>-86.092699999999994</c:v>
                </c:pt>
                <c:pt idx="88">
                  <c:v>-83.3613</c:v>
                </c:pt>
                <c:pt idx="89">
                  <c:v>-85.072699999999998</c:v>
                </c:pt>
                <c:pt idx="90">
                  <c:v>-82.497699999999995</c:v>
                </c:pt>
                <c:pt idx="91">
                  <c:v>-82.99</c:v>
                </c:pt>
                <c:pt idx="92">
                  <c:v>-81.239999999999995</c:v>
                </c:pt>
                <c:pt idx="93">
                  <c:v>-85.67</c:v>
                </c:pt>
                <c:pt idx="94">
                  <c:v>-83.4</c:v>
                </c:pt>
                <c:pt idx="95">
                  <c:v>-77.5</c:v>
                </c:pt>
                <c:pt idx="96">
                  <c:v>-77.900000000000006</c:v>
                </c:pt>
                <c:pt idx="97">
                  <c:v>-81.709999999999994</c:v>
                </c:pt>
                <c:pt idx="98">
                  <c:v>-74.22</c:v>
                </c:pt>
                <c:pt idx="99">
                  <c:v>-74.45</c:v>
                </c:pt>
                <c:pt idx="100">
                  <c:v>-79.56</c:v>
                </c:pt>
                <c:pt idx="101">
                  <c:v>-78.150000000000006</c:v>
                </c:pt>
                <c:pt idx="102">
                  <c:v>-81.3</c:v>
                </c:pt>
                <c:pt idx="103">
                  <c:v>-83.18</c:v>
                </c:pt>
                <c:pt idx="104">
                  <c:v>-80.61</c:v>
                </c:pt>
                <c:pt idx="105">
                  <c:v>-81.61</c:v>
                </c:pt>
                <c:pt idx="106">
                  <c:v>-75.5</c:v>
                </c:pt>
                <c:pt idx="107">
                  <c:v>-73.09</c:v>
                </c:pt>
                <c:pt idx="108">
                  <c:v>-90.58</c:v>
                </c:pt>
                <c:pt idx="109">
                  <c:v>-78.86</c:v>
                </c:pt>
                <c:pt idx="110">
                  <c:v>-79.819999999999993</c:v>
                </c:pt>
                <c:pt idx="111">
                  <c:v>-88.63</c:v>
                </c:pt>
                <c:pt idx="112">
                  <c:v>-84.96</c:v>
                </c:pt>
                <c:pt idx="113">
                  <c:v>-78.45</c:v>
                </c:pt>
                <c:pt idx="114">
                  <c:v>-81.239999999999995</c:v>
                </c:pt>
                <c:pt idx="115">
                  <c:v>-85.67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0-4B91-BAF6-00E4830C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2591"/>
        <c:axId val="207455551"/>
      </c:scatterChart>
      <c:valAx>
        <c:axId val="207455551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7442591"/>
        <c:crosses val="autoZero"/>
        <c:crossBetween val="midCat"/>
      </c:valAx>
      <c:valAx>
        <c:axId val="207442591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74555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Toutéchant!$D$1:$D$1</c:f>
              <c:strCache>
                <c:ptCount val="1"/>
                <c:pt idx="0">
                  <c:v>RH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Toutéchant!$A$2:$A$117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xVal>
          <c:yVal>
            <c:numRef>
              <c:f>Toutéchant!$D$2:$D$117</c:f>
              <c:numCache>
                <c:formatCode>General</c:formatCode>
                <c:ptCount val="116"/>
                <c:pt idx="0">
                  <c:v>95</c:v>
                </c:pt>
                <c:pt idx="1">
                  <c:v>130</c:v>
                </c:pt>
                <c:pt idx="2">
                  <c:v>180</c:v>
                </c:pt>
                <c:pt idx="3">
                  <c:v>60</c:v>
                </c:pt>
                <c:pt idx="4">
                  <c:v>180</c:v>
                </c:pt>
                <c:pt idx="5">
                  <c:v>65</c:v>
                </c:pt>
                <c:pt idx="6">
                  <c:v>55</c:v>
                </c:pt>
                <c:pt idx="7">
                  <c:v>125</c:v>
                </c:pt>
                <c:pt idx="8">
                  <c:v>150</c:v>
                </c:pt>
                <c:pt idx="9">
                  <c:v>105</c:v>
                </c:pt>
                <c:pt idx="10">
                  <c:v>145</c:v>
                </c:pt>
                <c:pt idx="11">
                  <c:v>215</c:v>
                </c:pt>
                <c:pt idx="12">
                  <c:v>245</c:v>
                </c:pt>
                <c:pt idx="13">
                  <c:v>110</c:v>
                </c:pt>
                <c:pt idx="14">
                  <c:v>75</c:v>
                </c:pt>
                <c:pt idx="15">
                  <c:v>95</c:v>
                </c:pt>
                <c:pt idx="16">
                  <c:v>65</c:v>
                </c:pt>
                <c:pt idx="17">
                  <c:v>175</c:v>
                </c:pt>
                <c:pt idx="18">
                  <c:v>165</c:v>
                </c:pt>
                <c:pt idx="19">
                  <c:v>255</c:v>
                </c:pt>
                <c:pt idx="20">
                  <c:v>180</c:v>
                </c:pt>
                <c:pt idx="21">
                  <c:v>105</c:v>
                </c:pt>
                <c:pt idx="22">
                  <c:v>170</c:v>
                </c:pt>
                <c:pt idx="23">
                  <c:v>70</c:v>
                </c:pt>
                <c:pt idx="24">
                  <c:v>140</c:v>
                </c:pt>
                <c:pt idx="25">
                  <c:v>80</c:v>
                </c:pt>
                <c:pt idx="26">
                  <c:v>140</c:v>
                </c:pt>
                <c:pt idx="27">
                  <c:v>170</c:v>
                </c:pt>
                <c:pt idx="28">
                  <c:v>200</c:v>
                </c:pt>
                <c:pt idx="29">
                  <c:v>220</c:v>
                </c:pt>
                <c:pt idx="30">
                  <c:v>140</c:v>
                </c:pt>
                <c:pt idx="31">
                  <c:v>220</c:v>
                </c:pt>
                <c:pt idx="32">
                  <c:v>120</c:v>
                </c:pt>
                <c:pt idx="33">
                  <c:v>110</c:v>
                </c:pt>
                <c:pt idx="34">
                  <c:v>90</c:v>
                </c:pt>
                <c:pt idx="35">
                  <c:v>130</c:v>
                </c:pt>
                <c:pt idx="36">
                  <c:v>50</c:v>
                </c:pt>
                <c:pt idx="37">
                  <c:v>70</c:v>
                </c:pt>
                <c:pt idx="38">
                  <c:v>140</c:v>
                </c:pt>
                <c:pt idx="39">
                  <c:v>120</c:v>
                </c:pt>
                <c:pt idx="40">
                  <c:v>110</c:v>
                </c:pt>
                <c:pt idx="41">
                  <c:v>100</c:v>
                </c:pt>
                <c:pt idx="42">
                  <c:v>50</c:v>
                </c:pt>
                <c:pt idx="43">
                  <c:v>70</c:v>
                </c:pt>
                <c:pt idx="44">
                  <c:v>120</c:v>
                </c:pt>
                <c:pt idx="45">
                  <c:v>110</c:v>
                </c:pt>
                <c:pt idx="46">
                  <c:v>40</c:v>
                </c:pt>
                <c:pt idx="47">
                  <c:v>100</c:v>
                </c:pt>
                <c:pt idx="48">
                  <c:v>100</c:v>
                </c:pt>
                <c:pt idx="49">
                  <c:v>80</c:v>
                </c:pt>
                <c:pt idx="50">
                  <c:v>110</c:v>
                </c:pt>
                <c:pt idx="51">
                  <c:v>130</c:v>
                </c:pt>
                <c:pt idx="52">
                  <c:v>130</c:v>
                </c:pt>
                <c:pt idx="53">
                  <c:v>50</c:v>
                </c:pt>
                <c:pt idx="54">
                  <c:v>120</c:v>
                </c:pt>
                <c:pt idx="55">
                  <c:v>70</c:v>
                </c:pt>
                <c:pt idx="56">
                  <c:v>110</c:v>
                </c:pt>
                <c:pt idx="57">
                  <c:v>160</c:v>
                </c:pt>
                <c:pt idx="58">
                  <c:v>90</c:v>
                </c:pt>
                <c:pt idx="59">
                  <c:v>70</c:v>
                </c:pt>
                <c:pt idx="60">
                  <c:v>65</c:v>
                </c:pt>
                <c:pt idx="61">
                  <c:v>110</c:v>
                </c:pt>
                <c:pt idx="62">
                  <c:v>155</c:v>
                </c:pt>
                <c:pt idx="63">
                  <c:v>65</c:v>
                </c:pt>
                <c:pt idx="64">
                  <c:v>130</c:v>
                </c:pt>
                <c:pt idx="65">
                  <c:v>120</c:v>
                </c:pt>
                <c:pt idx="66">
                  <c:v>185</c:v>
                </c:pt>
                <c:pt idx="67">
                  <c:v>85</c:v>
                </c:pt>
                <c:pt idx="68">
                  <c:v>140</c:v>
                </c:pt>
                <c:pt idx="69">
                  <c:v>170</c:v>
                </c:pt>
                <c:pt idx="70">
                  <c:v>195</c:v>
                </c:pt>
                <c:pt idx="71">
                  <c:v>145</c:v>
                </c:pt>
                <c:pt idx="72">
                  <c:v>205</c:v>
                </c:pt>
                <c:pt idx="73">
                  <c:v>205</c:v>
                </c:pt>
                <c:pt idx="74">
                  <c:v>110</c:v>
                </c:pt>
                <c:pt idx="75">
                  <c:v>140</c:v>
                </c:pt>
                <c:pt idx="76">
                  <c:v>45</c:v>
                </c:pt>
                <c:pt idx="77">
                  <c:v>90</c:v>
                </c:pt>
                <c:pt idx="78">
                  <c:v>135</c:v>
                </c:pt>
                <c:pt idx="79">
                  <c:v>105</c:v>
                </c:pt>
                <c:pt idx="80">
                  <c:v>240</c:v>
                </c:pt>
                <c:pt idx="81">
                  <c:v>130</c:v>
                </c:pt>
                <c:pt idx="82">
                  <c:v>115</c:v>
                </c:pt>
                <c:pt idx="83">
                  <c:v>210</c:v>
                </c:pt>
                <c:pt idx="84">
                  <c:v>160</c:v>
                </c:pt>
                <c:pt idx="85">
                  <c:v>100</c:v>
                </c:pt>
                <c:pt idx="86">
                  <c:v>190</c:v>
                </c:pt>
                <c:pt idx="87">
                  <c:v>150</c:v>
                </c:pt>
                <c:pt idx="88">
                  <c:v>140</c:v>
                </c:pt>
                <c:pt idx="89">
                  <c:v>120</c:v>
                </c:pt>
                <c:pt idx="90">
                  <c:v>160</c:v>
                </c:pt>
                <c:pt idx="91">
                  <c:v>100</c:v>
                </c:pt>
                <c:pt idx="92">
                  <c:v>190</c:v>
                </c:pt>
                <c:pt idx="93">
                  <c:v>100</c:v>
                </c:pt>
                <c:pt idx="94">
                  <c:v>190</c:v>
                </c:pt>
                <c:pt idx="95">
                  <c:v>120</c:v>
                </c:pt>
                <c:pt idx="96">
                  <c:v>100</c:v>
                </c:pt>
                <c:pt idx="97">
                  <c:v>190</c:v>
                </c:pt>
                <c:pt idx="98">
                  <c:v>120</c:v>
                </c:pt>
                <c:pt idx="99">
                  <c:v>170</c:v>
                </c:pt>
                <c:pt idx="100">
                  <c:v>50</c:v>
                </c:pt>
                <c:pt idx="101">
                  <c:v>190</c:v>
                </c:pt>
                <c:pt idx="102">
                  <c:v>110</c:v>
                </c:pt>
                <c:pt idx="103">
                  <c:v>60</c:v>
                </c:pt>
                <c:pt idx="104">
                  <c:v>90</c:v>
                </c:pt>
                <c:pt idx="105">
                  <c:v>180</c:v>
                </c:pt>
                <c:pt idx="106">
                  <c:v>80</c:v>
                </c:pt>
                <c:pt idx="107">
                  <c:v>150</c:v>
                </c:pt>
                <c:pt idx="108">
                  <c:v>80</c:v>
                </c:pt>
                <c:pt idx="109">
                  <c:v>170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110</c:v>
                </c:pt>
                <c:pt idx="114">
                  <c:v>190</c:v>
                </c:pt>
                <c:pt idx="11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5-460B-8947-FCD7FCB3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93391"/>
        <c:axId val="271281295"/>
      </c:scatterChart>
      <c:valAx>
        <c:axId val="271281295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293391"/>
        <c:crosses val="autoZero"/>
        <c:crossBetween val="midCat"/>
      </c:valAx>
      <c:valAx>
        <c:axId val="271293391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2812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Toutéchant!$E$1:$E$1</c:f>
              <c:strCache>
                <c:ptCount val="1"/>
                <c:pt idx="0">
                  <c:v>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Toutéchant!$A$2:$A$117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xVal>
          <c:yVal>
            <c:numRef>
              <c:f>Toutéchant!$E$2:$E$117</c:f>
              <c:numCache>
                <c:formatCode>General</c:formatCode>
                <c:ptCount val="116"/>
                <c:pt idx="0">
                  <c:v>-36.75</c:v>
                </c:pt>
                <c:pt idx="1">
                  <c:v>-38.950000000000003</c:v>
                </c:pt>
                <c:pt idx="2">
                  <c:v>-38.22</c:v>
                </c:pt>
                <c:pt idx="3">
                  <c:v>-40.71</c:v>
                </c:pt>
                <c:pt idx="4">
                  <c:v>-39.35</c:v>
                </c:pt>
                <c:pt idx="5">
                  <c:v>-43.22</c:v>
                </c:pt>
                <c:pt idx="6">
                  <c:v>-42.69</c:v>
                </c:pt>
                <c:pt idx="7">
                  <c:v>-39.08</c:v>
                </c:pt>
                <c:pt idx="8">
                  <c:v>-36.74</c:v>
                </c:pt>
                <c:pt idx="9">
                  <c:v>-38.14</c:v>
                </c:pt>
                <c:pt idx="10">
                  <c:v>-39.619999999999997</c:v>
                </c:pt>
                <c:pt idx="11">
                  <c:v>-33.450000000000003</c:v>
                </c:pt>
                <c:pt idx="12">
                  <c:v>-39.4</c:v>
                </c:pt>
                <c:pt idx="13">
                  <c:v>-40.51</c:v>
                </c:pt>
                <c:pt idx="14">
                  <c:v>-41.15</c:v>
                </c:pt>
                <c:pt idx="15">
                  <c:v>-38.08</c:v>
                </c:pt>
                <c:pt idx="16">
                  <c:v>-41.93</c:v>
                </c:pt>
                <c:pt idx="17">
                  <c:v>-39.4</c:v>
                </c:pt>
                <c:pt idx="18">
                  <c:v>-38.1</c:v>
                </c:pt>
                <c:pt idx="19">
                  <c:v>-35.14</c:v>
                </c:pt>
                <c:pt idx="20">
                  <c:v>-35.979999999999997</c:v>
                </c:pt>
                <c:pt idx="21">
                  <c:v>-42.29</c:v>
                </c:pt>
                <c:pt idx="22">
                  <c:v>-31.86</c:v>
                </c:pt>
                <c:pt idx="23">
                  <c:v>-31.574999999999999</c:v>
                </c:pt>
                <c:pt idx="24">
                  <c:v>-32.869999999999997</c:v>
                </c:pt>
                <c:pt idx="25">
                  <c:v>-32.744999999999997</c:v>
                </c:pt>
                <c:pt idx="26">
                  <c:v>-28.58</c:v>
                </c:pt>
                <c:pt idx="27">
                  <c:v>-33.14</c:v>
                </c:pt>
                <c:pt idx="28">
                  <c:v>-34.515000000000001</c:v>
                </c:pt>
                <c:pt idx="29">
                  <c:v>-34.984999999999999</c:v>
                </c:pt>
                <c:pt idx="30">
                  <c:v>-33.265000000000001</c:v>
                </c:pt>
                <c:pt idx="31">
                  <c:v>-34.700000000000003</c:v>
                </c:pt>
                <c:pt idx="32">
                  <c:v>-35.06</c:v>
                </c:pt>
                <c:pt idx="33">
                  <c:v>-37.11</c:v>
                </c:pt>
                <c:pt idx="34">
                  <c:v>-24.81</c:v>
                </c:pt>
                <c:pt idx="35">
                  <c:v>-31.58</c:v>
                </c:pt>
                <c:pt idx="36">
                  <c:v>-22.32</c:v>
                </c:pt>
                <c:pt idx="37">
                  <c:v>-33.380000000000003</c:v>
                </c:pt>
                <c:pt idx="38">
                  <c:v>-30.1</c:v>
                </c:pt>
                <c:pt idx="39">
                  <c:v>-26.35</c:v>
                </c:pt>
                <c:pt idx="40">
                  <c:v>-25.37</c:v>
                </c:pt>
                <c:pt idx="41">
                  <c:v>-42.33</c:v>
                </c:pt>
                <c:pt idx="42">
                  <c:v>-29.46</c:v>
                </c:pt>
                <c:pt idx="43">
                  <c:v>-32.99</c:v>
                </c:pt>
                <c:pt idx="44">
                  <c:v>-24.14</c:v>
                </c:pt>
                <c:pt idx="45">
                  <c:v>-19.38</c:v>
                </c:pt>
                <c:pt idx="46">
                  <c:v>-44.86</c:v>
                </c:pt>
                <c:pt idx="47">
                  <c:v>-37.89</c:v>
                </c:pt>
                <c:pt idx="48">
                  <c:v>-32.869999999999997</c:v>
                </c:pt>
                <c:pt idx="49">
                  <c:v>-37.74</c:v>
                </c:pt>
                <c:pt idx="50">
                  <c:v>-32.57</c:v>
                </c:pt>
                <c:pt idx="51">
                  <c:v>-22.7</c:v>
                </c:pt>
                <c:pt idx="52">
                  <c:v>-21.4</c:v>
                </c:pt>
                <c:pt idx="53">
                  <c:v>-16.04</c:v>
                </c:pt>
                <c:pt idx="54">
                  <c:v>-20.05</c:v>
                </c:pt>
                <c:pt idx="55">
                  <c:v>-31.89</c:v>
                </c:pt>
                <c:pt idx="56">
                  <c:v>26.35</c:v>
                </c:pt>
                <c:pt idx="57">
                  <c:v>-26.42</c:v>
                </c:pt>
                <c:pt idx="58">
                  <c:v>26.12</c:v>
                </c:pt>
                <c:pt idx="59">
                  <c:v>18.96</c:v>
                </c:pt>
                <c:pt idx="60">
                  <c:v>-40.340000000000003</c:v>
                </c:pt>
                <c:pt idx="61">
                  <c:v>-41.36</c:v>
                </c:pt>
                <c:pt idx="62">
                  <c:v>-35.94</c:v>
                </c:pt>
                <c:pt idx="63">
                  <c:v>-42.58</c:v>
                </c:pt>
                <c:pt idx="64">
                  <c:v>-40.47</c:v>
                </c:pt>
                <c:pt idx="65">
                  <c:v>-41.81</c:v>
                </c:pt>
                <c:pt idx="66">
                  <c:v>-44.01</c:v>
                </c:pt>
                <c:pt idx="67">
                  <c:v>-39.11</c:v>
                </c:pt>
                <c:pt idx="68">
                  <c:v>-43.97</c:v>
                </c:pt>
                <c:pt idx="69">
                  <c:v>-41.89</c:v>
                </c:pt>
                <c:pt idx="70">
                  <c:v>-35.01</c:v>
                </c:pt>
                <c:pt idx="71">
                  <c:v>-40.729999999999997</c:v>
                </c:pt>
                <c:pt idx="72">
                  <c:v>-40.67</c:v>
                </c:pt>
                <c:pt idx="73">
                  <c:v>-41.24</c:v>
                </c:pt>
                <c:pt idx="74">
                  <c:v>-37.71</c:v>
                </c:pt>
                <c:pt idx="75">
                  <c:v>-41.64</c:v>
                </c:pt>
                <c:pt idx="76">
                  <c:v>-43.34</c:v>
                </c:pt>
                <c:pt idx="77">
                  <c:v>-41.92</c:v>
                </c:pt>
                <c:pt idx="78">
                  <c:v>-38.17</c:v>
                </c:pt>
                <c:pt idx="79">
                  <c:v>-46.92</c:v>
                </c:pt>
                <c:pt idx="80">
                  <c:v>-42.62</c:v>
                </c:pt>
                <c:pt idx="81">
                  <c:v>-39.26</c:v>
                </c:pt>
                <c:pt idx="82">
                  <c:v>-42.96</c:v>
                </c:pt>
                <c:pt idx="83">
                  <c:v>-30.61</c:v>
                </c:pt>
                <c:pt idx="84">
                  <c:v>-38.255000000000003</c:v>
                </c:pt>
                <c:pt idx="85">
                  <c:v>-37.825000000000003</c:v>
                </c:pt>
                <c:pt idx="86">
                  <c:v>-39.69</c:v>
                </c:pt>
                <c:pt idx="87">
                  <c:v>-37.524999999999999</c:v>
                </c:pt>
                <c:pt idx="88">
                  <c:v>-32.685000000000002</c:v>
                </c:pt>
                <c:pt idx="89">
                  <c:v>-35.340000000000003</c:v>
                </c:pt>
                <c:pt idx="90">
                  <c:v>-35.244999999999997</c:v>
                </c:pt>
                <c:pt idx="91">
                  <c:v>-30.09</c:v>
                </c:pt>
                <c:pt idx="92">
                  <c:v>-15.95</c:v>
                </c:pt>
                <c:pt idx="93">
                  <c:v>31.38</c:v>
                </c:pt>
                <c:pt idx="94">
                  <c:v>-38.85</c:v>
                </c:pt>
                <c:pt idx="95">
                  <c:v>-24.11</c:v>
                </c:pt>
                <c:pt idx="96">
                  <c:v>-33.54</c:v>
                </c:pt>
                <c:pt idx="97">
                  <c:v>-36.08</c:v>
                </c:pt>
                <c:pt idx="98">
                  <c:v>-26.56</c:v>
                </c:pt>
                <c:pt idx="99">
                  <c:v>-22.23</c:v>
                </c:pt>
                <c:pt idx="100">
                  <c:v>-35.92</c:v>
                </c:pt>
                <c:pt idx="101">
                  <c:v>-31.47</c:v>
                </c:pt>
                <c:pt idx="102">
                  <c:v>-30.06</c:v>
                </c:pt>
                <c:pt idx="103">
                  <c:v>-26.57</c:v>
                </c:pt>
                <c:pt idx="104">
                  <c:v>-33.81</c:v>
                </c:pt>
                <c:pt idx="105">
                  <c:v>-33.200000000000003</c:v>
                </c:pt>
                <c:pt idx="106">
                  <c:v>-19.7</c:v>
                </c:pt>
                <c:pt idx="107">
                  <c:v>-32.9</c:v>
                </c:pt>
                <c:pt idx="108">
                  <c:v>-39.75</c:v>
                </c:pt>
                <c:pt idx="109">
                  <c:v>-30.91</c:v>
                </c:pt>
                <c:pt idx="110">
                  <c:v>-28.99</c:v>
                </c:pt>
                <c:pt idx="111">
                  <c:v>-8.6300000000000008</c:v>
                </c:pt>
                <c:pt idx="112">
                  <c:v>-29.29</c:v>
                </c:pt>
                <c:pt idx="113">
                  <c:v>-28.51</c:v>
                </c:pt>
                <c:pt idx="114">
                  <c:v>-14.72</c:v>
                </c:pt>
                <c:pt idx="115">
                  <c:v>-36.26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9-4BB7-B84B-D2F08880A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7775"/>
        <c:axId val="271298143"/>
      </c:scatterChart>
      <c:valAx>
        <c:axId val="271298143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287775"/>
        <c:crosses val="autoZero"/>
        <c:crossBetween val="midCat"/>
      </c:valAx>
      <c:valAx>
        <c:axId val="271287775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2981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DTFS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Toutéchant!$F$1:$F$1</c:f>
              <c:strCache>
                <c:ptCount val="1"/>
                <c:pt idx="0">
                  <c:v>DTFS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Toutéchant!$A$2:$A$117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xVal>
          <c:yVal>
            <c:numRef>
              <c:f>Toutéchant!$F$2:$F$117</c:f>
              <c:numCache>
                <c:formatCode>General</c:formatCode>
                <c:ptCount val="116"/>
                <c:pt idx="0">
                  <c:v>357</c:v>
                </c:pt>
                <c:pt idx="1">
                  <c:v>496.4</c:v>
                </c:pt>
                <c:pt idx="2">
                  <c:v>441.6</c:v>
                </c:pt>
                <c:pt idx="3">
                  <c:v>266.7</c:v>
                </c:pt>
                <c:pt idx="4">
                  <c:v>325.60000000000002</c:v>
                </c:pt>
                <c:pt idx="5">
                  <c:v>485.7</c:v>
                </c:pt>
                <c:pt idx="6">
                  <c:v>469.2</c:v>
                </c:pt>
                <c:pt idx="7">
                  <c:v>362.7</c:v>
                </c:pt>
                <c:pt idx="8">
                  <c:v>446.1</c:v>
                </c:pt>
                <c:pt idx="9">
                  <c:v>300</c:v>
                </c:pt>
                <c:pt idx="10">
                  <c:v>341.2</c:v>
                </c:pt>
                <c:pt idx="11">
                  <c:v>453.9</c:v>
                </c:pt>
                <c:pt idx="12">
                  <c:v>395.6</c:v>
                </c:pt>
                <c:pt idx="13">
                  <c:v>414.4</c:v>
                </c:pt>
                <c:pt idx="14">
                  <c:v>319.39999999999998</c:v>
                </c:pt>
                <c:pt idx="15">
                  <c:v>409.8</c:v>
                </c:pt>
                <c:pt idx="16">
                  <c:v>422.9</c:v>
                </c:pt>
                <c:pt idx="17">
                  <c:v>392.1</c:v>
                </c:pt>
                <c:pt idx="18">
                  <c:v>379.8</c:v>
                </c:pt>
                <c:pt idx="19">
                  <c:v>428.3</c:v>
                </c:pt>
                <c:pt idx="20">
                  <c:v>327.10000000000002</c:v>
                </c:pt>
                <c:pt idx="21">
                  <c:v>381.9</c:v>
                </c:pt>
                <c:pt idx="22">
                  <c:v>478.8</c:v>
                </c:pt>
                <c:pt idx="23">
                  <c:v>253.52</c:v>
                </c:pt>
                <c:pt idx="24">
                  <c:v>485.41</c:v>
                </c:pt>
                <c:pt idx="25">
                  <c:v>477.375</c:v>
                </c:pt>
                <c:pt idx="26">
                  <c:v>504.4</c:v>
                </c:pt>
                <c:pt idx="27">
                  <c:v>481.91</c:v>
                </c:pt>
                <c:pt idx="28">
                  <c:v>390.71499999999997</c:v>
                </c:pt>
                <c:pt idx="29">
                  <c:v>456.78</c:v>
                </c:pt>
                <c:pt idx="30">
                  <c:v>471.49</c:v>
                </c:pt>
                <c:pt idx="31">
                  <c:v>419.87</c:v>
                </c:pt>
                <c:pt idx="32">
                  <c:v>34.79</c:v>
                </c:pt>
                <c:pt idx="33">
                  <c:v>97.02</c:v>
                </c:pt>
                <c:pt idx="34">
                  <c:v>400.98</c:v>
                </c:pt>
                <c:pt idx="35">
                  <c:v>193.98</c:v>
                </c:pt>
                <c:pt idx="36">
                  <c:v>286.51</c:v>
                </c:pt>
                <c:pt idx="37">
                  <c:v>83.83</c:v>
                </c:pt>
                <c:pt idx="38">
                  <c:v>358.58</c:v>
                </c:pt>
                <c:pt idx="39">
                  <c:v>127.08</c:v>
                </c:pt>
                <c:pt idx="40">
                  <c:v>97.8</c:v>
                </c:pt>
                <c:pt idx="41">
                  <c:v>167.91</c:v>
                </c:pt>
                <c:pt idx="42">
                  <c:v>201.02</c:v>
                </c:pt>
                <c:pt idx="43">
                  <c:v>77.41</c:v>
                </c:pt>
                <c:pt idx="44">
                  <c:v>113.25</c:v>
                </c:pt>
                <c:pt idx="45">
                  <c:v>111.32</c:v>
                </c:pt>
                <c:pt idx="46">
                  <c:v>38.9</c:v>
                </c:pt>
                <c:pt idx="47">
                  <c:v>270.07</c:v>
                </c:pt>
                <c:pt idx="48">
                  <c:v>189.95</c:v>
                </c:pt>
                <c:pt idx="49">
                  <c:v>170.08</c:v>
                </c:pt>
                <c:pt idx="50">
                  <c:v>118.39</c:v>
                </c:pt>
                <c:pt idx="51">
                  <c:v>211.39</c:v>
                </c:pt>
                <c:pt idx="52">
                  <c:v>215.59</c:v>
                </c:pt>
                <c:pt idx="53">
                  <c:v>55.1</c:v>
                </c:pt>
                <c:pt idx="54">
                  <c:v>112.44</c:v>
                </c:pt>
                <c:pt idx="55">
                  <c:v>38.53</c:v>
                </c:pt>
                <c:pt idx="56">
                  <c:v>107.95</c:v>
                </c:pt>
                <c:pt idx="57">
                  <c:v>127.8</c:v>
                </c:pt>
                <c:pt idx="58">
                  <c:v>224.33</c:v>
                </c:pt>
                <c:pt idx="59">
                  <c:v>152.75</c:v>
                </c:pt>
                <c:pt idx="60">
                  <c:v>473.3</c:v>
                </c:pt>
                <c:pt idx="61">
                  <c:v>481.9</c:v>
                </c:pt>
                <c:pt idx="62">
                  <c:v>384.9</c:v>
                </c:pt>
                <c:pt idx="63">
                  <c:v>500.8</c:v>
                </c:pt>
                <c:pt idx="64">
                  <c:v>495.6</c:v>
                </c:pt>
                <c:pt idx="65">
                  <c:v>429.3</c:v>
                </c:pt>
                <c:pt idx="66">
                  <c:v>497.4</c:v>
                </c:pt>
                <c:pt idx="67">
                  <c:v>317.10000000000002</c:v>
                </c:pt>
                <c:pt idx="68">
                  <c:v>437.5</c:v>
                </c:pt>
                <c:pt idx="69">
                  <c:v>460.4</c:v>
                </c:pt>
                <c:pt idx="70">
                  <c:v>496.7</c:v>
                </c:pt>
                <c:pt idx="71">
                  <c:v>486.4</c:v>
                </c:pt>
                <c:pt idx="72">
                  <c:v>432.7</c:v>
                </c:pt>
                <c:pt idx="73">
                  <c:v>298.7</c:v>
                </c:pt>
                <c:pt idx="74">
                  <c:v>422.4</c:v>
                </c:pt>
                <c:pt idx="75">
                  <c:v>403</c:v>
                </c:pt>
                <c:pt idx="76">
                  <c:v>430.2</c:v>
                </c:pt>
                <c:pt idx="77">
                  <c:v>387.5</c:v>
                </c:pt>
                <c:pt idx="78">
                  <c:v>411.9</c:v>
                </c:pt>
                <c:pt idx="79">
                  <c:v>470.3</c:v>
                </c:pt>
                <c:pt idx="80">
                  <c:v>442.6</c:v>
                </c:pt>
                <c:pt idx="81">
                  <c:v>415.5</c:v>
                </c:pt>
                <c:pt idx="82">
                  <c:v>393.7</c:v>
                </c:pt>
                <c:pt idx="83">
                  <c:v>437.89499999999998</c:v>
                </c:pt>
                <c:pt idx="84">
                  <c:v>334.02499999999998</c:v>
                </c:pt>
                <c:pt idx="85">
                  <c:v>393.38499999999999</c:v>
                </c:pt>
                <c:pt idx="86">
                  <c:v>392.87</c:v>
                </c:pt>
                <c:pt idx="87">
                  <c:v>362.3</c:v>
                </c:pt>
                <c:pt idx="88">
                  <c:v>243.86500000000001</c:v>
                </c:pt>
                <c:pt idx="89">
                  <c:v>519.13</c:v>
                </c:pt>
                <c:pt idx="90">
                  <c:v>490.46</c:v>
                </c:pt>
                <c:pt idx="91">
                  <c:v>371.79</c:v>
                </c:pt>
                <c:pt idx="92">
                  <c:v>99.38</c:v>
                </c:pt>
                <c:pt idx="93">
                  <c:v>63.09</c:v>
                </c:pt>
                <c:pt idx="94">
                  <c:v>434.85</c:v>
                </c:pt>
                <c:pt idx="95">
                  <c:v>108.18</c:v>
                </c:pt>
                <c:pt idx="96">
                  <c:v>93.21</c:v>
                </c:pt>
                <c:pt idx="97">
                  <c:v>343.33</c:v>
                </c:pt>
                <c:pt idx="98">
                  <c:v>124.58</c:v>
                </c:pt>
                <c:pt idx="99">
                  <c:v>58.38</c:v>
                </c:pt>
                <c:pt idx="100">
                  <c:v>341.23</c:v>
                </c:pt>
                <c:pt idx="101">
                  <c:v>342.24</c:v>
                </c:pt>
                <c:pt idx="102">
                  <c:v>436.19</c:v>
                </c:pt>
                <c:pt idx="103">
                  <c:v>100.82</c:v>
                </c:pt>
                <c:pt idx="104">
                  <c:v>174.75</c:v>
                </c:pt>
                <c:pt idx="105">
                  <c:v>224.68</c:v>
                </c:pt>
                <c:pt idx="106">
                  <c:v>209.37</c:v>
                </c:pt>
                <c:pt idx="107">
                  <c:v>62.82</c:v>
                </c:pt>
                <c:pt idx="108">
                  <c:v>205.52</c:v>
                </c:pt>
                <c:pt idx="109">
                  <c:v>141.68</c:v>
                </c:pt>
                <c:pt idx="110">
                  <c:v>136.12</c:v>
                </c:pt>
                <c:pt idx="111">
                  <c:v>273.57</c:v>
                </c:pt>
                <c:pt idx="112">
                  <c:v>86.2</c:v>
                </c:pt>
                <c:pt idx="113">
                  <c:v>44.29</c:v>
                </c:pt>
                <c:pt idx="114">
                  <c:v>99.61</c:v>
                </c:pt>
                <c:pt idx="115">
                  <c:v>62.85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B-47C3-8F06-DF822C28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01167"/>
        <c:axId val="271276543"/>
      </c:scatterChart>
      <c:valAx>
        <c:axId val="271276543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301167"/>
        <c:crosses val="autoZero"/>
        <c:crossBetween val="midCat"/>
      </c:valAx>
      <c:valAx>
        <c:axId val="271301167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2765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Toutéchant!$G$1:$G$1</c:f>
              <c:strCache>
                <c:ptCount val="1"/>
                <c:pt idx="0">
                  <c:v>SA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Toutéchant!$A$2:$A$117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xVal>
          <c:yVal>
            <c:numRef>
              <c:f>Toutéchant!$G$2:$G$117</c:f>
              <c:numCache>
                <c:formatCode>General</c:formatCode>
                <c:ptCount val="116"/>
                <c:pt idx="0">
                  <c:v>68.510000000000005</c:v>
                </c:pt>
                <c:pt idx="1">
                  <c:v>74.61</c:v>
                </c:pt>
                <c:pt idx="2">
                  <c:v>67.12</c:v>
                </c:pt>
                <c:pt idx="3">
                  <c:v>74.41</c:v>
                </c:pt>
                <c:pt idx="4">
                  <c:v>76.650000000000006</c:v>
                </c:pt>
                <c:pt idx="5">
                  <c:v>89.46</c:v>
                </c:pt>
                <c:pt idx="6">
                  <c:v>71.22</c:v>
                </c:pt>
                <c:pt idx="7">
                  <c:v>84.28</c:v>
                </c:pt>
                <c:pt idx="8">
                  <c:v>75.98</c:v>
                </c:pt>
                <c:pt idx="9">
                  <c:v>83.08</c:v>
                </c:pt>
                <c:pt idx="10">
                  <c:v>82.02</c:v>
                </c:pt>
                <c:pt idx="11">
                  <c:v>82.73</c:v>
                </c:pt>
                <c:pt idx="12">
                  <c:v>84.23</c:v>
                </c:pt>
                <c:pt idx="13">
                  <c:v>80.77</c:v>
                </c:pt>
                <c:pt idx="14">
                  <c:v>76.739999999999995</c:v>
                </c:pt>
                <c:pt idx="15">
                  <c:v>78.599999999999994</c:v>
                </c:pt>
                <c:pt idx="16">
                  <c:v>77.72</c:v>
                </c:pt>
                <c:pt idx="17">
                  <c:v>82.69</c:v>
                </c:pt>
                <c:pt idx="18">
                  <c:v>84.36</c:v>
                </c:pt>
                <c:pt idx="19">
                  <c:v>78.989999999999995</c:v>
                </c:pt>
                <c:pt idx="20">
                  <c:v>79.42</c:v>
                </c:pt>
                <c:pt idx="21">
                  <c:v>75.45</c:v>
                </c:pt>
                <c:pt idx="22">
                  <c:v>58.25805664</c:v>
                </c:pt>
                <c:pt idx="23">
                  <c:v>46.432495119999999</c:v>
                </c:pt>
                <c:pt idx="24">
                  <c:v>53.771972660000003</c:v>
                </c:pt>
                <c:pt idx="25">
                  <c:v>56.86950684</c:v>
                </c:pt>
                <c:pt idx="26">
                  <c:v>45.532226559999998</c:v>
                </c:pt>
                <c:pt idx="27">
                  <c:v>63.720703129999997</c:v>
                </c:pt>
                <c:pt idx="28">
                  <c:v>70.098876950000005</c:v>
                </c:pt>
                <c:pt idx="29">
                  <c:v>77.316284179999997</c:v>
                </c:pt>
                <c:pt idx="30">
                  <c:v>69.015502929999997</c:v>
                </c:pt>
                <c:pt idx="31">
                  <c:v>78.094482420000006</c:v>
                </c:pt>
                <c:pt idx="32">
                  <c:v>74.55</c:v>
                </c:pt>
                <c:pt idx="33">
                  <c:v>78.430000000000007</c:v>
                </c:pt>
                <c:pt idx="34">
                  <c:v>56.95</c:v>
                </c:pt>
                <c:pt idx="35">
                  <c:v>59.17</c:v>
                </c:pt>
                <c:pt idx="36">
                  <c:v>33.68</c:v>
                </c:pt>
                <c:pt idx="37">
                  <c:v>74.63</c:v>
                </c:pt>
                <c:pt idx="38">
                  <c:v>63.27</c:v>
                </c:pt>
                <c:pt idx="39">
                  <c:v>71.349999999999994</c:v>
                </c:pt>
                <c:pt idx="40">
                  <c:v>67.34</c:v>
                </c:pt>
                <c:pt idx="41">
                  <c:v>92.75</c:v>
                </c:pt>
                <c:pt idx="42">
                  <c:v>82.4</c:v>
                </c:pt>
                <c:pt idx="43">
                  <c:v>85.75</c:v>
                </c:pt>
                <c:pt idx="44">
                  <c:v>61.54</c:v>
                </c:pt>
                <c:pt idx="45">
                  <c:v>41.47</c:v>
                </c:pt>
                <c:pt idx="46">
                  <c:v>83.24</c:v>
                </c:pt>
                <c:pt idx="47">
                  <c:v>74.66</c:v>
                </c:pt>
                <c:pt idx="48">
                  <c:v>89.09</c:v>
                </c:pt>
                <c:pt idx="49">
                  <c:v>40.479999999999997</c:v>
                </c:pt>
                <c:pt idx="50">
                  <c:v>76.739999999999995</c:v>
                </c:pt>
                <c:pt idx="51">
                  <c:v>65.94</c:v>
                </c:pt>
                <c:pt idx="52">
                  <c:v>63.47</c:v>
                </c:pt>
                <c:pt idx="53">
                  <c:v>28.73</c:v>
                </c:pt>
                <c:pt idx="54">
                  <c:v>46.18</c:v>
                </c:pt>
                <c:pt idx="55">
                  <c:v>60.83</c:v>
                </c:pt>
                <c:pt idx="56">
                  <c:v>62.07</c:v>
                </c:pt>
                <c:pt idx="57">
                  <c:v>75.38</c:v>
                </c:pt>
                <c:pt idx="58">
                  <c:v>51.33</c:v>
                </c:pt>
                <c:pt idx="59">
                  <c:v>63.6</c:v>
                </c:pt>
                <c:pt idx="60">
                  <c:v>60.68</c:v>
                </c:pt>
                <c:pt idx="61">
                  <c:v>80.05</c:v>
                </c:pt>
                <c:pt idx="62">
                  <c:v>82.29</c:v>
                </c:pt>
                <c:pt idx="63">
                  <c:v>89.99</c:v>
                </c:pt>
                <c:pt idx="64">
                  <c:v>63.98</c:v>
                </c:pt>
                <c:pt idx="65">
                  <c:v>77.72</c:v>
                </c:pt>
                <c:pt idx="66">
                  <c:v>90.03</c:v>
                </c:pt>
                <c:pt idx="67">
                  <c:v>55.3</c:v>
                </c:pt>
                <c:pt idx="68">
                  <c:v>77.92</c:v>
                </c:pt>
                <c:pt idx="69">
                  <c:v>86.04</c:v>
                </c:pt>
                <c:pt idx="70">
                  <c:v>68.37</c:v>
                </c:pt>
                <c:pt idx="71">
                  <c:v>82.24</c:v>
                </c:pt>
                <c:pt idx="72">
                  <c:v>82.92</c:v>
                </c:pt>
                <c:pt idx="73">
                  <c:v>70.989999999999995</c:v>
                </c:pt>
                <c:pt idx="74">
                  <c:v>74.38</c:v>
                </c:pt>
                <c:pt idx="75">
                  <c:v>85.82</c:v>
                </c:pt>
                <c:pt idx="76">
                  <c:v>74.22</c:v>
                </c:pt>
                <c:pt idx="77">
                  <c:v>83.63</c:v>
                </c:pt>
                <c:pt idx="78">
                  <c:v>67.83</c:v>
                </c:pt>
                <c:pt idx="79">
                  <c:v>62.58</c:v>
                </c:pt>
                <c:pt idx="80">
                  <c:v>90.93</c:v>
                </c:pt>
                <c:pt idx="81">
                  <c:v>82.5</c:v>
                </c:pt>
                <c:pt idx="82">
                  <c:v>85.42</c:v>
                </c:pt>
                <c:pt idx="83">
                  <c:v>63.62915039</c:v>
                </c:pt>
                <c:pt idx="84">
                  <c:v>76.43127441</c:v>
                </c:pt>
                <c:pt idx="85">
                  <c:v>68.267822269999996</c:v>
                </c:pt>
                <c:pt idx="86">
                  <c:v>71.258544920000006</c:v>
                </c:pt>
                <c:pt idx="87">
                  <c:v>72.998046880000004</c:v>
                </c:pt>
                <c:pt idx="88">
                  <c:v>60.668945309999998</c:v>
                </c:pt>
                <c:pt idx="89">
                  <c:v>71.441650390000007</c:v>
                </c:pt>
                <c:pt idx="90">
                  <c:v>70.739746089999997</c:v>
                </c:pt>
                <c:pt idx="91">
                  <c:v>72</c:v>
                </c:pt>
                <c:pt idx="92">
                  <c:v>45.78</c:v>
                </c:pt>
                <c:pt idx="93">
                  <c:v>52.68</c:v>
                </c:pt>
                <c:pt idx="94">
                  <c:v>89.08</c:v>
                </c:pt>
                <c:pt idx="95">
                  <c:v>49.6</c:v>
                </c:pt>
                <c:pt idx="96">
                  <c:v>58.17</c:v>
                </c:pt>
                <c:pt idx="97">
                  <c:v>86.15</c:v>
                </c:pt>
                <c:pt idx="98">
                  <c:v>57.8</c:v>
                </c:pt>
                <c:pt idx="99">
                  <c:v>55.29</c:v>
                </c:pt>
                <c:pt idx="100">
                  <c:v>68.67</c:v>
                </c:pt>
                <c:pt idx="101">
                  <c:v>83.7</c:v>
                </c:pt>
                <c:pt idx="102">
                  <c:v>64.05</c:v>
                </c:pt>
                <c:pt idx="103">
                  <c:v>59.44</c:v>
                </c:pt>
                <c:pt idx="104">
                  <c:v>85.49</c:v>
                </c:pt>
                <c:pt idx="105">
                  <c:v>89.92</c:v>
                </c:pt>
                <c:pt idx="106">
                  <c:v>47.52</c:v>
                </c:pt>
                <c:pt idx="107">
                  <c:v>79.34</c:v>
                </c:pt>
                <c:pt idx="108">
                  <c:v>72.959999999999994</c:v>
                </c:pt>
                <c:pt idx="109">
                  <c:v>71.16</c:v>
                </c:pt>
                <c:pt idx="110">
                  <c:v>77.91</c:v>
                </c:pt>
                <c:pt idx="111">
                  <c:v>40.700000000000003</c:v>
                </c:pt>
                <c:pt idx="112">
                  <c:v>52.73</c:v>
                </c:pt>
                <c:pt idx="113">
                  <c:v>61.15</c:v>
                </c:pt>
                <c:pt idx="114">
                  <c:v>44.6</c:v>
                </c:pt>
                <c:pt idx="115">
                  <c:v>69.010000000000005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2-4661-9F7B-2472A293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01599"/>
        <c:axId val="271304623"/>
      </c:scatterChart>
      <c:valAx>
        <c:axId val="271304623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301599"/>
        <c:crosses val="autoZero"/>
        <c:crossBetween val="midCat"/>
      </c:valAx>
      <c:valAx>
        <c:axId val="271301599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3046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Toutéchant!$H$1:$H$1</c:f>
              <c:strCache>
                <c:ptCount val="1"/>
                <c:pt idx="0">
                  <c:v>SD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Toutéchant!$A$2:$A$117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xVal>
          <c:yVal>
            <c:numRef>
              <c:f>Toutéchant!$H$2:$H$117</c:f>
              <c:numCache>
                <c:formatCode>0.00000000000000</c:formatCode>
                <c:ptCount val="116"/>
                <c:pt idx="0" formatCode="0.00">
                  <c:v>3</c:v>
                </c:pt>
                <c:pt idx="1">
                  <c:v>2.7999999999999501</c:v>
                </c:pt>
                <c:pt idx="2">
                  <c:v>2.3999999999999799</c:v>
                </c:pt>
                <c:pt idx="3">
                  <c:v>2.5999999999999699</c:v>
                </c:pt>
                <c:pt idx="4">
                  <c:v>2.2000000000000499</c:v>
                </c:pt>
                <c:pt idx="5">
                  <c:v>3.0999999999999699</c:v>
                </c:pt>
                <c:pt idx="6">
                  <c:v>3.4000000000000301</c:v>
                </c:pt>
                <c:pt idx="7">
                  <c:v>2.69999999999999</c:v>
                </c:pt>
                <c:pt idx="8">
                  <c:v>2.7999999999999501</c:v>
                </c:pt>
                <c:pt idx="9">
                  <c:v>2.69999999999999</c:v>
                </c:pt>
                <c:pt idx="10">
                  <c:v>2.7000000000000499</c:v>
                </c:pt>
                <c:pt idx="11">
                  <c:v>2.1000000000000201</c:v>
                </c:pt>
                <c:pt idx="12">
                  <c:v>2.2999999999999501</c:v>
                </c:pt>
                <c:pt idx="13">
                  <c:v>2.1000000000000201</c:v>
                </c:pt>
                <c:pt idx="14">
                  <c:v>2.9000000000000301</c:v>
                </c:pt>
                <c:pt idx="15" formatCode="0.00">
                  <c:v>2.5</c:v>
                </c:pt>
                <c:pt idx="16">
                  <c:v>2.9000000000000301</c:v>
                </c:pt>
                <c:pt idx="17">
                  <c:v>2.69999999999993</c:v>
                </c:pt>
                <c:pt idx="18">
                  <c:v>2.1000000000000201</c:v>
                </c:pt>
                <c:pt idx="19">
                  <c:v>2.1000000000000201</c:v>
                </c:pt>
                <c:pt idx="20">
                  <c:v>2.5</c:v>
                </c:pt>
                <c:pt idx="21">
                  <c:v>2.4000000000000301</c:v>
                </c:pt>
                <c:pt idx="22" formatCode="General">
                  <c:v>4.125</c:v>
                </c:pt>
                <c:pt idx="23" formatCode="General">
                  <c:v>6.1750030520000001</c:v>
                </c:pt>
                <c:pt idx="24" formatCode="General">
                  <c:v>3.3999938959999998</c:v>
                </c:pt>
                <c:pt idx="25" formatCode="General">
                  <c:v>6.2250061040000002</c:v>
                </c:pt>
                <c:pt idx="26" formatCode="General">
                  <c:v>4.2000122070000003</c:v>
                </c:pt>
                <c:pt idx="27" formatCode="General">
                  <c:v>4.3499908449999998</c:v>
                </c:pt>
                <c:pt idx="28" formatCode="General">
                  <c:v>4.0500183109999996</c:v>
                </c:pt>
                <c:pt idx="29" formatCode="General">
                  <c:v>3.7749938959999998</c:v>
                </c:pt>
                <c:pt idx="30" formatCode="General">
                  <c:v>3.8000183110000001</c:v>
                </c:pt>
                <c:pt idx="31" formatCode="General">
                  <c:v>3.0500030520000001</c:v>
                </c:pt>
                <c:pt idx="32" formatCode="General">
                  <c:v>4.3099999999999996</c:v>
                </c:pt>
                <c:pt idx="33" formatCode="General">
                  <c:v>3.6</c:v>
                </c:pt>
                <c:pt idx="34" formatCode="General">
                  <c:v>4.57</c:v>
                </c:pt>
                <c:pt idx="35" formatCode="General">
                  <c:v>5.56</c:v>
                </c:pt>
                <c:pt idx="36" formatCode="General">
                  <c:v>7.38</c:v>
                </c:pt>
                <c:pt idx="37" formatCode="General">
                  <c:v>3.91</c:v>
                </c:pt>
                <c:pt idx="38" formatCode="General">
                  <c:v>4.17</c:v>
                </c:pt>
                <c:pt idx="39" formatCode="General">
                  <c:v>3.99</c:v>
                </c:pt>
                <c:pt idx="40" formatCode="General">
                  <c:v>6.92</c:v>
                </c:pt>
                <c:pt idx="41" formatCode="General">
                  <c:v>4.74</c:v>
                </c:pt>
                <c:pt idx="42" formatCode="General">
                  <c:v>5.41</c:v>
                </c:pt>
                <c:pt idx="43" formatCode="General">
                  <c:v>4.6500000000000004</c:v>
                </c:pt>
                <c:pt idx="44" formatCode="General">
                  <c:v>6.42</c:v>
                </c:pt>
                <c:pt idx="45" formatCode="General">
                  <c:v>4.2699999999999996</c:v>
                </c:pt>
                <c:pt idx="46" formatCode="General">
                  <c:v>8.75</c:v>
                </c:pt>
                <c:pt idx="47" formatCode="General">
                  <c:v>3.3</c:v>
                </c:pt>
                <c:pt idx="48" formatCode="General">
                  <c:v>2.76</c:v>
                </c:pt>
                <c:pt idx="49" formatCode="General">
                  <c:v>3.27</c:v>
                </c:pt>
                <c:pt idx="50" formatCode="General">
                  <c:v>4.75</c:v>
                </c:pt>
                <c:pt idx="51" formatCode="General">
                  <c:v>4.2</c:v>
                </c:pt>
                <c:pt idx="52" formatCode="General">
                  <c:v>4.46</c:v>
                </c:pt>
                <c:pt idx="53" formatCode="General">
                  <c:v>4.7699999999999996</c:v>
                </c:pt>
                <c:pt idx="54" formatCode="General">
                  <c:v>5.97</c:v>
                </c:pt>
                <c:pt idx="55" formatCode="General">
                  <c:v>3.45</c:v>
                </c:pt>
                <c:pt idx="56" formatCode="General">
                  <c:v>5.59</c:v>
                </c:pt>
                <c:pt idx="57" formatCode="General">
                  <c:v>3.4</c:v>
                </c:pt>
                <c:pt idx="58" formatCode="General">
                  <c:v>6.57</c:v>
                </c:pt>
                <c:pt idx="59" formatCode="General">
                  <c:v>6.56</c:v>
                </c:pt>
                <c:pt idx="60">
                  <c:v>4.2999999999999501</c:v>
                </c:pt>
                <c:pt idx="61">
                  <c:v>3.30000000000001</c:v>
                </c:pt>
                <c:pt idx="62">
                  <c:v>2.2999999999999501</c:v>
                </c:pt>
                <c:pt idx="63">
                  <c:v>2.0999999999999699</c:v>
                </c:pt>
                <c:pt idx="64">
                  <c:v>3.1000000000000201</c:v>
                </c:pt>
                <c:pt idx="65">
                  <c:v>2.19999999999999</c:v>
                </c:pt>
                <c:pt idx="66">
                  <c:v>2.8999999999999799</c:v>
                </c:pt>
                <c:pt idx="67">
                  <c:v>5.8000000000000096</c:v>
                </c:pt>
                <c:pt idx="68">
                  <c:v>2.3999999999999799</c:v>
                </c:pt>
                <c:pt idx="69">
                  <c:v>2.19999999999993</c:v>
                </c:pt>
                <c:pt idx="70">
                  <c:v>2.80000000000007</c:v>
                </c:pt>
                <c:pt idx="71">
                  <c:v>2.2000000000000499</c:v>
                </c:pt>
                <c:pt idx="72">
                  <c:v>2.30000000000007</c:v>
                </c:pt>
                <c:pt idx="73">
                  <c:v>2.80000000000001</c:v>
                </c:pt>
                <c:pt idx="74">
                  <c:v>2.4000000000000901</c:v>
                </c:pt>
                <c:pt idx="75" formatCode="0.00">
                  <c:v>2.5</c:v>
                </c:pt>
                <c:pt idx="76">
                  <c:v>2.80000000000001</c:v>
                </c:pt>
                <c:pt idx="77">
                  <c:v>2.3999999999999799</c:v>
                </c:pt>
                <c:pt idx="78">
                  <c:v>2.8999999999999799</c:v>
                </c:pt>
                <c:pt idx="79">
                  <c:v>2.80000000000001</c:v>
                </c:pt>
                <c:pt idx="80" formatCode="0.00">
                  <c:v>2.5</c:v>
                </c:pt>
                <c:pt idx="81">
                  <c:v>2.30000000000001</c:v>
                </c:pt>
                <c:pt idx="82">
                  <c:v>2.1000000000000201</c:v>
                </c:pt>
                <c:pt idx="83" formatCode="General">
                  <c:v>2.7250061040000002</c:v>
                </c:pt>
                <c:pt idx="84" formatCode="General">
                  <c:v>3.7749938959999998</c:v>
                </c:pt>
                <c:pt idx="85" formatCode="General">
                  <c:v>3.4250030520000001</c:v>
                </c:pt>
                <c:pt idx="86" formatCode="General">
                  <c:v>3.8249969479999999</c:v>
                </c:pt>
                <c:pt idx="87" formatCode="General">
                  <c:v>3.625</c:v>
                </c:pt>
                <c:pt idx="88" formatCode="General">
                  <c:v>4.125</c:v>
                </c:pt>
                <c:pt idx="89" formatCode="General">
                  <c:v>3.7749938959999998</c:v>
                </c:pt>
                <c:pt idx="90" formatCode="General">
                  <c:v>4.4749908449999998</c:v>
                </c:pt>
                <c:pt idx="91" formatCode="General">
                  <c:v>7.93</c:v>
                </c:pt>
                <c:pt idx="92" formatCode="General">
                  <c:v>5.2</c:v>
                </c:pt>
                <c:pt idx="93" formatCode="General">
                  <c:v>8.14</c:v>
                </c:pt>
                <c:pt idx="94" formatCode="General">
                  <c:v>4.2300000000000004</c:v>
                </c:pt>
                <c:pt idx="95" formatCode="General">
                  <c:v>10.8</c:v>
                </c:pt>
                <c:pt idx="96" formatCode="General">
                  <c:v>9.14</c:v>
                </c:pt>
                <c:pt idx="97" formatCode="General">
                  <c:v>4.75</c:v>
                </c:pt>
                <c:pt idx="98" formatCode="General">
                  <c:v>6.27</c:v>
                </c:pt>
                <c:pt idx="99" formatCode="General">
                  <c:v>6</c:v>
                </c:pt>
                <c:pt idx="100" formatCode="General">
                  <c:v>7.45</c:v>
                </c:pt>
                <c:pt idx="101" formatCode="General">
                  <c:v>3.48</c:v>
                </c:pt>
                <c:pt idx="102" formatCode="General">
                  <c:v>6.15</c:v>
                </c:pt>
                <c:pt idx="103" formatCode="General">
                  <c:v>8.7799999999999994</c:v>
                </c:pt>
                <c:pt idx="104" formatCode="General">
                  <c:v>5.51</c:v>
                </c:pt>
                <c:pt idx="105" formatCode="General">
                  <c:v>4.51</c:v>
                </c:pt>
                <c:pt idx="106" formatCode="General">
                  <c:v>12.49</c:v>
                </c:pt>
                <c:pt idx="107" formatCode="General">
                  <c:v>4.17</c:v>
                </c:pt>
                <c:pt idx="108" formatCode="General">
                  <c:v>5.94</c:v>
                </c:pt>
                <c:pt idx="109" formatCode="General">
                  <c:v>3.87</c:v>
                </c:pt>
                <c:pt idx="110" formatCode="General">
                  <c:v>3.84</c:v>
                </c:pt>
                <c:pt idx="111" formatCode="General">
                  <c:v>3.87</c:v>
                </c:pt>
                <c:pt idx="112" formatCode="General">
                  <c:v>5.92</c:v>
                </c:pt>
                <c:pt idx="113" formatCode="General">
                  <c:v>8.61</c:v>
                </c:pt>
                <c:pt idx="114" formatCode="General">
                  <c:v>4.7</c:v>
                </c:pt>
                <c:pt idx="115" formatCode="General">
                  <c:v>5.81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2-4188-91D5-17CA77BC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41823"/>
        <c:axId val="271640959"/>
      </c:scatterChart>
      <c:valAx>
        <c:axId val="271640959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641823"/>
        <c:crosses val="autoZero"/>
        <c:crossBetween val="midCat"/>
      </c:valAx>
      <c:valAx>
        <c:axId val="271641823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6409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fAHP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Toutéchant!$I$1:$I$1</c:f>
              <c:strCache>
                <c:ptCount val="1"/>
                <c:pt idx="0">
                  <c:v>fAHP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Toutéchant!$A$2:$A$117</c:f>
              <c:numCache>
                <c:formatCode>General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xVal>
          <c:yVal>
            <c:numRef>
              <c:f>Toutéchant!$I$2:$I$117</c:f>
              <c:numCache>
                <c:formatCode>General</c:formatCode>
                <c:ptCount val="116"/>
                <c:pt idx="0">
                  <c:v>-0.730833333333333</c:v>
                </c:pt>
                <c:pt idx="1">
                  <c:v>-0.78028169014084303</c:v>
                </c:pt>
                <c:pt idx="2">
                  <c:v>-0.81209677419354198</c:v>
                </c:pt>
                <c:pt idx="3">
                  <c:v>-0.86513157894736903</c:v>
                </c:pt>
                <c:pt idx="4">
                  <c:v>-0.78687499999999999</c:v>
                </c:pt>
                <c:pt idx="5">
                  <c:v>-0.48646616541353299</c:v>
                </c:pt>
                <c:pt idx="6">
                  <c:v>-0.930894308943093</c:v>
                </c:pt>
                <c:pt idx="7">
                  <c:v>-0.76222222222222202</c:v>
                </c:pt>
                <c:pt idx="8">
                  <c:v>-0.55526315789473502</c:v>
                </c:pt>
                <c:pt idx="9">
                  <c:v>-0.41008403361344498</c:v>
                </c:pt>
                <c:pt idx="10">
                  <c:v>-0.84660194174757597</c:v>
                </c:pt>
                <c:pt idx="11">
                  <c:v>-0.90864197530864599</c:v>
                </c:pt>
                <c:pt idx="12">
                  <c:v>-0.52041884816753903</c:v>
                </c:pt>
                <c:pt idx="13">
                  <c:v>-1.0276595744680901</c:v>
                </c:pt>
                <c:pt idx="14">
                  <c:v>-0.51328671328671305</c:v>
                </c:pt>
                <c:pt idx="15">
                  <c:v>-0.62356687898089302</c:v>
                </c:pt>
                <c:pt idx="16">
                  <c:v>-0.52116402116402205</c:v>
                </c:pt>
                <c:pt idx="17">
                  <c:v>-0.48571428571428399</c:v>
                </c:pt>
                <c:pt idx="18">
                  <c:v>-1.2100917431192699</c:v>
                </c:pt>
                <c:pt idx="19">
                  <c:v>-0.91221374045801296</c:v>
                </c:pt>
                <c:pt idx="20">
                  <c:v>-0.76774193548387104</c:v>
                </c:pt>
                <c:pt idx="21">
                  <c:v>-0.79739130434782501</c:v>
                </c:pt>
                <c:pt idx="22">
                  <c:v>-0.40738453299999999</c:v>
                </c:pt>
                <c:pt idx="23">
                  <c:v>-0.60066354799999999</c:v>
                </c:pt>
                <c:pt idx="24">
                  <c:v>-1.1995357090000001</c:v>
                </c:pt>
                <c:pt idx="25">
                  <c:v>-0.67215946400000004</c:v>
                </c:pt>
                <c:pt idx="26">
                  <c:v>-0.647596803</c:v>
                </c:pt>
                <c:pt idx="27">
                  <c:v>-0.53271893699999995</c:v>
                </c:pt>
                <c:pt idx="28">
                  <c:v>-0.79099416199999995</c:v>
                </c:pt>
                <c:pt idx="29">
                  <c:v>-0.44063875200000002</c:v>
                </c:pt>
                <c:pt idx="30">
                  <c:v>-0.69895085800000001</c:v>
                </c:pt>
                <c:pt idx="31">
                  <c:v>-0.78837134099999995</c:v>
                </c:pt>
                <c:pt idx="32">
                  <c:v>-0.157707910750507</c:v>
                </c:pt>
                <c:pt idx="33">
                  <c:v>-0.25686711210096502</c:v>
                </c:pt>
                <c:pt idx="34">
                  <c:v>-0.25965229171370502</c:v>
                </c:pt>
                <c:pt idx="35">
                  <c:v>-0.16778327993009001</c:v>
                </c:pt>
                <c:pt idx="36">
                  <c:v>-0.225636321944508</c:v>
                </c:pt>
                <c:pt idx="37">
                  <c:v>-0.36541105306571298</c:v>
                </c:pt>
                <c:pt idx="38">
                  <c:v>-0.17907227615965499</c:v>
                </c:pt>
                <c:pt idx="39">
                  <c:v>-0.29214659685863897</c:v>
                </c:pt>
                <c:pt idx="40">
                  <c:v>-0.26544096523987398</c:v>
                </c:pt>
                <c:pt idx="41">
                  <c:v>-0.14007475900058999</c:v>
                </c:pt>
                <c:pt idx="42">
                  <c:v>-0.227492935002019</c:v>
                </c:pt>
                <c:pt idx="43">
                  <c:v>-0.21435961100765599</c:v>
                </c:pt>
                <c:pt idx="44">
                  <c:v>-0.14500537056928001</c:v>
                </c:pt>
                <c:pt idx="45">
                  <c:v>-0.343528654217643</c:v>
                </c:pt>
                <c:pt idx="46">
                  <c:v>-0.15762273901808799</c:v>
                </c:pt>
                <c:pt idx="47">
                  <c:v>-0.16169485084552501</c:v>
                </c:pt>
                <c:pt idx="48">
                  <c:v>-0.16417372499549501</c:v>
                </c:pt>
                <c:pt idx="49">
                  <c:v>-0.156285605772883</c:v>
                </c:pt>
                <c:pt idx="50">
                  <c:v>-0.22491197183098599</c:v>
                </c:pt>
                <c:pt idx="51">
                  <c:v>-0.330056598153113</c:v>
                </c:pt>
                <c:pt idx="52">
                  <c:v>-0.28931495045239097</c:v>
                </c:pt>
                <c:pt idx="53">
                  <c:v>-0.213251670378619</c:v>
                </c:pt>
                <c:pt idx="54">
                  <c:v>-0.207715133531157</c:v>
                </c:pt>
                <c:pt idx="55">
                  <c:v>-0.419555901830931</c:v>
                </c:pt>
                <c:pt idx="56">
                  <c:v>-0.34252100840336103</c:v>
                </c:pt>
                <c:pt idx="57">
                  <c:v>-0.35742971887550201</c:v>
                </c:pt>
                <c:pt idx="58">
                  <c:v>-0.312188491164477</c:v>
                </c:pt>
                <c:pt idx="59">
                  <c:v>-0.40461982675649699</c:v>
                </c:pt>
                <c:pt idx="60">
                  <c:v>-0.64347826086956506</c:v>
                </c:pt>
                <c:pt idx="61">
                  <c:v>-0.67619047619047301</c:v>
                </c:pt>
                <c:pt idx="62">
                  <c:v>-1.0229999999999999</c:v>
                </c:pt>
                <c:pt idx="63">
                  <c:v>-1.42528735632184</c:v>
                </c:pt>
                <c:pt idx="64">
                  <c:v>-0.536486486486489</c:v>
                </c:pt>
                <c:pt idx="65">
                  <c:v>-0.96947368421052604</c:v>
                </c:pt>
                <c:pt idx="66">
                  <c:v>-0.39999999999999802</c:v>
                </c:pt>
                <c:pt idx="67">
                  <c:v>-0.33458646616541299</c:v>
                </c:pt>
                <c:pt idx="68">
                  <c:v>-0.80566037735848905</c:v>
                </c:pt>
                <c:pt idx="69">
                  <c:v>-0.53483870967741898</c:v>
                </c:pt>
                <c:pt idx="70">
                  <c:v>-0.69242424242424605</c:v>
                </c:pt>
                <c:pt idx="71">
                  <c:v>-0.68880597014925504</c:v>
                </c:pt>
                <c:pt idx="72">
                  <c:v>-1.0692307692307801</c:v>
                </c:pt>
                <c:pt idx="73">
                  <c:v>-0.75254237288135595</c:v>
                </c:pt>
                <c:pt idx="74" formatCode="0.00000000000000">
                  <c:v>-1.2258064516129099</c:v>
                </c:pt>
                <c:pt idx="75">
                  <c:v>-0.89814814814815203</c:v>
                </c:pt>
                <c:pt idx="76">
                  <c:v>-1.090625</c:v>
                </c:pt>
                <c:pt idx="77">
                  <c:v>-0.62950819672131098</c:v>
                </c:pt>
                <c:pt idx="78">
                  <c:v>-0.46666666666666501</c:v>
                </c:pt>
                <c:pt idx="79">
                  <c:v>-0.53354838709677399</c:v>
                </c:pt>
                <c:pt idx="80">
                  <c:v>-0.69266055045871699</c:v>
                </c:pt>
                <c:pt idx="81">
                  <c:v>-1.17155963302752</c:v>
                </c:pt>
                <c:pt idx="82">
                  <c:v>-1.2581632653061201</c:v>
                </c:pt>
                <c:pt idx="83">
                  <c:v>-0.55955467000000003</c:v>
                </c:pt>
                <c:pt idx="84">
                  <c:v>-0.44973260500000001</c:v>
                </c:pt>
                <c:pt idx="85">
                  <c:v>-1.21942481</c:v>
                </c:pt>
                <c:pt idx="86">
                  <c:v>-0.39196051799999998</c:v>
                </c:pt>
                <c:pt idx="87">
                  <c:v>-0.87428719300000002</c:v>
                </c:pt>
                <c:pt idx="88">
                  <c:v>-0.92349772200000002</c:v>
                </c:pt>
                <c:pt idx="89">
                  <c:v>-1.0756198260000001</c:v>
                </c:pt>
                <c:pt idx="90">
                  <c:v>-0.53248175799999997</c:v>
                </c:pt>
                <c:pt idx="91">
                  <c:v>-0.17648831951770899</c:v>
                </c:pt>
                <c:pt idx="92">
                  <c:v>-0.108883786647828</c:v>
                </c:pt>
                <c:pt idx="93">
                  <c:v>-0.142990779099292</c:v>
                </c:pt>
                <c:pt idx="94">
                  <c:v>-0.173408685306365</c:v>
                </c:pt>
                <c:pt idx="95">
                  <c:v>-0.176960309777348</c:v>
                </c:pt>
                <c:pt idx="96">
                  <c:v>-0.13176305970149299</c:v>
                </c:pt>
                <c:pt idx="97">
                  <c:v>-0.14771451483560499</c:v>
                </c:pt>
                <c:pt idx="98">
                  <c:v>-0.22059578839239899</c:v>
                </c:pt>
                <c:pt idx="99">
                  <c:v>-0.212994772218073</c:v>
                </c:pt>
                <c:pt idx="100">
                  <c:v>-0.139612452350699</c:v>
                </c:pt>
                <c:pt idx="101">
                  <c:v>-0.22059557477957101</c:v>
                </c:pt>
                <c:pt idx="102">
                  <c:v>-0.17294669213405101</c:v>
                </c:pt>
                <c:pt idx="103">
                  <c:v>-0.34030642309958797</c:v>
                </c:pt>
                <c:pt idx="104">
                  <c:v>-0.18472330475448201</c:v>
                </c:pt>
                <c:pt idx="105">
                  <c:v>-0.16847926267281099</c:v>
                </c:pt>
                <c:pt idx="106">
                  <c:v>-0.24063116370808699</c:v>
                </c:pt>
                <c:pt idx="107">
                  <c:v>-0.15384615384615399</c:v>
                </c:pt>
                <c:pt idx="108">
                  <c:v>-0.13536776212832599</c:v>
                </c:pt>
                <c:pt idx="109">
                  <c:v>-0.24669493639311499</c:v>
                </c:pt>
                <c:pt idx="110">
                  <c:v>-0.27617286803790198</c:v>
                </c:pt>
                <c:pt idx="111">
                  <c:v>-0.38072093965168102</c:v>
                </c:pt>
                <c:pt idx="112">
                  <c:v>-0.237826541274817</c:v>
                </c:pt>
                <c:pt idx="113">
                  <c:v>-0.21847345132743401</c:v>
                </c:pt>
                <c:pt idx="114">
                  <c:v>-0.118621778011573</c:v>
                </c:pt>
                <c:pt idx="115">
                  <c:v>-0.17119822952892799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9-4850-B8B4-6D89EEB2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48735"/>
        <c:axId val="271639663"/>
      </c:scatterChart>
      <c:valAx>
        <c:axId val="271639663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648735"/>
        <c:crosses val="autoZero"/>
        <c:crossBetween val="midCat"/>
      </c:valAx>
      <c:valAx>
        <c:axId val="271648735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16396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Médiane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8CF-4AD0-9563-614D1569B57C}"/>
            </c:ext>
          </c:extLst>
        </c:ser>
        <c:ser>
          <c:idx val="1"/>
          <c:order val="1"/>
          <c:tx>
            <c:v>Série2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145.41602611541751</c:v>
              </c:pt>
              <c:pt idx="1">
                <c:v>123.56981195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8CF-4AD0-9563-614D1569B57C}"/>
            </c:ext>
          </c:extLst>
        </c:ser>
        <c:ser>
          <c:idx val="2"/>
          <c:order val="2"/>
          <c:tx>
            <c:v>Série3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-78.260500000000008</c:v>
              </c:pt>
              <c:pt idx="1">
                <c:v>-78.530500000000004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8CF-4AD0-9563-614D1569B57C}"/>
            </c:ext>
          </c:extLst>
        </c:ser>
        <c:ser>
          <c:idx val="3"/>
          <c:order val="3"/>
          <c:tx>
            <c:v>Série4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110</c:v>
              </c:pt>
              <c:pt idx="1">
                <c:v>137.5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8CF-4AD0-9563-614D1569B57C}"/>
            </c:ext>
          </c:extLst>
        </c:ser>
        <c:ser>
          <c:idx val="4"/>
          <c:order val="4"/>
          <c:tx>
            <c:v>Série5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-33.982500000000002</c:v>
              </c:pt>
              <c:pt idx="1">
                <c:v>-36.17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8CF-4AD0-9563-614D1569B57C}"/>
            </c:ext>
          </c:extLst>
        </c:ser>
        <c:ser>
          <c:idx val="5"/>
          <c:order val="5"/>
          <c:tx>
            <c:v>Série6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322.5</c:v>
              </c:pt>
              <c:pt idx="1">
                <c:v>378.34500000000003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8CF-4AD0-9563-614D1569B57C}"/>
            </c:ext>
          </c:extLst>
        </c:ser>
        <c:ser>
          <c:idx val="6"/>
          <c:order val="6"/>
          <c:tx>
            <c:v>Série7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74.58</c:v>
              </c:pt>
              <c:pt idx="1">
                <c:v>71.350097655000013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8CF-4AD0-9563-614D1569B57C}"/>
            </c:ext>
          </c:extLst>
        </c:ser>
        <c:ser>
          <c:idx val="7"/>
          <c:order val="7"/>
          <c:tx>
            <c:v>Série8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3.6874969479999997</c:v>
              </c:pt>
              <c:pt idx="1">
                <c:v>3.8324984739999999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38CF-4AD0-9563-614D1569B57C}"/>
            </c:ext>
          </c:extLst>
        </c:ser>
        <c:ser>
          <c:idx val="8"/>
          <c:order val="8"/>
          <c:tx>
            <c:v>Série9</c:v>
          </c:tx>
          <c:spPr>
            <a:ln>
              <a:noFill/>
            </a:ln>
          </c:spPr>
          <c:marker>
            <c:symbol val="circle"/>
            <c:size val="5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-0.43009732691546554</c:v>
              </c:pt>
              <c:pt idx="1">
                <c:v>-0.42486630249999902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38CF-4AD0-9563-614D1569B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13263"/>
        <c:axId val="272030111"/>
      </c:scatterChart>
      <c:valAx>
        <c:axId val="272030111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2013263"/>
        <c:crosses val="autoZero"/>
        <c:crossBetween val="midCat"/>
      </c:valAx>
      <c:valAx>
        <c:axId val="272013263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720301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_xlchart.v1.105</cx:f>
      </cx:numDim>
    </cx:data>
    <cx:data id="1">
      <cx:numDim type="val">
        <cx:f>_xlchart.v1.106</cx:f>
      </cx:numDim>
    </cx:data>
  </cx:chartData>
  <cx:chart>
    <cx:title pos="t" align="ctr" overlay="0">
      <cx:tx>
        <cx:txData>
          <cx:v>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00000002-4C66-41DC-B551-8BA8CF0D1706}">
          <cx:tx>
            <cx:txData>
              <cx:v>1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00000003-4C66-41DC-B551-8BA8CF0D1706}">
          <cx:tx>
            <cx:txData>
              <cx:v>2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0"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_xlchart.v1.124</cx:f>
      </cx:numDim>
    </cx:data>
    <cx:data id="1">
      <cx:numDim type="val">
        <cx:f>_xlchart.v1.123</cx:f>
      </cx:numDim>
    </cx:data>
  </cx:chartData>
  <cx:chart>
    <cx:title pos="t" align="ctr" overlay="0">
      <cx:tx>
        <cx:txData>
          <cx:v>RMP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B3F8AA4F-25D6-40F5-A413-94CCDDEB4D29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17AB-43C6-B61D-CF38A3CA5C54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50" min="-95"/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_xlchart.v1.126</cx:f>
      </cx:numDim>
    </cx:data>
    <cx:data id="1">
      <cx:numDim type="val">
        <cx:f>_xlchart.v1.125</cx:f>
      </cx:numDim>
    </cx:data>
  </cx:chartData>
  <cx:chart>
    <cx:title pos="t" align="ctr" overlay="0">
      <cx:tx>
        <cx:txData>
          <cx:v>RH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E52CBBCA-39DE-4D89-9A0A-8C1204C8C032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41E-410A-9776-9A54E36576BF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_xlchart.v1.88</cx:f>
      </cx:numDim>
    </cx:data>
    <cx:data id="1">
      <cx:numDim type="val">
        <cx:f>_xlchart.v1.87</cx:f>
      </cx:numDim>
    </cx:data>
  </cx:chartData>
  <cx:chart>
    <cx:title pos="t" align="ctr" overlay="0">
      <cx:tx>
        <cx:txData>
          <cx:v>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8A453AB3-42BB-495C-9D2A-8532B886550C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2869-4535-B938-50C642231CAD}">
          <cx:tx>
            <cx:txData>
              <cx:v>2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5"/>
        <cx:majorGridlines/>
        <cx:tickLabels/>
      </cx:axis>
    </cx:plotArea>
    <cx:legend pos="b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_xlchart.v1.4</cx:f>
      </cx:numDim>
    </cx:data>
  </cx:chartData>
  <cx:chart>
    <cx:title pos="t" align="ctr" overlay="0">
      <cx:tx>
        <cx:txData>
          <cx:v>DTFS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73E08BB2-BFAD-488F-ACCA-3621F63E3170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1AC-4AFA-A6F1-CBD0CFC5FE7A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00" min="0"/>
        <cx:majorGridlines/>
        <cx:tickLabels/>
      </cx:axis>
    </cx:plotArea>
    <cx:legend pos="b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_xlchart.v1.138</cx:f>
      </cx:numDim>
    </cx:data>
    <cx:data id="1">
      <cx:numDim type="val">
        <cx:f>_xlchart.v1.137</cx:f>
      </cx:numDim>
    </cx:data>
  </cx:chartData>
  <cx:chart>
    <cx:title pos="t" align="ctr" overlay="0">
      <cx:tx>
        <cx:txData>
          <cx:v>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FF34CC4D-8C7C-4852-BCC7-60B375FB3EC2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6632-4875-BD3E-3CDCCACF4F32}">
          <cx:tx>
            <cx:txData>
              <cx:v>2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 min="20"/>
        <cx:majorGridlines/>
        <cx:tickLabels/>
      </cx:axis>
    </cx:plotArea>
    <cx:legend pos="b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_xlchart.v1.156</cx:f>
      </cx:numDim>
    </cx:data>
    <cx:data id="1">
      <cx:numDim type="val">
        <cx:f>_xlchart.v1.155</cx:f>
      </cx:numDim>
    </cx:data>
  </cx:chartData>
  <cx:chart>
    <cx:title pos="t" align="ctr" overlay="0">
      <cx:tx>
        <cx:txData>
          <cx:v>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159EC717-2E82-4A77-A2A6-F9E37DB50DBE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8D4-4996-A451-3EB42C52AB0A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4" min="0"/>
        <cx:majorGridlines/>
        <cx:tickLabels/>
      </cx:axis>
    </cx:plotArea>
    <cx:legend pos="b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_xlchart.v1.90</cx:f>
      </cx:numDim>
    </cx:data>
    <cx:data id="1">
      <cx:numDim type="val">
        <cx:f>_xlchart.v1.89</cx:f>
      </cx:numDim>
    </cx:data>
  </cx:chartData>
  <cx:chart>
    <cx:title pos="t" align="ctr" overlay="0">
      <cx:tx>
        <cx:txData>
          <cx:v>fAHP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E3456788-8A31-49A9-8443-4A26068BE107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748-41D6-B07C-BAEDBC7391BE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_xlchart.v1.118</cx:f>
      </cx:numDim>
    </cx:data>
    <cx:data id="1">
      <cx:numDim type="val">
        <cx:f>_xlchart.v1.117</cx:f>
      </cx:numDim>
    </cx:data>
  </cx:chartData>
  <cx:chart>
    <cx:title pos="t" align="ctr" overlay="0">
      <cx:tx>
        <cx:txData>
          <cx:v>IR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B7901CFC-EDF0-496B-A656-08AF3640EFC2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652-43E8-A4AF-96558B88E830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50"/>
        <cx:majorGridlines/>
        <cx:tickLabels/>
      </cx:axis>
    </cx:plotArea>
    <cx:legend pos="b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_xlchart.v1.150</cx:f>
      </cx:numDim>
    </cx:data>
    <cx:data id="1">
      <cx:numDim type="val">
        <cx:f>_xlchart.v1.149</cx:f>
      </cx:numDim>
    </cx:data>
  </cx:chartData>
  <cx:chart>
    <cx:title pos="t" align="ctr" overlay="0">
      <cx:tx>
        <cx:txData>
          <cx:v>RMP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10DF35D1-2C7E-4C09-B934-B36E53A60394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842-4A17-AA0F-DFFB3E8089A7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50" min="-95"/>
        <cx:majorGridlines/>
        <cx:tickLabels/>
      </cx:axis>
    </cx:plotArea>
    <cx:legend pos="b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_xlchart.v1.76</cx:f>
      </cx:numDim>
    </cx:data>
    <cx:data id="1">
      <cx:numDim type="val">
        <cx:f>_xlchart.v1.75</cx:f>
      </cx:numDim>
    </cx:data>
  </cx:chartData>
  <cx:chart>
    <cx:title pos="t" align="ctr" overlay="0">
      <cx:tx>
        <cx:txData>
          <cx:v>RMP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B3F8AA4F-25D6-40F5-A413-94CCDDEB4D29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17AB-43C6-B61D-CF38A3CA5C54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65" min="-90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_xlchart.v1.109</cx:f>
      </cx:numDim>
    </cx:data>
    <cx:data id="1">
      <cx:numDim type="val">
        <cx:f>_xlchart.v1.110</cx:f>
      </cx:numDim>
    </cx:data>
  </cx:chartData>
  <cx:chart>
    <cx:title pos="t" align="ctr" overlay="0">
      <cx:tx>
        <cx:txData>
          <cx:v>DTFS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41CE225E-AD1D-429F-82AC-9532ABA7349B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FF26-4480-A5AE-24D494B4A37F}">
          <cx:tx>
            <cx:txData>
              <cx:v>2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_xlchart.v1.122</cx:f>
      </cx:numDim>
    </cx:data>
    <cx:data id="1">
      <cx:numDim type="val">
        <cx:f>_xlchart.v1.121</cx:f>
      </cx:numDim>
    </cx:data>
  </cx:chartData>
  <cx:chart>
    <cx:title pos="t" align="ctr" overlay="0">
      <cx:tx>
        <cx:txData>
          <cx:v>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8A453AB3-42BB-495C-9D2A-8532B886550C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2869-4535-B938-50C642231CAD}">
          <cx:tx>
            <cx:txData>
              <cx:f/>
              <cx:v>2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30" min="-50"/>
        <cx:majorGridlines/>
        <cx:tickLabels/>
      </cx:axis>
    </cx:plotArea>
    <cx:legend pos="b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_xlchart.v1.120</cx:f>
      </cx:numDim>
    </cx:data>
    <cx:data id="1">
      <cx:numDim type="val">
        <cx:f>_xlchart.v1.119</cx:f>
      </cx:numDim>
    </cx:data>
  </cx:chartData>
  <cx:chart>
    <cx:title pos="t" align="ctr" overlay="0">
      <cx:tx>
        <cx:txData>
          <cx:v>DTFS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73E08BB2-BFAD-488F-ACCA-3621F63E3170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1AC-4AFA-A6F1-CBD0CFC5FE7A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50" min="250"/>
        <cx:majorGridlines/>
        <cx:tickLabels/>
      </cx:axis>
    </cx:plotArea>
    <cx:legend pos="b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FF34CC4D-8C7C-4852-BCC7-60B375FB3EC2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6632-4875-BD3E-3CDCCACF4F32}">
          <cx:tx>
            <cx:txData>
              <cx:f/>
              <cx:v>2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95" min="50"/>
        <cx:majorGridlines/>
        <cx:tickLabels/>
      </cx:axis>
    </cx:plotArea>
    <cx:legend pos="b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_xlchart.v1.52</cx:f>
      </cx:numDim>
    </cx:data>
  </cx:chartData>
  <cx:chart>
    <cx:title pos="t" align="ctr" overlay="0">
      <cx:tx>
        <cx:txData>
          <cx:v>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159EC717-2E82-4A77-A2A6-F9E37DB50DBE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8D4-4996-A451-3EB42C52AB0A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"/>
        <cx:majorGridlines/>
        <cx:tickLabels/>
      </cx:axis>
    </cx:plotArea>
    <cx:legend pos="b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_xlchart.v1.72</cx:f>
      </cx:numDim>
    </cx:data>
    <cx:data id="1">
      <cx:numDim type="val">
        <cx:f>_xlchart.v1.71</cx:f>
      </cx:numDim>
    </cx:data>
  </cx:chartData>
  <cx:chart>
    <cx:title pos="t" align="ctr" overlay="0">
      <cx:tx>
        <cx:txData>
          <cx:v>RH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070D1232-DD15-4CA7-9A4F-46E0153C30FC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4252-44CB-AB30-1AFCA60EC97E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00"/>
        <cx:majorGridlines/>
        <cx:tickLabels/>
      </cx:axis>
    </cx:plotArea>
    <cx:legend pos="b" align="ctr" overlay="0"/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_xlchart.v1.152</cx:f>
      </cx:numDim>
    </cx:data>
    <cx:data id="1">
      <cx:numDim type="val">
        <cx:f>_xlchart.v1.151</cx:f>
      </cx:numDim>
    </cx:data>
  </cx:chartData>
  <cx:chart>
    <cx:title pos="t" align="ctr" overlay="0">
      <cx:tx>
        <cx:txData>
          <cx:v>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A446BD33-5786-415A-B0DD-ABF36013B90E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DE6-4A79-8CAB-18D8EF9E53CD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-5" min="-50"/>
        <cx:majorGridlines/>
        <cx:tickLabels/>
      </cx:axis>
    </cx:plotArea>
    <cx:legend pos="b" align="ctr" overlay="0"/>
  </cx:chart>
</cx:chartSpace>
</file>

<file path=xl/charts/chartEx2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_xlchart.v1.74</cx:f>
      </cx:numDim>
    </cx:data>
    <cx:data id="1">
      <cx:numDim type="val">
        <cx:f>_xlchart.v1.73</cx:f>
      </cx:numDim>
    </cx:data>
  </cx:chartData>
  <cx:chart>
    <cx:title pos="t" align="ctr" overlay="0">
      <cx:tx>
        <cx:txData>
          <cx:v>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A446BD33-5786-415A-B0DD-ABF36013B90E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DE6-4A79-8CAB-18D8EF9E53CD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-25" min="-40"/>
        <cx:majorGridlines/>
        <cx:tickLabels/>
      </cx:axis>
    </cx:plotArea>
    <cx:legend pos="b" align="ctr" overlay="0"/>
  </cx:chart>
</cx:chartSpace>
</file>

<file path=xl/charts/chartEx2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_xlchart.v1.134</cx:f>
      </cx:numDim>
    </cx:data>
    <cx:data id="1">
      <cx:numDim type="val">
        <cx:f>_xlchart.v1.133</cx:f>
      </cx:numDim>
    </cx:data>
  </cx:chartData>
  <cx:chart>
    <cx:title pos="t" align="ctr" overlay="0">
      <cx:tx>
        <cx:txData>
          <cx:v>DTFS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2FBA0C98-3233-46D6-802E-3CD49E7E2F6D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A1CF-4301-88E5-C7A57407F52A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_xlchart.v1.136</cx:f>
      </cx:numDim>
    </cx:data>
    <cx:data id="1">
      <cx:numDim type="val">
        <cx:f>_xlchart.v1.135</cx:f>
      </cx:numDim>
    </cx:data>
  </cx:chartData>
  <cx:chart>
    <cx:title pos="t" align="ctr" overlay="0">
      <cx:tx>
        <cx:txData>
          <cx:v>DTFS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2FBA0C98-3233-46D6-802E-3CD49E7E2F6D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A1CF-4301-88E5-C7A57407F52A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50" min="200"/>
        <cx:majorGridlines/>
        <cx:tickLabels/>
      </cx:axis>
    </cx:plotArea>
    <cx:legend pos="b" align="ctr" overlay="0"/>
  </cx:chart>
</cx:chartSpace>
</file>

<file path=xl/charts/chartEx2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_xlchart.v1.132</cx:f>
      </cx:numDim>
    </cx:data>
    <cx:data id="1">
      <cx:numDim type="val">
        <cx:f>_xlchart.v1.131</cx:f>
      </cx:numDim>
    </cx:data>
  </cx:chartData>
  <cx:chart>
    <cx:title pos="t" align="ctr" overlay="0">
      <cx:tx>
        <cx:txData>
          <cx:v>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502B1E0A-3E40-46E8-B853-BE084813E4B2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281A-4D5A-8623-4BBC76A7AD78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 min="2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_xlchart.v1.107</cx:f>
      </cx:numDim>
    </cx:data>
    <cx:data id="1">
      <cx:numDim type="val">
        <cx:f>_xlchart.v1.108</cx:f>
      </cx:numDim>
    </cx:data>
  </cx:chartData>
  <cx:chart>
    <cx:title pos="t" align="ctr" overlay="0">
      <cx:tx>
        <cx:txData>
          <cx:v>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3B360C82-8E51-47D0-83AC-476707A0A82C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765-4F3F-BC64-708A34E4F632}">
          <cx:tx>
            <cx:txData>
              <cx:v>2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5"/>
        <cx:majorGridlines/>
        <cx:tickLabels/>
      </cx:axis>
    </cx:plotArea>
    <cx:legend pos="b" align="ctr" overlay="0"/>
  </cx:chart>
</cx:chartSpace>
</file>

<file path=xl/charts/chartEx3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_xlchart.v1.80</cx:f>
      </cx:numDim>
    </cx:data>
    <cx:data id="1">
      <cx:numDim type="val">
        <cx:f>_xlchart.v1.79</cx:f>
      </cx:numDim>
    </cx:data>
  </cx:chartData>
  <cx:chart>
    <cx:title pos="t" align="ctr" overlay="0">
      <cx:tx>
        <cx:txData>
          <cx:v>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502B1E0A-3E40-46E8-B853-BE084813E4B2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281A-4D5A-8623-4BBC76A7AD78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0" min="45"/>
        <cx:majorGridlines/>
        <cx:tickLabels/>
      </cx:axis>
    </cx:plotArea>
    <cx:legend pos="b" align="ctr" overlay="0"/>
  </cx:chart>
</cx:chartSpace>
</file>

<file path=xl/charts/chartEx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_xlchart.v1.78</cx:f>
      </cx:numDim>
    </cx:data>
    <cx:data id="1">
      <cx:numDim type="val">
        <cx:f>_xlchart.v1.77</cx:f>
      </cx:numDim>
    </cx:data>
  </cx:chartData>
  <cx:chart>
    <cx:title pos="t" align="ctr" overlay="0">
      <cx:tx>
        <cx:txData>
          <cx:v>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03D4CEC6-ABA2-443D-8C11-CC90E288BEBE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C6E-4929-BA5E-A29D01D791FD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4"/>
        <cx:majorGridlines/>
        <cx:tickLabels/>
      </cx:axis>
    </cx:plotArea>
    <cx:legend pos="b" align="ctr" overlay="0"/>
  </cx:chart>
</cx:chartSpace>
</file>

<file path=xl/charts/chartEx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_xlchart.v1.84</cx:f>
      </cx:numDim>
    </cx:data>
    <cx:data id="1">
      <cx:numDim type="val">
        <cx:f>_xlchart.v1.83</cx:f>
      </cx:numDim>
    </cx:data>
  </cx:chartData>
  <cx:chart>
    <cx:title pos="t" align="ctr" overlay="0">
      <cx:tx>
        <cx:txData>
          <cx:v>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03D4CEC6-ABA2-443D-8C11-CC90E288BEBE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C6E-4929-BA5E-A29D01D791FD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" min="2"/>
        <cx:majorGridlines/>
        <cx:tickLabels/>
      </cx:axis>
    </cx:plotArea>
    <cx:legend pos="b" align="ctr" overlay="0"/>
  </cx:chart>
</cx:chartSpace>
</file>

<file path=xl/charts/chartEx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_xlchart.v1.68</cx:f>
      </cx:numDim>
    </cx:data>
    <cx:data id="1">
      <cx:numDim type="val">
        <cx:f>_xlchart.v1.67</cx:f>
      </cx:numDim>
    </cx:data>
  </cx:chartData>
  <cx:chart>
    <cx:title pos="t" align="ctr" overlay="0">
      <cx:tx>
        <cx:txData>
          <cx:v>fAHP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01DC09E2-B9D7-4755-B00F-488A2180666B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344-41B1-9489-94921C633CEE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-1.6000000000000001"/>
        <cx:majorGridlines/>
        <cx:tickLabels/>
      </cx:axis>
    </cx:plotArea>
    <cx:legend pos="b" align="ctr" overlay="0"/>
  </cx:chart>
</cx:chartSpace>
</file>

<file path=xl/charts/chartEx3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_xlchart.v1.163</cx:f>
      </cx:numDim>
    </cx:data>
    <cx:data id="1">
      <cx:numDim type="val">
        <cx:f>_xlchart.v1.164</cx:f>
      </cx:numDim>
    </cx:data>
  </cx:chartData>
  <cx:chart>
    <cx:title pos="t" align="ctr" overlay="0">
      <cx:tx>
        <cx:txData>
          <cx:v>IR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F0617AFC-596A-493E-B5B7-BD149E5C055C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33F-4883-B33C-5B07DAC4A89F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50" min="50"/>
        <cx:majorGridlines/>
        <cx:tickLabels/>
      </cx:axis>
    </cx:plotArea>
    <cx:legend pos="b" align="ctr" overlay="0"/>
  </cx:chart>
</cx:chartSpace>
</file>

<file path=xl/charts/chartEx3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_xlchart.v1.157</cx:f>
      </cx:numDim>
    </cx:data>
    <cx:data id="1">
      <cx:numDim type="val">
        <cx:f>_xlchart.v1.158</cx:f>
      </cx:numDim>
    </cx:data>
  </cx:chartData>
  <cx:chart>
    <cx:title pos="t" align="ctr" overlay="0">
      <cx:tx>
        <cx:txData>
          <cx:v>RMP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3BB793B4-6239-4E6C-8E42-8CAB1A15941D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633-4DD8-9F07-CD6CFA4171AC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50" min="-95"/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9" firstPageNumber="1" orientation="landscape" blackAndWhite="0" draft="0" useFirstPageNumber="0" horizontalDpi="600" verticalDpi="600" copies="1"/>
  </cx:printSettings>
</cx:chartSpace>
</file>

<file path=xl/charts/chartEx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_xlchart.v1.92</cx:f>
      </cx:numDim>
    </cx:data>
    <cx:data id="1">
      <cx:numDim type="val">
        <cx:f>_xlchart.v1.91</cx:f>
      </cx:numDim>
    </cx:data>
  </cx:chartData>
  <cx:chart>
    <cx:title pos="t" align="ctr" overlay="0">
      <cx:tx>
        <cx:txData>
          <cx:v>RMP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10DF35D1-2C7E-4C09-B934-B36E53A60394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842-4A17-AA0F-DFFB3E8089A7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80" min="-87"/>
        <cx:majorGridlines/>
        <cx:tickLabels/>
      </cx:axis>
    </cx:plotArea>
    <cx:legend pos="b" align="ctr" overlay="0"/>
  </cx:chart>
</cx:chartSpace>
</file>

<file path=xl/charts/chartEx3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_xlchart.v1.159</cx:f>
      </cx:numDim>
    </cx:data>
    <cx:data id="1">
      <cx:numDim type="val">
        <cx:f>_xlchart.v1.160</cx:f>
      </cx:numDim>
    </cx:data>
  </cx:chartData>
  <cx:chart>
    <cx:title pos="t" align="ctr" overlay="0">
      <cx:tx>
        <cx:txData>
          <cx:v>RH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7520C278-E756-4CAB-9942-07184C28140A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149-47A1-AFF7-38F4AA61CC07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00"/>
        <cx:majorGridlines/>
        <cx:tickLabels/>
      </cx:axis>
    </cx:plotArea>
    <cx:legend pos="b" align="ctr" overlay="0"/>
  </cx:chart>
</cx:chartSpace>
</file>

<file path=xl/charts/chartEx3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_xlchart.v1.33</cx:f>
      </cx:numDim>
    </cx:data>
  </cx:chartData>
  <cx:chart>
    <cx:title pos="t" align="ctr" overlay="0">
      <cx:tx>
        <cx:txData>
          <cx:v>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CC792835-66DA-4C7D-A4ED-41971A4B3C43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C3E0-4EA4-90BB-B69F503A1613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_xlchart.v1.111</cx:f>
      </cx:numDim>
    </cx:data>
    <cx:data id="1">
      <cx:numDim type="val">
        <cx:f>_xlchart.v1.112</cx:f>
      </cx:numDim>
    </cx:data>
  </cx:chartData>
  <cx:chart>
    <cx:title pos="t" align="ctr" overlay="0">
      <cx:tx>
        <cx:txData>
          <cx:v>DTFS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4578DEA6-1E92-41BD-8F67-F3E01A71E91B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595-420F-B714-B8FE25F615F8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00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RH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9965ACC9-5C95-4EFA-9D60-2089E5F371B5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CE43-4903-9573-910B39484A51}">
          <cx:tx>
            <cx:txData>
              <cx:v>2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_xlchart.v1.115</cx:f>
      </cx:numDim>
    </cx:data>
    <cx:data id="1">
      <cx:numDim type="val">
        <cx:f>_xlchart.v1.116</cx:f>
      </cx:numDim>
    </cx:data>
  </cx:chartData>
  <cx:chart>
    <cx:title pos="t" align="ctr" overlay="0">
      <cx:tx>
        <cx:txData>
          <cx:v>SA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</a:t>
          </a:r>
        </a:p>
      </cx:txPr>
    </cx:title>
    <cx:plotArea>
      <cx:plotAreaRegion>
        <cx:series layoutId="boxWhisker" uniqueId="{AD1F48C8-79D0-4A04-ACE9-F63D521AE311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A101-4239-80B9-5BF975728987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0"/>
        <cx:majorGridlines/>
        <cx:tickLabels/>
      </cx:axis>
    </cx:plotArea>
    <cx:legend pos="b" align="ctr" overlay="0"/>
  </cx:chart>
</cx:chartSpace>
</file>

<file path=xl/charts/chartEx4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_xlchart.v1.153</cx:f>
      </cx:numDim>
    </cx:data>
    <cx:data id="1">
      <cx:numDim type="val">
        <cx:f>_xlchart.v1.154</cx:f>
      </cx:numDim>
    </cx:data>
  </cx:chartData>
  <cx:chart>
    <cx:title pos="t" align="ctr" overlay="0">
      <cx:tx>
        <cx:txData>
          <cx:v>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44AB5396-C34C-4B6B-B44D-A60D58B373A3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E33-40C7-B96C-C9B655509238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_xlchart.v1.113</cx:f>
      </cx:numDim>
    </cx:data>
    <cx:data id="1">
      <cx:numDim type="val">
        <cx:f>_xlchart.v1.114</cx:f>
      </cx:numDim>
    </cx:data>
  </cx:chartData>
  <cx:chart>
    <cx:title pos="t" align="ctr" overlay="0">
      <cx:tx>
        <cx:txData>
          <cx:v>fAHP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04631E50-660B-4699-B6C2-BE457A51EF66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DAD-4F26-85FA-7FB6F995FFB4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-1.6000000000000001"/>
        <cx:majorGridlines/>
        <cx:tickLabels/>
      </cx:axis>
    </cx:plotArea>
    <cx:legend pos="b" align="ctr" overlay="0"/>
  </cx:chart>
</cx:chartSpace>
</file>

<file path=xl/charts/chartEx4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_xlchart.v1.55</cx:f>
      </cx:numDim>
    </cx:data>
  </cx:chartData>
  <cx:chart>
    <cx:title pos="t" align="ctr" overlay="0">
      <cx:tx>
        <cx:txData>
          <cx:v>fAHP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04631E50-660B-4699-B6C2-BE457A51EF66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DAD-4F26-85FA-7FB6F995FFB4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0.10000000000000001" min="-0.45000000000000001"/>
        <cx:majorGridlines/>
        <cx:tickLabels/>
      </cx:axis>
    </cx:plotArea>
    <cx:legend pos="b" align="ctr" overlay="0"/>
  </cx:chart>
</cx:chartSpace>
</file>

<file path=xl/charts/chartEx4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_xlchart.v1.147</cx:f>
      </cx:numDim>
    </cx:data>
    <cx:data id="1">
      <cx:numDim type="val">
        <cx:f>_xlchart.v1.148</cx:f>
      </cx:numDim>
    </cx:data>
  </cx:chartData>
  <cx:chart>
    <cx:title pos="t" align="ctr" overlay="0">
      <cx:tx>
        <cx:txData>
          <cx:v>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44AB5396-C34C-4B6B-B44D-A60D58B373A3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E33-40C7-B96C-C9B655509238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2"/>
        <cx:majorGridlines/>
        <cx:tickLabels/>
      </cx:axis>
    </cx:plotArea>
    <cx:legend pos="b" align="ctr" overlay="0"/>
  </cx:chart>
</cx:chartSpace>
</file>

<file path=xl/charts/chartEx4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_xlchart.v1.82</cx:f>
      </cx:numDim>
    </cx:data>
  </cx:chartData>
  <cx:chart>
    <cx:title pos="t" align="ctr" overlay="0">
      <cx:tx>
        <cx:txData>
          <cx:v>DTFS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DTFS</a:t>
          </a:r>
        </a:p>
      </cx:txPr>
    </cx:title>
    <cx:plotArea>
      <cx:plotAreaRegion>
        <cx:series layoutId="boxWhisker" uniqueId="{4578DEA6-1E92-41BD-8F67-F3E01A71E91B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595-420F-B714-B8FE25F615F8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50"/>
        <cx:majorGridlines/>
        <cx:tickLabels/>
      </cx:axis>
    </cx:plotArea>
    <cx:legend pos="b" align="ctr" overlay="0"/>
  </cx:chart>
</cx:chartSpace>
</file>

<file path=xl/charts/chartEx4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_xlchart.v1.161</cx:f>
      </cx:numDim>
    </cx:data>
    <cx:data id="1">
      <cx:numDim type="val">
        <cx:f>_xlchart.v1.162</cx:f>
      </cx:numDim>
    </cx:data>
  </cx:chartData>
  <cx:chart>
    <cx:title pos="t" align="ctr" overlay="0">
      <cx:tx>
        <cx:txData>
          <cx:v>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</a:t>
          </a:r>
        </a:p>
      </cx:txPr>
    </cx:title>
    <cx:plotArea>
      <cx:plotAreaRegion>
        <cx:series layoutId="boxWhisker" uniqueId="{CC792835-66DA-4C7D-A4ED-41971A4B3C43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C3E0-4EA4-90BB-B69F503A1613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5"/>
        <cx:majorGridlines/>
        <cx:tickLabels/>
      </cx:axis>
    </cx:plotArea>
    <cx:legend pos="b" align="ctr" overlay="0"/>
  </cx:chart>
</cx:chartSpace>
</file>

<file path=xl/charts/chartEx4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_xlchart.v1.66</cx:f>
      </cx:numDim>
    </cx:data>
  </cx:chartData>
  <cx:chart>
    <cx:title pos="t" align="ctr" overlay="0">
      <cx:tx>
        <cx:txData>
          <cx:v>RH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RH</a:t>
          </a:r>
        </a:p>
      </cx:txPr>
    </cx:title>
    <cx:plotArea>
      <cx:plotAreaRegion>
        <cx:series layoutId="boxWhisker" uniqueId="{7520C278-E756-4CAB-9942-07184C28140A}">
          <cx:tx>
            <cx:txData>
              <cx:f/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149-47A1-AFF7-38F4AA61CC07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00" min="25"/>
        <cx:majorGridlines/>
        <cx:tickLabels/>
      </cx:axis>
    </cx:plotArea>
    <cx:legend pos="b" align="ctr" overlay="0"/>
  </cx:chart>
</cx:chartSpace>
</file>

<file path=xl/charts/chartEx4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  <cx:data id="1">
      <cx:numDim type="val">
        <cx:f>_xlchart.v1.47</cx:f>
      </cx:numDim>
    </cx:data>
    <cx:data id="2">
      <cx:numDim type="val">
        <cx:f>_xlchart.v1.49</cx:f>
      </cx:numDim>
    </cx:data>
    <cx:data id="3">
      <cx:numDim type="val">
        <cx:f>_xlchart.v1.48</cx:f>
      </cx:numDim>
    </cx:data>
    <cx:data id="4">
      <cx:numDim type="val">
        <cx:f>_xlchart.v1.51</cx:f>
      </cx:numDim>
    </cx:data>
    <cx:data id="5">
      <cx:numDim type="val">
        <cx:f>_xlchart.v1.50</cx:f>
      </cx:numDim>
    </cx:data>
    <cx:data id="6">
      <cx:numDim type="val">
        <cx:f>_xlchart.v1.44</cx:f>
      </cx:numDim>
    </cx:data>
    <cx:data id="7">
      <cx:numDim type="val">
        <cx:f>_xlchart.v1.45</cx:f>
      </cx:numDim>
    </cx:data>
  </cx:chartData>
  <cx:chart>
    <cx:title pos="t" align="ctr" overlay="0">
      <cx:tx>
        <cx:txData>
          <cx:v>IR - Complet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 - Complet</a:t>
          </a:r>
        </a:p>
      </cx:txPr>
    </cx:title>
    <cx:plotArea>
      <cx:plotAreaRegion>
        <cx:plotSurface>
          <cx:spPr>
            <a:solidFill>
              <a:schemeClr val="accent2">
                <a:lumMod val="60000"/>
                <a:lumOff val="40000"/>
              </a:schemeClr>
            </a:solidFill>
          </cx:spPr>
        </cx:plotSurface>
        <cx:series layoutId="boxWhisker" uniqueId="{CA1C5B0D-17F9-431E-9D7B-BF2F8BD6C7F7}">
          <cx:tx>
            <cx:txData>
              <cx:v>1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80B6-4167-AA8F-C2CCD62FF528}">
          <cx:tx>
            <cx:txData>
              <cx:v>2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80B6-4167-AA8F-C2CCD62FF528}">
          <cx:tx>
            <cx:txData>
              <cx:v>1 ech1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80B6-4167-AA8F-C2CCD62FF528}">
          <cx:tx>
            <cx:txData>
              <cx:v>2 ech1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80B6-4167-AA8F-C2CCD62FF528}">
          <cx:tx>
            <cx:txData>
              <cx:v>1 ech2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80B6-4167-AA8F-C2CCD62FF528}">
          <cx:tx>
            <cx:txData>
              <cx:v>2 ech2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6-80B6-4167-AA8F-C2CCD62FF528}">
          <cx:tx>
            <cx:txData>
              <cx:v>1 ech3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00000007-80B6-4167-AA8F-C2CCD62FF528}">
          <cx:tx>
            <cx:txData>
              <cx:v>2 ech3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450" min="50"/>
        <cx:majorGridlines/>
        <cx:tickLabels/>
      </cx:axis>
    </cx:plotArea>
    <cx:legend pos="b" align="ctr" overlay="0"/>
  </cx:chart>
</cx:chartSpace>
</file>

<file path=xl/charts/chartEx4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_xlchart.v1.58</cx:f>
      </cx:numDim>
    </cx:data>
    <cx:data id="1">
      <cx:numDim type="val">
        <cx:f>_xlchart.v1.59</cx:f>
      </cx:numDim>
    </cx:data>
    <cx:data id="2">
      <cx:numDim type="val">
        <cx:f>_xlchart.v1.62</cx:f>
      </cx:numDim>
    </cx:data>
    <cx:data id="3">
      <cx:numDim type="val">
        <cx:f>_xlchart.v1.60</cx:f>
      </cx:numDim>
    </cx:data>
    <cx:data id="4">
      <cx:numDim type="val">
        <cx:f>_xlchart.v1.64</cx:f>
      </cx:numDim>
    </cx:data>
    <cx:data id="5">
      <cx:numDim type="val">
        <cx:f>_xlchart.v1.63</cx:f>
      </cx:numDim>
    </cx:data>
    <cx:data id="6">
      <cx:numDim type="val">
        <cx:f>_xlchart.v1.56</cx:f>
      </cx:numDim>
    </cx:data>
    <cx:data id="7">
      <cx:numDim type="val">
        <cx:f>_xlchart.v1.57</cx:f>
      </cx:numDim>
    </cx:data>
  </cx:chartData>
  <cx:chart>
    <cx:title pos="t" align="ctr" overlay="0">
      <cx:tx>
        <cx:txData>
          <cx:v>RMP - Complet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RMP - Complet</a:t>
          </a:r>
        </a:p>
      </cx:txPr>
    </cx:title>
    <cx:plotArea>
      <cx:plotAreaRegion>
        <cx:series layoutId="boxWhisker" uniqueId="{C5BADE54-CF66-498C-93AB-F34F98C57F21}">
          <cx:tx>
            <cx:txData>
              <cx:v>1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BE6-4B36-97C8-94EF207DEEA9}">
          <cx:tx>
            <cx:txData>
              <cx:v>2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9BE6-4B36-97C8-94EF207DEEA9}">
          <cx:tx>
            <cx:txData>
              <cx:v>1 ech1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9BE6-4B36-97C8-94EF207DEEA9}">
          <cx:tx>
            <cx:txData>
              <cx:v>2 ech1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9BE6-4B36-97C8-94EF207DEEA9}">
          <cx:tx>
            <cx:txData>
              <cx:v>1 ech2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9BE6-4B36-97C8-94EF207DEEA9}">
          <cx:tx>
            <cx:txData>
              <cx:v>2 ech2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6-9BE6-4B36-97C8-94EF207DEEA9}">
          <cx:tx>
            <cx:txData>
              <cx:v>1 ech3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00000007-9BE6-4B36-97C8-94EF207DEEA9}">
          <cx:tx>
            <cx:txData>
              <cx:v>2 ech3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50" min="-95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_xlchart.v1.69</cx:f>
      </cx:numDim>
    </cx:data>
    <cx:data id="1">
      <cx:numDim type="val">
        <cx:f>_xlchart.v1.70</cx:f>
      </cx:numDim>
    </cx:data>
  </cx:chartData>
  <cx:chart>
    <cx:title pos="t" align="ctr" overlay="0">
      <cx:tx>
        <cx:txData>
          <cx:v>RMP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RMP</a:t>
          </a:r>
        </a:p>
      </cx:txPr>
    </cx:title>
    <cx:plotArea>
      <cx:plotAreaRegion>
        <cx:series layoutId="boxWhisker" uniqueId="{2D1A63A0-5D64-4FBC-BE8D-0EAC40A4BA9B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3533-449E-8AA9-B6935D0CA304}">
          <cx:tx>
            <cx:txData>
              <cx:v>2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50" min="-95"/>
        <cx:majorGridlines/>
        <cx:tickLabels/>
      </cx:axis>
    </cx:plotArea>
    <cx:legend pos="b" align="ctr" overlay="0"/>
  </cx:chart>
</cx:chartSpace>
</file>

<file path=xl/charts/chartEx5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  <cx:data id="1">
      <cx:numDim type="val">
        <cx:f>_xlchart.v1.37</cx:f>
      </cx:numDim>
    </cx:data>
    <cx:data id="2">
      <cx:numDim type="val">
        <cx:f>_xlchart.v1.39</cx:f>
      </cx:numDim>
    </cx:data>
    <cx:data id="3">
      <cx:numDim type="val">
        <cx:f>_xlchart.v1.38</cx:f>
      </cx:numDim>
    </cx:data>
    <cx:data id="4">
      <cx:numDim type="val">
        <cx:f>_xlchart.v1.41</cx:f>
      </cx:numDim>
    </cx:data>
    <cx:data id="5">
      <cx:numDim type="val">
        <cx:f>_xlchart.v1.40</cx:f>
      </cx:numDim>
    </cx:data>
    <cx:data id="6">
      <cx:numDim type="val">
        <cx:f>_xlchart.v1.34</cx:f>
      </cx:numDim>
    </cx:data>
    <cx:data id="7">
      <cx:numDim type="val">
        <cx:f>_xlchart.v1.35</cx:f>
      </cx:numDim>
    </cx:data>
  </cx:chartData>
  <cx:chart>
    <cx:title pos="t" align="ctr" overlay="0">
      <cx:tx>
        <cx:txData>
          <cx:v>RH - Complet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RH - Complet</a:t>
          </a:r>
        </a:p>
      </cx:txPr>
    </cx:title>
    <cx:plotArea>
      <cx:plotAreaRegion>
        <cx:series layoutId="boxWhisker" uniqueId="{DE6A2EE8-49AE-4CAE-BE01-206840AB1025}">
          <cx:tx>
            <cx:txData>
              <cx:v>1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61B4-4458-8594-652FC2D013FD}">
          <cx:tx>
            <cx:txData>
              <cx:v>2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61B4-4458-8594-652FC2D013FD}">
          <cx:tx>
            <cx:txData>
              <cx:v>1 ech1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61B4-4458-8594-652FC2D013FD}">
          <cx:tx>
            <cx:txData>
              <cx:v>2 ech1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61B4-4458-8594-652FC2D013FD}">
          <cx:tx>
            <cx:txData>
              <cx:v>1 ech2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61B4-4458-8594-652FC2D013FD}">
          <cx:tx>
            <cx:txData>
              <cx:v>2 ech2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6-61B4-4458-8594-652FC2D013FD}">
          <cx:tx>
            <cx:txData>
              <cx:v>1 ech3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00000007-61B4-4458-8594-652FC2D013FD}">
          <cx:tx>
            <cx:txData>
              <cx:v>2 ech3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75" min="25"/>
        <cx:majorGridlines/>
        <cx:tickLabels/>
      </cx:axis>
    </cx:plotArea>
    <cx:legend pos="b" align="ctr" overlay="0"/>
  </cx:chart>
</cx:chartSpace>
</file>

<file path=xl/charts/chartEx5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_xlchart.v1.30</cx:f>
      </cx:numDim>
    </cx:data>
    <cx:data id="4">
      <cx:numDim type="val">
        <cx:f>_xlchart.v1.25</cx:f>
      </cx:numDim>
    </cx:data>
    <cx:data id="5">
      <cx:numDim type="val">
        <cx:f>_xlchart.v1.24</cx:f>
      </cx:numDim>
    </cx:data>
    <cx:data id="6">
      <cx:numDim type="val">
        <cx:f>_xlchart.v1.26</cx:f>
      </cx:numDim>
    </cx:data>
    <cx:data id="7">
      <cx:numDim type="val">
        <cx:f>_xlchart.v1.27</cx:f>
      </cx:numDim>
    </cx:data>
  </cx:chartData>
  <cx:chart>
    <cx:title pos="t" align="ctr" overlay="0">
      <cx:tx>
        <cx:txData>
          <cx:v>ST - Complet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 - Complet</a:t>
          </a:r>
        </a:p>
      </cx:txPr>
    </cx:title>
    <cx:plotArea>
      <cx:plotAreaRegion>
        <cx:series layoutId="boxWhisker" uniqueId="{7A891D6E-3D62-489A-BA87-54C3BF48A9AC}">
          <cx:tx>
            <cx:txData>
              <cx:v>1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484F-47E8-8D56-5CD625806E55}">
          <cx:tx>
            <cx:txData>
              <cx:v>2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484F-47E8-8D56-5CD625806E55}">
          <cx:tx>
            <cx:txData>
              <cx:v>1 ech1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484F-47E8-8D56-5CD625806E55}">
          <cx:tx>
            <cx:txData>
              <cx:v>2 ech1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484F-47E8-8D56-5CD625806E55}">
          <cx:tx>
            <cx:txData>
              <cx:v>1 ech2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484F-47E8-8D56-5CD625806E55}">
          <cx:tx>
            <cx:txData>
              <cx:v>2 ech2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6-484F-47E8-8D56-5CD625806E55}">
          <cx:tx>
            <cx:txData>
              <cx:v>1 ech3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00000007-484F-47E8-8D56-5CD625806E55}">
          <cx:tx>
            <cx:txData>
              <cx:v>2 ech3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-5" min="-50"/>
        <cx:majorGridlines/>
        <cx:tickLabels/>
      </cx:axis>
    </cx:plotArea>
    <cx:legend pos="b" align="ctr" overlay="0"/>
  </cx:chart>
</cx:chartSpace>
</file>

<file path=xl/charts/chartEx5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_xlchart.v1.143</cx:f>
      </cx:numDim>
    </cx:data>
    <cx:data id="1">
      <cx:numDim type="val">
        <cx:f>_xlchart.v1.144</cx:f>
      </cx:numDim>
    </cx:data>
    <cx:data id="2">
      <cx:numDim type="val">
        <cx:f>_xlchart.v1.146</cx:f>
      </cx:numDim>
    </cx:data>
    <cx:data id="3">
      <cx:numDim type="val">
        <cx:f>_xlchart.v1.145</cx:f>
      </cx:numDim>
    </cx:data>
    <cx:data id="4">
      <cx:numDim type="val">
        <cx:f>_xlchart.v1.140</cx:f>
      </cx:numDim>
    </cx:data>
    <cx:data id="5">
      <cx:numDim type="val">
        <cx:f>_xlchart.v1.139</cx:f>
      </cx:numDim>
    </cx:data>
    <cx:data id="6">
      <cx:numDim type="val">
        <cx:f>_xlchart.v1.141</cx:f>
      </cx:numDim>
    </cx:data>
    <cx:data id="7">
      <cx:numDim type="val">
        <cx:f>_xlchart.v1.142</cx:f>
      </cx:numDim>
    </cx:data>
  </cx:chartData>
  <cx:chart>
    <cx:title pos="t" align="ctr" overlay="0">
      <cx:tx>
        <cx:txData>
          <cx:v>DTFS - Complet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DTFS - Complet</a:t>
          </a:r>
        </a:p>
      </cx:txPr>
    </cx:title>
    <cx:plotArea>
      <cx:plotAreaRegion>
        <cx:series layoutId="boxWhisker" uniqueId="{64065D5C-66F4-4DBE-88E7-0BD2035CA609}">
          <cx:tx>
            <cx:txData>
              <cx:v>1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49A9-4D2C-B52F-E3FAECD96E89}">
          <cx:tx>
            <cx:txData>
              <cx:v>2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49A9-4D2C-B52F-E3FAECD96E89}">
          <cx:tx>
            <cx:txData>
              <cx:v>1 ech1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49A9-4D2C-B52F-E3FAECD96E89}">
          <cx:tx>
            <cx:txData>
              <cx:v>2 ech1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49A9-4D2C-B52F-E3FAECD96E89}">
          <cx:tx>
            <cx:txData>
              <cx:v>1 ech2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49A9-4D2C-B52F-E3FAECD96E89}">
          <cx:tx>
            <cx:txData>
              <cx:v>2 ech2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6-49A9-4D2C-B52F-E3FAECD96E89}">
          <cx:tx>
            <cx:txData>
              <cx:v>1 ech3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00000007-49A9-4D2C-B52F-E3FAECD96E89}">
          <cx:tx>
            <cx:txData>
              <cx:v>2 ech3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50"/>
        <cx:majorGridlines/>
        <cx:tickLabels/>
      </cx:axis>
    </cx:plotArea>
    <cx:legend pos="b" align="ctr" overlay="0"/>
  </cx:chart>
</cx:chartSpace>
</file>

<file path=xl/charts/chartEx5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</cx:f>
      </cx:numDim>
    </cx:data>
    <cx:data id="1">
      <cx:numDim type="val">
        <cx:f>_xlchart.v1.98</cx:f>
      </cx:numDim>
    </cx:data>
    <cx:data id="2">
      <cx:numDim type="val">
        <cx:f>_xlchart.v1.100</cx:f>
      </cx:numDim>
    </cx:data>
    <cx:data id="3">
      <cx:numDim type="val">
        <cx:f>_xlchart.v1.99</cx:f>
      </cx:numDim>
    </cx:data>
    <cx:data id="4">
      <cx:numDim type="val">
        <cx:f>_xlchart.v1.94</cx:f>
      </cx:numDim>
    </cx:data>
    <cx:data id="5">
      <cx:numDim type="val">
        <cx:f>_xlchart.v1.93</cx:f>
      </cx:numDim>
    </cx:data>
    <cx:data id="6">
      <cx:numDim type="val">
        <cx:f>_xlchart.v1.95</cx:f>
      </cx:numDim>
    </cx:data>
    <cx:data id="7">
      <cx:numDim type="val">
        <cx:f>_xlchart.v1.96</cx:f>
      </cx:numDim>
    </cx:data>
  </cx:chartData>
  <cx:chart>
    <cx:title pos="t" align="ctr" overlay="0">
      <cx:tx>
        <cx:txData>
          <cx:v>SA - Complet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 - Complet</a:t>
          </a:r>
        </a:p>
      </cx:txPr>
    </cx:title>
    <cx:plotArea>
      <cx:plotAreaRegion>
        <cx:series layoutId="boxWhisker" uniqueId="{A4697EB0-F484-4192-B6AF-43C8C5624CDB}">
          <cx:tx>
            <cx:txData>
              <cx:v>1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E476-48A3-AA89-A2F2260AA2C0}">
          <cx:tx>
            <cx:txData>
              <cx:v>2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E476-48A3-AA89-A2F2260AA2C0}">
          <cx:tx>
            <cx:txData>
              <cx:v>1 ech1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E476-48A3-AA89-A2F2260AA2C0}">
          <cx:tx>
            <cx:txData>
              <cx:v>2 ech1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E476-48A3-AA89-A2F2260AA2C0}">
          <cx:tx>
            <cx:txData>
              <cx:v>1 ech2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E476-48A3-AA89-A2F2260AA2C0}">
          <cx:tx>
            <cx:txData>
              <cx:v>2 ech2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6-E476-48A3-AA89-A2F2260AA2C0}">
          <cx:tx>
            <cx:txData>
              <cx:v>1 ech3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00000007-E476-48A3-AA89-A2F2260AA2C0}">
          <cx:tx>
            <cx:txData>
              <cx:v>2 ech3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95" min="25"/>
        <cx:majorGridlines/>
        <cx:tickLabels/>
      </cx:axis>
    </cx:plotArea>
    <cx:legend pos="b" align="ctr" overlay="0"/>
  </cx:chart>
</cx:chartSpace>
</file>

<file path=xl/charts/chartEx5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_xlchart.v1.20</cx:f>
      </cx:numDim>
    </cx:data>
    <cx:data id="2">
      <cx:numDim type="val">
        <cx:f>_xlchart.v1.23</cx:f>
      </cx:numDim>
    </cx:data>
    <cx:data id="3">
      <cx:numDim type="val">
        <cx:f>_xlchart.v1.22</cx:f>
      </cx:numDim>
    </cx:data>
    <cx:data id="4">
      <cx:numDim type="val">
        <cx:f>_xlchart.v1.16</cx:f>
      </cx:numDim>
    </cx:data>
    <cx:data id="5">
      <cx:numDim type="val">
        <cx:f>_xlchart.v1.15</cx:f>
      </cx:numDim>
    </cx:data>
    <cx:data id="6">
      <cx:numDim type="val">
        <cx:f>_xlchart.v1.17</cx:f>
      </cx:numDim>
    </cx:data>
    <cx:data id="7">
      <cx:numDim type="val">
        <cx:f>_xlchart.v1.18</cx:f>
      </cx:numDim>
    </cx:data>
  </cx:chartData>
  <cx:chart>
    <cx:title pos="t" align="ctr" overlay="0">
      <cx:tx>
        <cx:txData>
          <cx:v>SD - Complet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SD - Complet</a:t>
          </a:r>
        </a:p>
      </cx:txPr>
    </cx:title>
    <cx:plotArea>
      <cx:plotAreaRegion>
        <cx:series layoutId="boxWhisker" uniqueId="{10B6C958-CA27-493D-81C5-C801529AD051}">
          <cx:tx>
            <cx:txData>
              <cx:v>1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068-41A5-85D5-65E4910444C4}">
          <cx:tx>
            <cx:txData>
              <cx:v>2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9068-41A5-85D5-65E4910444C4}">
          <cx:tx>
            <cx:txData>
              <cx:v>1 ech1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9068-41A5-85D5-65E4910444C4}">
          <cx:tx>
            <cx:txData>
              <cx:v>2 ech1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9068-41A5-85D5-65E4910444C4}">
          <cx:tx>
            <cx:txData>
              <cx:v>1 ech2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9068-41A5-85D5-65E4910444C4}">
          <cx:tx>
            <cx:txData>
              <cx:v>2 ech2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6-9068-41A5-85D5-65E4910444C4}">
          <cx:tx>
            <cx:txData>
              <cx:v>1 ech3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00000007-9068-41A5-85D5-65E4910444C4}">
          <cx:tx>
            <cx:txData>
              <cx:v>2 ech3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3" min="2"/>
        <cx:majorGridlines/>
        <cx:tickLabels/>
      </cx:axis>
    </cx:plotArea>
    <cx:legend pos="b" align="ctr" overlay="0"/>
  </cx:chart>
</cx:chartSpace>
</file>

<file path=xl/charts/chartEx5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_xlchart.v1.12</cx:f>
      </cx:numDim>
    </cx:data>
    <cx:data id="4">
      <cx:numDim type="val">
        <cx:f>_xlchart.v1.7</cx:f>
      </cx:numDim>
    </cx:data>
    <cx:data id="5">
      <cx:numDim type="val">
        <cx:f>_xlchart.v1.6</cx:f>
      </cx:numDim>
    </cx:data>
    <cx:data id="6">
      <cx:numDim type="val">
        <cx:f>_xlchart.v1.8</cx:f>
      </cx:numDim>
    </cx:data>
    <cx:data id="7">
      <cx:numDim type="val">
        <cx:f>_xlchart.v1.9</cx:f>
      </cx:numDim>
    </cx:data>
  </cx:chartData>
  <cx:chart>
    <cx:title pos="t" align="ctr" overlay="0">
      <cx:tx>
        <cx:txData>
          <cx:v>fAHP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fAHP - Complet </a:t>
          </a:r>
        </a:p>
      </cx:txPr>
    </cx:title>
    <cx:plotArea>
      <cx:plotAreaRegion>
        <cx:series layoutId="boxWhisker" uniqueId="{CFF42D5F-D954-47F5-B94B-9C0BF0FE459A}">
          <cx:tx>
            <cx:txData>
              <cx:v>1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617F-4E19-9391-966AB4A0084F}">
          <cx:tx>
            <cx:txData>
              <cx:v>2 Tout</cx:v>
            </cx:txData>
          </cx:tx>
          <cx:spPr>
            <a:ln>
              <a:solidFill>
                <a:sysClr val="windowText" lastClr="000000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2-617F-4E19-9391-966AB4A0084F}">
          <cx:tx>
            <cx:txData>
              <cx:v>1 ech1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3-617F-4E19-9391-966AB4A0084F}">
          <cx:tx>
            <cx:txData>
              <cx:v>2 ech1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4-617F-4E19-9391-966AB4A0084F}">
          <cx:tx>
            <cx:txData>
              <cx:v>1 ech2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00000005-617F-4E19-9391-966AB4A0084F}">
          <cx:tx>
            <cx:txData>
              <cx:v>2 ech2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00000006-617F-4E19-9391-966AB4A0084F}">
          <cx:tx>
            <cx:txData>
              <cx:v>1 ech3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00000007-617F-4E19-9391-966AB4A0084F}">
          <cx:tx>
            <cx:txData>
              <cx:v>2 ech3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x:spPr>
          <cx:dataId val="7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_xlchart.v1.129</cx:f>
      </cx:numDim>
    </cx:data>
    <cx:data id="1">
      <cx:numDim type="val">
        <cx:f>_xlchart.v1.130</cx:f>
      </cx:numDim>
    </cx:data>
  </cx:chartData>
  <cx:chart>
    <cx:title pos="t" align="ctr" overlay="0">
      <cx:tx>
        <cx:txData>
          <cx:v>IR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EE1C16E7-142C-4B65-8FD5-AF2FCD340943}">
          <cx:tx>
            <cx:txData>
              <cx:v>1</cx:v>
            </cx:txData>
          </cx:tx>
          <cx:dataId val="0"/>
          <cx:layoutPr>
            <cx:statistics quartileMethod="exclusive"/>
          </cx:layoutPr>
        </cx:series>
        <cx:series layoutId="boxWhisker" uniqueId="{00000002-2C01-425D-8F4B-F9BB52EE04B1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50" min="50"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_xlchart.v1.85</cx:f>
      </cx:numDim>
    </cx:data>
    <cx:data id="1">
      <cx:numDim type="val">
        <cx:f>_xlchart.v1.86</cx:f>
      </cx:numDim>
    </cx:data>
  </cx:chartData>
  <cx:chart>
    <cx:title pos="t" align="ctr" overlay="0">
      <cx:tx>
        <cx:txData>
          <cx:v>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SD</a:t>
          </a:r>
        </a:p>
      </cx:txPr>
    </cx:title>
    <cx:plotArea>
      <cx:plotAreaRegion>
        <cx:series layoutId="boxWhisker" uniqueId="{518D6C72-4267-428D-B944-D6801B349FD8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862-4B02-872C-8327A64DEB18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_xlchart.v1.127</cx:f>
      </cx:numDim>
    </cx:data>
    <cx:data id="1">
      <cx:numDim type="val">
        <cx:f>_xlchart.v1.128</cx:f>
      </cx:numDim>
    </cx:data>
  </cx:chartData>
  <cx:chart>
    <cx:title pos="t" align="ctr" overlay="0">
      <cx:tx>
        <cx:txData>
          <cx:v>fAHP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fAHP</a:t>
          </a:r>
        </a:p>
      </cx:txPr>
    </cx:title>
    <cx:plotArea>
      <cx:plotAreaRegion>
        <cx:series layoutId="boxWhisker" uniqueId="{0D29B0BF-D866-4FCB-B5A6-06074ED79910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AA2E-4CBC-B700-4E37D6125A0D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_xlchart.v1.42</cx:f>
      </cx:numDim>
    </cx:data>
  </cx:chartData>
  <cx:chart>
    <cx:title pos="t" align="ctr" overlay="0">
      <cx:tx>
        <cx:txData>
          <cx:v>IR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IR</a:t>
          </a:r>
        </a:p>
      </cx:txPr>
    </cx:title>
    <cx:plotArea>
      <cx:plotAreaRegion>
        <cx:series layoutId="boxWhisker" uniqueId="{5FE94220-9B7C-4811-98CC-C91CA81606B5}">
          <cx:tx>
            <cx:txData>
              <cx:v>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DCB8-48F4-9B3E-2957A198D183}">
          <cx:tx>
            <cx:txData>
              <cx:v>2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50"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3" Type="http://schemas.microsoft.com/office/2014/relationships/chartEx" Target="../charts/chartEx13.xml"/><Relationship Id="rId18" Type="http://schemas.microsoft.com/office/2014/relationships/chartEx" Target="../charts/chartEx18.xml"/><Relationship Id="rId26" Type="http://schemas.microsoft.com/office/2014/relationships/chartEx" Target="../charts/chartEx26.xml"/><Relationship Id="rId39" Type="http://schemas.microsoft.com/office/2014/relationships/chartEx" Target="../charts/chartEx39.xml"/><Relationship Id="rId21" Type="http://schemas.microsoft.com/office/2014/relationships/chartEx" Target="../charts/chartEx21.xml"/><Relationship Id="rId34" Type="http://schemas.microsoft.com/office/2014/relationships/chartEx" Target="../charts/chartEx34.xml"/><Relationship Id="rId42" Type="http://schemas.microsoft.com/office/2014/relationships/chartEx" Target="../charts/chartEx42.xml"/><Relationship Id="rId47" Type="http://schemas.microsoft.com/office/2014/relationships/chartEx" Target="../charts/chartEx47.xml"/><Relationship Id="rId50" Type="http://schemas.microsoft.com/office/2014/relationships/chartEx" Target="../charts/chartEx50.xml"/><Relationship Id="rId55" Type="http://schemas.microsoft.com/office/2014/relationships/chartEx" Target="../charts/chartEx55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6" Type="http://schemas.microsoft.com/office/2014/relationships/chartEx" Target="../charts/chartEx16.xml"/><Relationship Id="rId29" Type="http://schemas.microsoft.com/office/2014/relationships/chartEx" Target="../charts/chartEx29.xml"/><Relationship Id="rId11" Type="http://schemas.microsoft.com/office/2014/relationships/chartEx" Target="../charts/chartEx11.xml"/><Relationship Id="rId24" Type="http://schemas.microsoft.com/office/2014/relationships/chartEx" Target="../charts/chartEx24.xml"/><Relationship Id="rId32" Type="http://schemas.microsoft.com/office/2014/relationships/chartEx" Target="../charts/chartEx32.xml"/><Relationship Id="rId37" Type="http://schemas.microsoft.com/office/2014/relationships/chartEx" Target="../charts/chartEx37.xml"/><Relationship Id="rId40" Type="http://schemas.microsoft.com/office/2014/relationships/chartEx" Target="../charts/chartEx40.xml"/><Relationship Id="rId45" Type="http://schemas.microsoft.com/office/2014/relationships/chartEx" Target="../charts/chartEx45.xml"/><Relationship Id="rId53" Type="http://schemas.microsoft.com/office/2014/relationships/chartEx" Target="../charts/chartEx53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19" Type="http://schemas.microsoft.com/office/2014/relationships/chartEx" Target="../charts/chartEx19.xml"/><Relationship Id="rId31" Type="http://schemas.microsoft.com/office/2014/relationships/chartEx" Target="../charts/chartEx31.xml"/><Relationship Id="rId44" Type="http://schemas.microsoft.com/office/2014/relationships/chartEx" Target="../charts/chartEx44.xml"/><Relationship Id="rId52" Type="http://schemas.microsoft.com/office/2014/relationships/chartEx" Target="../charts/chartEx52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microsoft.com/office/2014/relationships/chartEx" Target="../charts/chartEx14.xml"/><Relationship Id="rId22" Type="http://schemas.microsoft.com/office/2014/relationships/chartEx" Target="../charts/chartEx22.xml"/><Relationship Id="rId27" Type="http://schemas.microsoft.com/office/2014/relationships/chartEx" Target="../charts/chartEx27.xml"/><Relationship Id="rId30" Type="http://schemas.microsoft.com/office/2014/relationships/chartEx" Target="../charts/chartEx30.xml"/><Relationship Id="rId35" Type="http://schemas.microsoft.com/office/2014/relationships/chartEx" Target="../charts/chartEx35.xml"/><Relationship Id="rId43" Type="http://schemas.microsoft.com/office/2014/relationships/chartEx" Target="../charts/chartEx43.xml"/><Relationship Id="rId48" Type="http://schemas.microsoft.com/office/2014/relationships/chartEx" Target="../charts/chartEx48.xml"/><Relationship Id="rId8" Type="http://schemas.microsoft.com/office/2014/relationships/chartEx" Target="../charts/chartEx8.xml"/><Relationship Id="rId51" Type="http://schemas.microsoft.com/office/2014/relationships/chartEx" Target="../charts/chartEx51.xml"/><Relationship Id="rId3" Type="http://schemas.microsoft.com/office/2014/relationships/chartEx" Target="../charts/chartEx3.xml"/><Relationship Id="rId12" Type="http://schemas.microsoft.com/office/2014/relationships/chartEx" Target="../charts/chartEx12.xml"/><Relationship Id="rId17" Type="http://schemas.microsoft.com/office/2014/relationships/chartEx" Target="../charts/chartEx17.xml"/><Relationship Id="rId25" Type="http://schemas.microsoft.com/office/2014/relationships/chartEx" Target="../charts/chartEx25.xml"/><Relationship Id="rId33" Type="http://schemas.microsoft.com/office/2014/relationships/chartEx" Target="../charts/chartEx33.xml"/><Relationship Id="rId38" Type="http://schemas.microsoft.com/office/2014/relationships/chartEx" Target="../charts/chartEx38.xml"/><Relationship Id="rId46" Type="http://schemas.microsoft.com/office/2014/relationships/chartEx" Target="../charts/chartEx46.xml"/><Relationship Id="rId20" Type="http://schemas.microsoft.com/office/2014/relationships/chartEx" Target="../charts/chartEx20.xml"/><Relationship Id="rId41" Type="http://schemas.microsoft.com/office/2014/relationships/chartEx" Target="../charts/chartEx41.xml"/><Relationship Id="rId54" Type="http://schemas.microsoft.com/office/2014/relationships/chartEx" Target="../charts/chartEx54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5" Type="http://schemas.microsoft.com/office/2014/relationships/chartEx" Target="../charts/chartEx15.xml"/><Relationship Id="rId23" Type="http://schemas.microsoft.com/office/2014/relationships/chartEx" Target="../charts/chartEx23.xml"/><Relationship Id="rId28" Type="http://schemas.microsoft.com/office/2014/relationships/chartEx" Target="../charts/chartEx28.xml"/><Relationship Id="rId36" Type="http://schemas.microsoft.com/office/2014/relationships/chartEx" Target="../charts/chartEx36.xml"/><Relationship Id="rId49" Type="http://schemas.microsoft.com/office/2014/relationships/chartEx" Target="../charts/chartEx4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34293</xdr:colOff>
      <xdr:row>15</xdr:row>
      <xdr:rowOff>53343</xdr:rowOff>
    </xdr:from>
    <xdr:ext cx="4572000" cy="2743200"/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C44FF4BB-1A23-4E81-8724-B5CD1FDB1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66678</xdr:colOff>
      <xdr:row>0</xdr:row>
      <xdr:rowOff>127631</xdr:rowOff>
    </xdr:from>
    <xdr:ext cx="4572000" cy="2743200"/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0BE5016B-CD1F-474B-A20F-666E1E38C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78105</xdr:colOff>
      <xdr:row>29</xdr:row>
      <xdr:rowOff>127631</xdr:rowOff>
    </xdr:from>
    <xdr:ext cx="4572000" cy="2743200"/>
    <xdr:graphicFrame macro="">
      <xdr:nvGraphicFramePr>
        <xdr:cNvPr id="4" name="Graphique 6">
          <a:extLst>
            <a:ext uri="{FF2B5EF4-FFF2-40B4-BE49-F238E27FC236}">
              <a16:creationId xmlns:a16="http://schemas.microsoft.com/office/drawing/2014/main" id="{E47F6B3B-EF00-4236-BF7D-5CA7E12B1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18</xdr:col>
      <xdr:colOff>196211</xdr:colOff>
      <xdr:row>44</xdr:row>
      <xdr:rowOff>108581</xdr:rowOff>
    </xdr:from>
    <xdr:ext cx="4572000" cy="2743200"/>
    <xdr:graphicFrame macro="">
      <xdr:nvGraphicFramePr>
        <xdr:cNvPr id="5" name="Graphique 7">
          <a:extLst>
            <a:ext uri="{FF2B5EF4-FFF2-40B4-BE49-F238E27FC236}">
              <a16:creationId xmlns:a16="http://schemas.microsoft.com/office/drawing/2014/main" id="{E4E8E68F-4CD3-47F7-9B41-4C07E8173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18</xdr:col>
      <xdr:colOff>106680</xdr:colOff>
      <xdr:row>60</xdr:row>
      <xdr:rowOff>110490</xdr:rowOff>
    </xdr:from>
    <xdr:ext cx="4572000" cy="2743200"/>
    <xdr:graphicFrame macro="">
      <xdr:nvGraphicFramePr>
        <xdr:cNvPr id="6" name="Graphique 8">
          <a:extLst>
            <a:ext uri="{FF2B5EF4-FFF2-40B4-BE49-F238E27FC236}">
              <a16:creationId xmlns:a16="http://schemas.microsoft.com/office/drawing/2014/main" id="{B58C6B2C-D2C4-45E3-816B-3FE3CFC25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18</xdr:col>
      <xdr:colOff>192401</xdr:colOff>
      <xdr:row>76</xdr:row>
      <xdr:rowOff>7616</xdr:rowOff>
    </xdr:from>
    <xdr:ext cx="4572000" cy="2743200"/>
    <xdr:graphicFrame macro="">
      <xdr:nvGraphicFramePr>
        <xdr:cNvPr id="7" name="Graphique 9">
          <a:extLst>
            <a:ext uri="{FF2B5EF4-FFF2-40B4-BE49-F238E27FC236}">
              <a16:creationId xmlns:a16="http://schemas.microsoft.com/office/drawing/2014/main" id="{C2F65CE0-5611-45CC-9901-4F3CBACF0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18</xdr:col>
      <xdr:colOff>163830</xdr:colOff>
      <xdr:row>91</xdr:row>
      <xdr:rowOff>161928</xdr:rowOff>
    </xdr:from>
    <xdr:ext cx="4572000" cy="2743200"/>
    <xdr:graphicFrame macro="">
      <xdr:nvGraphicFramePr>
        <xdr:cNvPr id="8" name="Graphique 10">
          <a:extLst>
            <a:ext uri="{FF2B5EF4-FFF2-40B4-BE49-F238E27FC236}">
              <a16:creationId xmlns:a16="http://schemas.microsoft.com/office/drawing/2014/main" id="{D4405976-6949-42EB-9D6D-249F229F2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18</xdr:col>
      <xdr:colOff>222888</xdr:colOff>
      <xdr:row>107</xdr:row>
      <xdr:rowOff>81918</xdr:rowOff>
    </xdr:from>
    <xdr:ext cx="4572000" cy="2743200"/>
    <xdr:graphicFrame macro="">
      <xdr:nvGraphicFramePr>
        <xdr:cNvPr id="9" name="Graphique 11">
          <a:extLst>
            <a:ext uri="{FF2B5EF4-FFF2-40B4-BE49-F238E27FC236}">
              <a16:creationId xmlns:a16="http://schemas.microsoft.com/office/drawing/2014/main" id="{55B9ADCC-5808-446B-A5A5-7A10E75A1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229</xdr:row>
      <xdr:rowOff>186018</xdr:rowOff>
    </xdr:from>
    <xdr:to>
      <xdr:col>6</xdr:col>
      <xdr:colOff>0</xdr:colOff>
      <xdr:row>244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BCAF00F3-443C-45A5-AAF8-5688ED837A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8105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214</xdr:row>
      <xdr:rowOff>186018</xdr:rowOff>
    </xdr:from>
    <xdr:to>
      <xdr:col>6</xdr:col>
      <xdr:colOff>0</xdr:colOff>
      <xdr:row>229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phique 7">
              <a:extLst>
                <a:ext uri="{FF2B5EF4-FFF2-40B4-BE49-F238E27FC236}">
                  <a16:creationId xmlns:a16="http://schemas.microsoft.com/office/drawing/2014/main" id="{E7803195-08EB-4817-BDB7-D4916440A7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9530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199</xdr:row>
      <xdr:rowOff>186018</xdr:rowOff>
    </xdr:from>
    <xdr:to>
      <xdr:col>6</xdr:col>
      <xdr:colOff>0</xdr:colOff>
      <xdr:row>214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9C4958A1-BE72-41FF-8DAD-B0EA7E3265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0955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184</xdr:row>
      <xdr:rowOff>186016</xdr:rowOff>
    </xdr:from>
    <xdr:to>
      <xdr:col>6</xdr:col>
      <xdr:colOff>0</xdr:colOff>
      <xdr:row>199</xdr:row>
      <xdr:rowOff>71716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3F2A1443-539C-48AF-8303-4E4737245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23801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169</xdr:row>
      <xdr:rowOff>186018</xdr:rowOff>
    </xdr:from>
    <xdr:to>
      <xdr:col>6</xdr:col>
      <xdr:colOff>0</xdr:colOff>
      <xdr:row>184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>
              <a:extLst>
                <a:ext uri="{FF2B5EF4-FFF2-40B4-BE49-F238E27FC236}">
                  <a16:creationId xmlns:a16="http://schemas.microsoft.com/office/drawing/2014/main" id="{496A1D11-34AE-4DDD-8338-537BC4FDB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805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154</xdr:row>
      <xdr:rowOff>186018</xdr:rowOff>
    </xdr:from>
    <xdr:to>
      <xdr:col>6</xdr:col>
      <xdr:colOff>0</xdr:colOff>
      <xdr:row>169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F5566880-3EB0-4015-8ABA-BDA7446C3C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5230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244</xdr:row>
      <xdr:rowOff>186018</xdr:rowOff>
    </xdr:from>
    <xdr:to>
      <xdr:col>6</xdr:col>
      <xdr:colOff>0</xdr:colOff>
      <xdr:row>259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phique 12">
              <a:extLst>
                <a:ext uri="{FF2B5EF4-FFF2-40B4-BE49-F238E27FC236}">
                  <a16:creationId xmlns:a16="http://schemas.microsoft.com/office/drawing/2014/main" id="{F590F86E-294F-4D13-B641-0AEBEA1A1B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6680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259</xdr:row>
      <xdr:rowOff>186018</xdr:rowOff>
    </xdr:from>
    <xdr:to>
      <xdr:col>6</xdr:col>
      <xdr:colOff>0</xdr:colOff>
      <xdr:row>274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aphique 13">
              <a:extLst>
                <a:ext uri="{FF2B5EF4-FFF2-40B4-BE49-F238E27FC236}">
                  <a16:creationId xmlns:a16="http://schemas.microsoft.com/office/drawing/2014/main" id="{98961680-5BFE-47AB-94B2-4A26F436A9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5255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16808</xdr:colOff>
      <xdr:row>154</xdr:row>
      <xdr:rowOff>186017</xdr:rowOff>
    </xdr:from>
    <xdr:to>
      <xdr:col>17</xdr:col>
      <xdr:colOff>16808</xdr:colOff>
      <xdr:row>169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aphique 14">
              <a:extLst>
                <a:ext uri="{FF2B5EF4-FFF2-40B4-BE49-F238E27FC236}">
                  <a16:creationId xmlns:a16="http://schemas.microsoft.com/office/drawing/2014/main" id="{55A75EDF-9422-4F28-A19D-6A19488F20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8808" y="295230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10</xdr:col>
      <xdr:colOff>5603</xdr:colOff>
      <xdr:row>169</xdr:row>
      <xdr:rowOff>186017</xdr:rowOff>
    </xdr:from>
    <xdr:to>
      <xdr:col>16</xdr:col>
      <xdr:colOff>5603</xdr:colOff>
      <xdr:row>184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aphique 15">
              <a:extLst>
                <a:ext uri="{FF2B5EF4-FFF2-40B4-BE49-F238E27FC236}">
                  <a16:creationId xmlns:a16="http://schemas.microsoft.com/office/drawing/2014/main" id="{370FFE2B-2768-4BF6-B04F-A7662A44C6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5603" y="323805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5602</xdr:colOff>
      <xdr:row>184</xdr:row>
      <xdr:rowOff>186018</xdr:rowOff>
    </xdr:from>
    <xdr:to>
      <xdr:col>17</xdr:col>
      <xdr:colOff>5602</xdr:colOff>
      <xdr:row>199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aphique 17">
              <a:extLst>
                <a:ext uri="{FF2B5EF4-FFF2-40B4-BE49-F238E27FC236}">
                  <a16:creationId xmlns:a16="http://schemas.microsoft.com/office/drawing/2014/main" id="{67720E65-F921-418C-B787-DFC451BAED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7602" y="352380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10</xdr:col>
      <xdr:colOff>5602</xdr:colOff>
      <xdr:row>199</xdr:row>
      <xdr:rowOff>186017</xdr:rowOff>
    </xdr:from>
    <xdr:to>
      <xdr:col>16</xdr:col>
      <xdr:colOff>5602</xdr:colOff>
      <xdr:row>214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aphique 18">
              <a:extLst>
                <a:ext uri="{FF2B5EF4-FFF2-40B4-BE49-F238E27FC236}">
                  <a16:creationId xmlns:a16="http://schemas.microsoft.com/office/drawing/2014/main" id="{FA69A013-311C-493D-8BAC-4BA1BCC15B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5602" y="380955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10</xdr:col>
      <xdr:colOff>5602</xdr:colOff>
      <xdr:row>214</xdr:row>
      <xdr:rowOff>186018</xdr:rowOff>
    </xdr:from>
    <xdr:to>
      <xdr:col>16</xdr:col>
      <xdr:colOff>5602</xdr:colOff>
      <xdr:row>229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aphique 19">
              <a:extLst>
                <a:ext uri="{FF2B5EF4-FFF2-40B4-BE49-F238E27FC236}">
                  <a16:creationId xmlns:a16="http://schemas.microsoft.com/office/drawing/2014/main" id="{AFD1A7A2-32D4-44C0-98F5-8F35BBD15D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5602" y="409530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756398</xdr:colOff>
      <xdr:row>229</xdr:row>
      <xdr:rowOff>186017</xdr:rowOff>
    </xdr:from>
    <xdr:to>
      <xdr:col>15</xdr:col>
      <xdr:colOff>756398</xdr:colOff>
      <xdr:row>244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phique 20">
              <a:extLst>
                <a:ext uri="{FF2B5EF4-FFF2-40B4-BE49-F238E27FC236}">
                  <a16:creationId xmlns:a16="http://schemas.microsoft.com/office/drawing/2014/main" id="{729AC88E-D439-496E-9F23-F718653C4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4398" y="438105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10</xdr:col>
      <xdr:colOff>5602</xdr:colOff>
      <xdr:row>244</xdr:row>
      <xdr:rowOff>186018</xdr:rowOff>
    </xdr:from>
    <xdr:to>
      <xdr:col>16</xdr:col>
      <xdr:colOff>5602</xdr:colOff>
      <xdr:row>259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aphique 21">
              <a:extLst>
                <a:ext uri="{FF2B5EF4-FFF2-40B4-BE49-F238E27FC236}">
                  <a16:creationId xmlns:a16="http://schemas.microsoft.com/office/drawing/2014/main" id="{9BF7E459-99E6-478C-B3D1-07487F48AF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5602" y="466680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11</xdr:col>
      <xdr:colOff>5602</xdr:colOff>
      <xdr:row>259</xdr:row>
      <xdr:rowOff>186018</xdr:rowOff>
    </xdr:from>
    <xdr:to>
      <xdr:col>17</xdr:col>
      <xdr:colOff>5602</xdr:colOff>
      <xdr:row>274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aphique 22">
              <a:extLst>
                <a:ext uri="{FF2B5EF4-FFF2-40B4-BE49-F238E27FC236}">
                  <a16:creationId xmlns:a16="http://schemas.microsoft.com/office/drawing/2014/main" id="{6BEAFC51-788D-4C07-9303-B87B0CE537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7602" y="495255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22</xdr:col>
      <xdr:colOff>5602</xdr:colOff>
      <xdr:row>154</xdr:row>
      <xdr:rowOff>186018</xdr:rowOff>
    </xdr:from>
    <xdr:to>
      <xdr:col>28</xdr:col>
      <xdr:colOff>5602</xdr:colOff>
      <xdr:row>169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Graphique 23">
              <a:extLst>
                <a:ext uri="{FF2B5EF4-FFF2-40B4-BE49-F238E27FC236}">
                  <a16:creationId xmlns:a16="http://schemas.microsoft.com/office/drawing/2014/main" id="{E580F2E0-6807-4850-AD37-02255490A7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9602" y="295230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20</xdr:col>
      <xdr:colOff>756396</xdr:colOff>
      <xdr:row>169</xdr:row>
      <xdr:rowOff>186017</xdr:rowOff>
    </xdr:from>
    <xdr:to>
      <xdr:col>27</xdr:col>
      <xdr:colOff>11205</xdr:colOff>
      <xdr:row>184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Graphique 24">
              <a:extLst>
                <a:ext uri="{FF2B5EF4-FFF2-40B4-BE49-F238E27FC236}">
                  <a16:creationId xmlns:a16="http://schemas.microsoft.com/office/drawing/2014/main" id="{D56C2E6B-0283-47B0-AEFB-FB3B719A39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96396" y="32380517"/>
              <a:ext cx="45888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11206</xdr:colOff>
      <xdr:row>170</xdr:row>
      <xdr:rowOff>179294</xdr:rowOff>
    </xdr:from>
    <xdr:to>
      <xdr:col>20</xdr:col>
      <xdr:colOff>0</xdr:colOff>
      <xdr:row>183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Graphique 28">
              <a:extLst>
                <a:ext uri="{FF2B5EF4-FFF2-40B4-BE49-F238E27FC236}">
                  <a16:creationId xmlns:a16="http://schemas.microsoft.com/office/drawing/2014/main" id="{9468C762-2049-4C91-864E-992E5D8B1E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3206" y="32564294"/>
              <a:ext cx="3036794" cy="2308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201</xdr:row>
      <xdr:rowOff>179293</xdr:rowOff>
    </xdr:from>
    <xdr:to>
      <xdr:col>20</xdr:col>
      <xdr:colOff>0</xdr:colOff>
      <xdr:row>213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Graphique 29">
              <a:extLst>
                <a:ext uri="{FF2B5EF4-FFF2-40B4-BE49-F238E27FC236}">
                  <a16:creationId xmlns:a16="http://schemas.microsoft.com/office/drawing/2014/main" id="{E31B2CBB-B595-4094-BE9B-568DAD054C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38469793"/>
              <a:ext cx="3048000" cy="2106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216</xdr:row>
      <xdr:rowOff>168088</xdr:rowOff>
    </xdr:from>
    <xdr:to>
      <xdr:col>19</xdr:col>
      <xdr:colOff>750794</xdr:colOff>
      <xdr:row>227</xdr:row>
      <xdr:rowOff>179294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Graphique 30">
              <a:extLst>
                <a:ext uri="{FF2B5EF4-FFF2-40B4-BE49-F238E27FC236}">
                  <a16:creationId xmlns:a16="http://schemas.microsoft.com/office/drawing/2014/main" id="{CFCC4B1C-5500-448F-ACAB-CC61988058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41316088"/>
              <a:ext cx="3036794" cy="2106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232</xdr:row>
      <xdr:rowOff>0</xdr:rowOff>
    </xdr:from>
    <xdr:to>
      <xdr:col>19</xdr:col>
      <xdr:colOff>750794</xdr:colOff>
      <xdr:row>243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Graphique 31">
              <a:extLst>
                <a:ext uri="{FF2B5EF4-FFF2-40B4-BE49-F238E27FC236}">
                  <a16:creationId xmlns:a16="http://schemas.microsoft.com/office/drawing/2014/main" id="{3FB31DF8-3260-4828-80DB-11C8E169B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44196000"/>
              <a:ext cx="3036794" cy="2106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247</xdr:row>
      <xdr:rowOff>0</xdr:rowOff>
    </xdr:from>
    <xdr:to>
      <xdr:col>20</xdr:col>
      <xdr:colOff>22412</xdr:colOff>
      <xdr:row>258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3" name="Graphique 32">
              <a:extLst>
                <a:ext uri="{FF2B5EF4-FFF2-40B4-BE49-F238E27FC236}">
                  <a16:creationId xmlns:a16="http://schemas.microsoft.com/office/drawing/2014/main" id="{DB251167-6793-43EA-ABC9-1D4C797FD6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0" y="47053500"/>
              <a:ext cx="3070412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22</xdr:col>
      <xdr:colOff>16807</xdr:colOff>
      <xdr:row>184</xdr:row>
      <xdr:rowOff>186017</xdr:rowOff>
    </xdr:from>
    <xdr:to>
      <xdr:col>28</xdr:col>
      <xdr:colOff>16807</xdr:colOff>
      <xdr:row>199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Graphique 33">
              <a:extLst>
                <a:ext uri="{FF2B5EF4-FFF2-40B4-BE49-F238E27FC236}">
                  <a16:creationId xmlns:a16="http://schemas.microsoft.com/office/drawing/2014/main" id="{CA18E835-4E05-46DA-BDA2-836EBA08DC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80807" y="352380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5601</xdr:colOff>
      <xdr:row>199</xdr:row>
      <xdr:rowOff>186018</xdr:rowOff>
    </xdr:from>
    <xdr:to>
      <xdr:col>27</xdr:col>
      <xdr:colOff>5601</xdr:colOff>
      <xdr:row>214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Graphique 34">
              <a:extLst>
                <a:ext uri="{FF2B5EF4-FFF2-40B4-BE49-F238E27FC236}">
                  <a16:creationId xmlns:a16="http://schemas.microsoft.com/office/drawing/2014/main" id="{BF30A62C-6F29-470C-BD5F-92EA711D44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7601" y="380955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26</xdr:col>
      <xdr:colOff>761999</xdr:colOff>
      <xdr:row>201</xdr:row>
      <xdr:rowOff>179293</xdr:rowOff>
    </xdr:from>
    <xdr:to>
      <xdr:col>31</xdr:col>
      <xdr:colOff>11206</xdr:colOff>
      <xdr:row>213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Graphique 35">
              <a:extLst>
                <a:ext uri="{FF2B5EF4-FFF2-40B4-BE49-F238E27FC236}">
                  <a16:creationId xmlns:a16="http://schemas.microsoft.com/office/drawing/2014/main" id="{D51D84C3-1E31-4DC9-8D29-4187D22091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3999" y="38469793"/>
              <a:ext cx="3059207" cy="2106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5601</xdr:colOff>
      <xdr:row>214</xdr:row>
      <xdr:rowOff>186018</xdr:rowOff>
    </xdr:from>
    <xdr:to>
      <xdr:col>27</xdr:col>
      <xdr:colOff>5601</xdr:colOff>
      <xdr:row>229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Graphique 36">
              <a:extLst>
                <a:ext uri="{FF2B5EF4-FFF2-40B4-BE49-F238E27FC236}">
                  <a16:creationId xmlns:a16="http://schemas.microsoft.com/office/drawing/2014/main" id="{74D1D13F-9497-4F0C-A957-7F5FE02CA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7601" y="409530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217</xdr:row>
      <xdr:rowOff>0</xdr:rowOff>
    </xdr:from>
    <xdr:to>
      <xdr:col>31</xdr:col>
      <xdr:colOff>11206</xdr:colOff>
      <xdr:row>228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Graphique 37">
              <a:extLst>
                <a:ext uri="{FF2B5EF4-FFF2-40B4-BE49-F238E27FC236}">
                  <a16:creationId xmlns:a16="http://schemas.microsoft.com/office/drawing/2014/main" id="{207D8BFA-7CEF-4D3E-9503-8A96A66FDA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00" y="41338500"/>
              <a:ext cx="3059206" cy="2106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20</xdr:col>
      <xdr:colOff>756397</xdr:colOff>
      <xdr:row>229</xdr:row>
      <xdr:rowOff>186017</xdr:rowOff>
    </xdr:from>
    <xdr:to>
      <xdr:col>26</xdr:col>
      <xdr:colOff>756397</xdr:colOff>
      <xdr:row>244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Graphique 38">
              <a:extLst>
                <a:ext uri="{FF2B5EF4-FFF2-40B4-BE49-F238E27FC236}">
                  <a16:creationId xmlns:a16="http://schemas.microsoft.com/office/drawing/2014/main" id="{52E2DDAC-653F-4835-A2BD-5081980022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96397" y="438105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26</xdr:col>
      <xdr:colOff>750795</xdr:colOff>
      <xdr:row>232</xdr:row>
      <xdr:rowOff>0</xdr:rowOff>
    </xdr:from>
    <xdr:to>
      <xdr:col>31</xdr:col>
      <xdr:colOff>0</xdr:colOff>
      <xdr:row>243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Graphique 39">
              <a:extLst>
                <a:ext uri="{FF2B5EF4-FFF2-40B4-BE49-F238E27FC236}">
                  <a16:creationId xmlns:a16="http://schemas.microsoft.com/office/drawing/2014/main" id="{207DA07D-8AF8-4525-97C6-437A5CB2AA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62795" y="44196000"/>
              <a:ext cx="3059205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21</xdr:col>
      <xdr:colOff>5602</xdr:colOff>
      <xdr:row>244</xdr:row>
      <xdr:rowOff>186018</xdr:rowOff>
    </xdr:from>
    <xdr:to>
      <xdr:col>27</xdr:col>
      <xdr:colOff>5602</xdr:colOff>
      <xdr:row>259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Graphique 40">
              <a:extLst>
                <a:ext uri="{FF2B5EF4-FFF2-40B4-BE49-F238E27FC236}">
                  <a16:creationId xmlns:a16="http://schemas.microsoft.com/office/drawing/2014/main" id="{C63C474A-A10E-43B2-A1F6-C6B049F8B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7602" y="466680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246</xdr:row>
      <xdr:rowOff>179294</xdr:rowOff>
    </xdr:from>
    <xdr:to>
      <xdr:col>31</xdr:col>
      <xdr:colOff>11206</xdr:colOff>
      <xdr:row>258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Graphique 41">
              <a:extLst>
                <a:ext uri="{FF2B5EF4-FFF2-40B4-BE49-F238E27FC236}">
                  <a16:creationId xmlns:a16="http://schemas.microsoft.com/office/drawing/2014/main" id="{5B20CECE-B1A1-4557-9535-7A589ABDA9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00" y="47042294"/>
              <a:ext cx="3059206" cy="2117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22</xdr:col>
      <xdr:colOff>5602</xdr:colOff>
      <xdr:row>259</xdr:row>
      <xdr:rowOff>186018</xdr:rowOff>
    </xdr:from>
    <xdr:to>
      <xdr:col>28</xdr:col>
      <xdr:colOff>5602</xdr:colOff>
      <xdr:row>274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Graphique 42">
              <a:extLst>
                <a:ext uri="{FF2B5EF4-FFF2-40B4-BE49-F238E27FC236}">
                  <a16:creationId xmlns:a16="http://schemas.microsoft.com/office/drawing/2014/main" id="{92EB9500-87C7-4A17-833D-472F2A9D32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9602" y="495255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33</xdr:col>
      <xdr:colOff>5602</xdr:colOff>
      <xdr:row>154</xdr:row>
      <xdr:rowOff>186017</xdr:rowOff>
    </xdr:from>
    <xdr:to>
      <xdr:col>39</xdr:col>
      <xdr:colOff>5602</xdr:colOff>
      <xdr:row>169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4" name="Graphique 43">
              <a:extLst>
                <a:ext uri="{FF2B5EF4-FFF2-40B4-BE49-F238E27FC236}">
                  <a16:creationId xmlns:a16="http://schemas.microsoft.com/office/drawing/2014/main" id="{11C4A572-DAAE-4DEC-BE9F-B16A2DD0DE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51602" y="295230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33</xdr:col>
      <xdr:colOff>5602</xdr:colOff>
      <xdr:row>169</xdr:row>
      <xdr:rowOff>186018</xdr:rowOff>
    </xdr:from>
    <xdr:to>
      <xdr:col>39</xdr:col>
      <xdr:colOff>5602</xdr:colOff>
      <xdr:row>184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5" name="Graphique 44">
              <a:extLst>
                <a:ext uri="{FF2B5EF4-FFF2-40B4-BE49-F238E27FC236}">
                  <a16:creationId xmlns:a16="http://schemas.microsoft.com/office/drawing/2014/main" id="{AB647C9C-2887-4782-940A-744AA495AE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51602" y="323805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172</xdr:row>
      <xdr:rowOff>0</xdr:rowOff>
    </xdr:from>
    <xdr:to>
      <xdr:col>31</xdr:col>
      <xdr:colOff>0</xdr:colOff>
      <xdr:row>183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Graphique 45">
              <a:extLst>
                <a:ext uri="{FF2B5EF4-FFF2-40B4-BE49-F238E27FC236}">
                  <a16:creationId xmlns:a16="http://schemas.microsoft.com/office/drawing/2014/main" id="{E3959468-228B-4464-BDB3-6160AC97D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00" y="32766000"/>
              <a:ext cx="304800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32</xdr:col>
      <xdr:colOff>5602</xdr:colOff>
      <xdr:row>184</xdr:row>
      <xdr:rowOff>186017</xdr:rowOff>
    </xdr:from>
    <xdr:to>
      <xdr:col>38</xdr:col>
      <xdr:colOff>5602</xdr:colOff>
      <xdr:row>199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7" name="Graphique 46">
              <a:extLst>
                <a:ext uri="{FF2B5EF4-FFF2-40B4-BE49-F238E27FC236}">
                  <a16:creationId xmlns:a16="http://schemas.microsoft.com/office/drawing/2014/main" id="{F317FB8E-AFE3-4ABE-882F-1E4D38672C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9602" y="352380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32</xdr:col>
      <xdr:colOff>16808</xdr:colOff>
      <xdr:row>199</xdr:row>
      <xdr:rowOff>186018</xdr:rowOff>
    </xdr:from>
    <xdr:to>
      <xdr:col>38</xdr:col>
      <xdr:colOff>16808</xdr:colOff>
      <xdr:row>214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8" name="Graphique 47">
              <a:extLst>
                <a:ext uri="{FF2B5EF4-FFF2-40B4-BE49-F238E27FC236}">
                  <a16:creationId xmlns:a16="http://schemas.microsoft.com/office/drawing/2014/main" id="{E1A687D3-45D8-44AD-804D-5D98B53A36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00808" y="380955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32</xdr:col>
      <xdr:colOff>5601</xdr:colOff>
      <xdr:row>214</xdr:row>
      <xdr:rowOff>186017</xdr:rowOff>
    </xdr:from>
    <xdr:to>
      <xdr:col>38</xdr:col>
      <xdr:colOff>5601</xdr:colOff>
      <xdr:row>229</xdr:row>
      <xdr:rowOff>71717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9" name="Graphique 48">
              <a:extLst>
                <a:ext uri="{FF2B5EF4-FFF2-40B4-BE49-F238E27FC236}">
                  <a16:creationId xmlns:a16="http://schemas.microsoft.com/office/drawing/2014/main" id="{364F9EB1-DB3F-487B-B981-5E9103BAD0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9601" y="409530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33</xdr:col>
      <xdr:colOff>5603</xdr:colOff>
      <xdr:row>229</xdr:row>
      <xdr:rowOff>186018</xdr:rowOff>
    </xdr:from>
    <xdr:to>
      <xdr:col>39</xdr:col>
      <xdr:colOff>5603</xdr:colOff>
      <xdr:row>244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0" name="Graphique 49">
              <a:extLst>
                <a:ext uri="{FF2B5EF4-FFF2-40B4-BE49-F238E27FC236}">
                  <a16:creationId xmlns:a16="http://schemas.microsoft.com/office/drawing/2014/main" id="{B9C837DD-71FE-46C9-9DEF-244F8A68CC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51603" y="438105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32</xdr:col>
      <xdr:colOff>5603</xdr:colOff>
      <xdr:row>244</xdr:row>
      <xdr:rowOff>186018</xdr:rowOff>
    </xdr:from>
    <xdr:to>
      <xdr:col>38</xdr:col>
      <xdr:colOff>5603</xdr:colOff>
      <xdr:row>259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1" name="Graphique 50">
              <a:extLst>
                <a:ext uri="{FF2B5EF4-FFF2-40B4-BE49-F238E27FC236}">
                  <a16:creationId xmlns:a16="http://schemas.microsoft.com/office/drawing/2014/main" id="{42726EAE-8110-40BB-92E3-9F1FA801C6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9603" y="466680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32</xdr:col>
      <xdr:colOff>5602</xdr:colOff>
      <xdr:row>259</xdr:row>
      <xdr:rowOff>186018</xdr:rowOff>
    </xdr:from>
    <xdr:to>
      <xdr:col>38</xdr:col>
      <xdr:colOff>5602</xdr:colOff>
      <xdr:row>274</xdr:row>
      <xdr:rowOff>71718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2" name="Graphique 51">
              <a:extLst>
                <a:ext uri="{FF2B5EF4-FFF2-40B4-BE49-F238E27FC236}">
                  <a16:creationId xmlns:a16="http://schemas.microsoft.com/office/drawing/2014/main" id="{8E0A8761-B70E-46A6-8A3A-D16AE159B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9602" y="495255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38</xdr:col>
      <xdr:colOff>0</xdr:colOff>
      <xdr:row>261</xdr:row>
      <xdr:rowOff>179294</xdr:rowOff>
    </xdr:from>
    <xdr:to>
      <xdr:col>42</xdr:col>
      <xdr:colOff>0</xdr:colOff>
      <xdr:row>271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3" name="Graphique 52">
              <a:extLst>
                <a:ext uri="{FF2B5EF4-FFF2-40B4-BE49-F238E27FC236}">
                  <a16:creationId xmlns:a16="http://schemas.microsoft.com/office/drawing/2014/main" id="{B11DEC73-AA0C-4E5B-88A3-80146C01DD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0" y="49899794"/>
              <a:ext cx="3048000" cy="1916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38</xdr:col>
      <xdr:colOff>11206</xdr:colOff>
      <xdr:row>246</xdr:row>
      <xdr:rowOff>179295</xdr:rowOff>
    </xdr:from>
    <xdr:to>
      <xdr:col>42</xdr:col>
      <xdr:colOff>0</xdr:colOff>
      <xdr:row>258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4" name="Graphique 53">
              <a:extLst>
                <a:ext uri="{FF2B5EF4-FFF2-40B4-BE49-F238E27FC236}">
                  <a16:creationId xmlns:a16="http://schemas.microsoft.com/office/drawing/2014/main" id="{49139EC9-ED87-4421-B060-7A341BD33A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67206" y="47042295"/>
              <a:ext cx="3036794" cy="21179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38</xdr:col>
      <xdr:colOff>0</xdr:colOff>
      <xdr:row>217</xdr:row>
      <xdr:rowOff>0</xdr:rowOff>
    </xdr:from>
    <xdr:to>
      <xdr:col>42</xdr:col>
      <xdr:colOff>0</xdr:colOff>
      <xdr:row>228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5" name="Graphique 54">
              <a:extLst>
                <a:ext uri="{FF2B5EF4-FFF2-40B4-BE49-F238E27FC236}">
                  <a16:creationId xmlns:a16="http://schemas.microsoft.com/office/drawing/2014/main" id="{AF8F45E3-674B-4339-BB06-51C5E9612F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0" y="41338500"/>
              <a:ext cx="3048000" cy="2106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38</xdr:col>
      <xdr:colOff>11205</xdr:colOff>
      <xdr:row>201</xdr:row>
      <xdr:rowOff>168089</xdr:rowOff>
    </xdr:from>
    <xdr:to>
      <xdr:col>41</xdr:col>
      <xdr:colOff>750794</xdr:colOff>
      <xdr:row>213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6" name="Graphique 55">
              <a:extLst>
                <a:ext uri="{FF2B5EF4-FFF2-40B4-BE49-F238E27FC236}">
                  <a16:creationId xmlns:a16="http://schemas.microsoft.com/office/drawing/2014/main" id="{DC66705E-1244-493F-9B38-419212827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67205" y="38458589"/>
              <a:ext cx="3025589" cy="2129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38</xdr:col>
      <xdr:colOff>0</xdr:colOff>
      <xdr:row>187</xdr:row>
      <xdr:rowOff>0</xdr:rowOff>
    </xdr:from>
    <xdr:to>
      <xdr:col>42</xdr:col>
      <xdr:colOff>0</xdr:colOff>
      <xdr:row>198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7" name="Graphique 56">
              <a:extLst>
                <a:ext uri="{FF2B5EF4-FFF2-40B4-BE49-F238E27FC236}">
                  <a16:creationId xmlns:a16="http://schemas.microsoft.com/office/drawing/2014/main" id="{F48B54A2-457F-412D-BF6D-3922DCB4B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56000" y="35623500"/>
              <a:ext cx="304800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278</xdr:row>
      <xdr:rowOff>190499</xdr:rowOff>
    </xdr:from>
    <xdr:to>
      <xdr:col>9</xdr:col>
      <xdr:colOff>0</xdr:colOff>
      <xdr:row>305</xdr:row>
      <xdr:rowOff>22412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8" name="Graphique 57">
              <a:extLst>
                <a:ext uri="{FF2B5EF4-FFF2-40B4-BE49-F238E27FC236}">
                  <a16:creationId xmlns:a16="http://schemas.microsoft.com/office/drawing/2014/main" id="{04C19F02-55E1-4720-8910-FD90CA61D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3149499"/>
              <a:ext cx="6858000" cy="4975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10</xdr:col>
      <xdr:colOff>746590</xdr:colOff>
      <xdr:row>279</xdr:row>
      <xdr:rowOff>5602</xdr:rowOff>
    </xdr:from>
    <xdr:to>
      <xdr:col>20</xdr:col>
      <xdr:colOff>11206</xdr:colOff>
      <xdr:row>305</xdr:row>
      <xdr:rowOff>11205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9" name="Graphique 58">
              <a:extLst>
                <a:ext uri="{FF2B5EF4-FFF2-40B4-BE49-F238E27FC236}">
                  <a16:creationId xmlns:a16="http://schemas.microsoft.com/office/drawing/2014/main" id="{13B10D4B-13C5-4863-B22A-F3AE22D92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6590" y="53155102"/>
              <a:ext cx="6884616" cy="49586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22</xdr:col>
      <xdr:colOff>5602</xdr:colOff>
      <xdr:row>278</xdr:row>
      <xdr:rowOff>179294</xdr:rowOff>
    </xdr:from>
    <xdr:to>
      <xdr:col>31</xdr:col>
      <xdr:colOff>11206</xdr:colOff>
      <xdr:row>305</xdr:row>
      <xdr:rowOff>11205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0" name="Graphique 59">
              <a:extLst>
                <a:ext uri="{FF2B5EF4-FFF2-40B4-BE49-F238E27FC236}">
                  <a16:creationId xmlns:a16="http://schemas.microsoft.com/office/drawing/2014/main" id="{07BBD3B2-87E3-4859-9B18-8040DC5E9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9602" y="53138294"/>
              <a:ext cx="6863604" cy="49754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32</xdr:col>
      <xdr:colOff>3360</xdr:colOff>
      <xdr:row>279</xdr:row>
      <xdr:rowOff>8964</xdr:rowOff>
    </xdr:from>
    <xdr:to>
      <xdr:col>41</xdr:col>
      <xdr:colOff>761999</xdr:colOff>
      <xdr:row>305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1" name="Graphique 60">
              <a:extLst>
                <a:ext uri="{FF2B5EF4-FFF2-40B4-BE49-F238E27FC236}">
                  <a16:creationId xmlns:a16="http://schemas.microsoft.com/office/drawing/2014/main" id="{4A08BE4C-71CE-452D-9A11-34A9511256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7360" y="53158464"/>
              <a:ext cx="7616639" cy="4955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305</xdr:row>
      <xdr:rowOff>186016</xdr:rowOff>
    </xdr:from>
    <xdr:to>
      <xdr:col>9</xdr:col>
      <xdr:colOff>0</xdr:colOff>
      <xdr:row>331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2" name="Graphique 61">
              <a:extLst>
                <a:ext uri="{FF2B5EF4-FFF2-40B4-BE49-F238E27FC236}">
                  <a16:creationId xmlns:a16="http://schemas.microsoft.com/office/drawing/2014/main" id="{A3129648-FCDE-4C9C-ABA4-37F058EBA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288516"/>
              <a:ext cx="6858000" cy="49574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10</xdr:col>
      <xdr:colOff>754796</xdr:colOff>
      <xdr:row>306</xdr:row>
      <xdr:rowOff>1</xdr:rowOff>
    </xdr:from>
    <xdr:to>
      <xdr:col>20</xdr:col>
      <xdr:colOff>13608</xdr:colOff>
      <xdr:row>332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3" name="Graphique 62">
              <a:extLst>
                <a:ext uri="{FF2B5EF4-FFF2-40B4-BE49-F238E27FC236}">
                  <a16:creationId xmlns:a16="http://schemas.microsoft.com/office/drawing/2014/main" id="{B2D6164C-9E7A-4ACE-8620-B203D070B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4796" y="58293001"/>
              <a:ext cx="6878812" cy="495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22</xdr:col>
      <xdr:colOff>5201</xdr:colOff>
      <xdr:row>305</xdr:row>
      <xdr:rowOff>189619</xdr:rowOff>
    </xdr:from>
    <xdr:to>
      <xdr:col>31</xdr:col>
      <xdr:colOff>0</xdr:colOff>
      <xdr:row>332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4" name="Graphique 63">
              <a:extLst>
                <a:ext uri="{FF2B5EF4-FFF2-40B4-BE49-F238E27FC236}">
                  <a16:creationId xmlns:a16="http://schemas.microsoft.com/office/drawing/2014/main" id="{4900C9D3-985C-4CB3-9314-37ED3110A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9201" y="58292119"/>
              <a:ext cx="6852799" cy="49650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31</xdr:col>
      <xdr:colOff>759452</xdr:colOff>
      <xdr:row>306</xdr:row>
      <xdr:rowOff>5196</xdr:rowOff>
    </xdr:from>
    <xdr:to>
      <xdr:col>41</xdr:col>
      <xdr:colOff>761999</xdr:colOff>
      <xdr:row>332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5" name="Graphique 64">
              <a:extLst>
                <a:ext uri="{FF2B5EF4-FFF2-40B4-BE49-F238E27FC236}">
                  <a16:creationId xmlns:a16="http://schemas.microsoft.com/office/drawing/2014/main" id="{B3B17FD7-0ABB-4E30-BA30-B2B14C3B7F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1452" y="58298196"/>
              <a:ext cx="7622547" cy="49478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388620</xdr:colOff>
      <xdr:row>98</xdr:row>
      <xdr:rowOff>140973</xdr:rowOff>
    </xdr:from>
    <xdr:ext cx="4572000" cy="2743200"/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7C279C6D-A9A9-43B5-820C-6ED1F3B5D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388620</xdr:colOff>
      <xdr:row>83</xdr:row>
      <xdr:rowOff>41906</xdr:rowOff>
    </xdr:from>
    <xdr:ext cx="4572000" cy="2743200"/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D60F6D2D-7FE0-41E7-9AC4-EF807F2E4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workbookViewId="0">
      <selection sqref="A1:I46"/>
    </sheetView>
  </sheetViews>
  <sheetFormatPr baseColWidth="10" defaultColWidth="11.85546875" defaultRowHeight="15" x14ac:dyDescent="0.25"/>
  <cols>
    <col min="1" max="7" width="11.85546875" customWidth="1"/>
    <col min="8" max="8" width="20.5703125" customWidth="1"/>
    <col min="9" max="9" width="24.42578125" customWidth="1"/>
    <col min="10" max="10" width="11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>
        <v>180.3</v>
      </c>
      <c r="C2" s="2">
        <v>-76.319999999999993</v>
      </c>
      <c r="D2" s="1">
        <v>95</v>
      </c>
      <c r="E2" s="1">
        <v>-36.75</v>
      </c>
      <c r="F2" s="1">
        <v>357</v>
      </c>
      <c r="G2" s="1">
        <v>68.510000000000005</v>
      </c>
      <c r="H2" s="3">
        <v>3</v>
      </c>
      <c r="I2" s="1">
        <f>-0.730833333333333</f>
        <v>-0.730833333333333</v>
      </c>
    </row>
    <row r="3" spans="1:9" x14ac:dyDescent="0.25">
      <c r="A3" s="1">
        <v>1</v>
      </c>
      <c r="B3" s="1">
        <v>135.5</v>
      </c>
      <c r="C3" s="1">
        <v>-83.19</v>
      </c>
      <c r="D3" s="1">
        <v>130</v>
      </c>
      <c r="E3" s="1">
        <v>-38.950000000000003</v>
      </c>
      <c r="F3" s="1">
        <v>496.4</v>
      </c>
      <c r="G3" s="1">
        <v>74.61</v>
      </c>
      <c r="H3" s="4">
        <v>2.7999999999999501</v>
      </c>
      <c r="I3" s="2">
        <v>-0.78028169014084303</v>
      </c>
    </row>
    <row r="4" spans="1:9" x14ac:dyDescent="0.25">
      <c r="A4" s="1">
        <v>1</v>
      </c>
      <c r="B4" s="1">
        <v>141.5</v>
      </c>
      <c r="C4" s="1">
        <v>-83.97</v>
      </c>
      <c r="D4" s="1">
        <v>180</v>
      </c>
      <c r="E4" s="1">
        <v>-38.22</v>
      </c>
      <c r="F4" s="1">
        <v>441.6</v>
      </c>
      <c r="G4" s="1">
        <v>67.12</v>
      </c>
      <c r="H4" s="4">
        <v>2.3999999999999799</v>
      </c>
      <c r="I4" s="2">
        <v>-0.81209677419354198</v>
      </c>
    </row>
    <row r="5" spans="1:9" x14ac:dyDescent="0.25">
      <c r="A5" s="1">
        <v>1</v>
      </c>
      <c r="B5" s="1">
        <v>284.7</v>
      </c>
      <c r="C5" s="1">
        <v>-67.91</v>
      </c>
      <c r="D5" s="1">
        <v>60</v>
      </c>
      <c r="E5" s="1">
        <v>-40.71</v>
      </c>
      <c r="F5" s="1">
        <v>266.7</v>
      </c>
      <c r="G5" s="1">
        <v>74.41</v>
      </c>
      <c r="H5" s="4">
        <v>2.5999999999999699</v>
      </c>
      <c r="I5" s="2">
        <v>-0.86513157894736903</v>
      </c>
    </row>
    <row r="6" spans="1:9" x14ac:dyDescent="0.25">
      <c r="A6" s="1">
        <v>1</v>
      </c>
      <c r="B6" s="1">
        <v>107.4</v>
      </c>
      <c r="C6" s="1">
        <v>-87.09</v>
      </c>
      <c r="D6" s="1">
        <v>180</v>
      </c>
      <c r="E6" s="1">
        <v>-39.35</v>
      </c>
      <c r="F6" s="1">
        <v>325.60000000000002</v>
      </c>
      <c r="G6" s="1">
        <v>76.650000000000006</v>
      </c>
      <c r="H6" s="4">
        <v>2.2000000000000499</v>
      </c>
      <c r="I6" s="2">
        <v>-0.78687499999999999</v>
      </c>
    </row>
    <row r="7" spans="1:9" x14ac:dyDescent="0.25">
      <c r="A7" s="1">
        <v>1</v>
      </c>
      <c r="B7" s="1">
        <v>276</v>
      </c>
      <c r="C7" s="1">
        <v>-76.843999999999994</v>
      </c>
      <c r="D7" s="1">
        <v>65</v>
      </c>
      <c r="E7" s="1">
        <v>-43.22</v>
      </c>
      <c r="F7" s="1">
        <v>485.7</v>
      </c>
      <c r="G7" s="1">
        <v>89.46</v>
      </c>
      <c r="H7" s="4">
        <v>3.0999999999999699</v>
      </c>
      <c r="I7" s="2">
        <v>-0.48646616541353299</v>
      </c>
    </row>
    <row r="8" spans="1:9" x14ac:dyDescent="0.25">
      <c r="A8" s="1">
        <v>1</v>
      </c>
      <c r="B8" s="1">
        <v>256.8</v>
      </c>
      <c r="C8" s="1">
        <v>-76.968999999999994</v>
      </c>
      <c r="D8" s="1">
        <v>55</v>
      </c>
      <c r="E8" s="1">
        <v>-42.69</v>
      </c>
      <c r="F8" s="1">
        <v>469.2</v>
      </c>
      <c r="G8" s="1">
        <v>71.22</v>
      </c>
      <c r="H8" s="4">
        <v>3.4000000000000301</v>
      </c>
      <c r="I8" s="2">
        <v>-0.930894308943093</v>
      </c>
    </row>
    <row r="9" spans="1:9" x14ac:dyDescent="0.25">
      <c r="A9" s="1">
        <v>1</v>
      </c>
      <c r="B9" s="1">
        <v>138.9</v>
      </c>
      <c r="C9" s="1">
        <v>-80.311999999999998</v>
      </c>
      <c r="D9" s="1">
        <v>125</v>
      </c>
      <c r="E9" s="1">
        <v>-39.08</v>
      </c>
      <c r="F9" s="1">
        <v>362.7</v>
      </c>
      <c r="G9" s="1">
        <v>84.28</v>
      </c>
      <c r="H9" s="4">
        <v>2.69999999999999</v>
      </c>
      <c r="I9" s="2">
        <v>-0.76222222222222202</v>
      </c>
    </row>
    <row r="10" spans="1:9" x14ac:dyDescent="0.25">
      <c r="A10" s="1">
        <v>1</v>
      </c>
      <c r="B10" s="1">
        <v>127.9</v>
      </c>
      <c r="C10" s="1">
        <v>-73.375</v>
      </c>
      <c r="D10" s="1">
        <v>150</v>
      </c>
      <c r="E10" s="1">
        <v>-36.74</v>
      </c>
      <c r="F10" s="1">
        <v>446.1</v>
      </c>
      <c r="G10" s="1">
        <v>75.98</v>
      </c>
      <c r="H10" s="4">
        <v>2.7999999999999501</v>
      </c>
      <c r="I10" s="2">
        <v>-0.55526315789473502</v>
      </c>
    </row>
    <row r="11" spans="1:9" x14ac:dyDescent="0.25">
      <c r="A11" s="1">
        <v>1</v>
      </c>
      <c r="B11" s="1">
        <v>89.82</v>
      </c>
      <c r="C11" s="1">
        <v>-73.311999999999998</v>
      </c>
      <c r="D11" s="1">
        <v>105</v>
      </c>
      <c r="E11" s="1">
        <v>-38.14</v>
      </c>
      <c r="F11" s="1">
        <v>300</v>
      </c>
      <c r="G11" s="1">
        <v>83.08</v>
      </c>
      <c r="H11" s="4">
        <v>2.69999999999999</v>
      </c>
      <c r="I11" s="2">
        <v>-0.41008403361344498</v>
      </c>
    </row>
    <row r="12" spans="1:9" x14ac:dyDescent="0.25">
      <c r="A12" s="1">
        <v>1</v>
      </c>
      <c r="B12" s="1">
        <v>142.69999999999999</v>
      </c>
      <c r="C12" s="1">
        <v>-71.75</v>
      </c>
      <c r="D12" s="1">
        <v>145</v>
      </c>
      <c r="E12" s="1">
        <v>-39.619999999999997</v>
      </c>
      <c r="F12" s="1">
        <v>341.2</v>
      </c>
      <c r="G12" s="1">
        <v>82.02</v>
      </c>
      <c r="H12" s="4">
        <v>2.7000000000000499</v>
      </c>
      <c r="I12" s="2">
        <v>-0.84660194174757597</v>
      </c>
    </row>
    <row r="13" spans="1:9" x14ac:dyDescent="0.25">
      <c r="A13" s="1">
        <v>1</v>
      </c>
      <c r="B13" s="1">
        <v>76.069999999999993</v>
      </c>
      <c r="C13" s="1">
        <v>-77.343999999999994</v>
      </c>
      <c r="D13" s="1">
        <v>215</v>
      </c>
      <c r="E13" s="1">
        <v>-33.450000000000003</v>
      </c>
      <c r="F13" s="1">
        <v>453.9</v>
      </c>
      <c r="G13" s="1">
        <v>82.73</v>
      </c>
      <c r="H13" s="4">
        <v>2.1000000000000201</v>
      </c>
      <c r="I13" s="2">
        <v>-0.90864197530864599</v>
      </c>
    </row>
    <row r="14" spans="1:9" x14ac:dyDescent="0.25">
      <c r="A14" s="1">
        <v>1</v>
      </c>
      <c r="B14" s="1">
        <v>88.7</v>
      </c>
      <c r="C14" s="1">
        <v>-76.906000000000006</v>
      </c>
      <c r="D14" s="1">
        <v>245</v>
      </c>
      <c r="E14" s="1">
        <v>-39.4</v>
      </c>
      <c r="F14" s="1">
        <v>395.6</v>
      </c>
      <c r="G14" s="1">
        <v>84.23</v>
      </c>
      <c r="H14" s="4">
        <v>2.2999999999999501</v>
      </c>
      <c r="I14" s="2">
        <v>-0.52041884816753903</v>
      </c>
    </row>
    <row r="15" spans="1:9" x14ac:dyDescent="0.25">
      <c r="A15" s="1">
        <v>1</v>
      </c>
      <c r="B15" s="1">
        <v>100.4</v>
      </c>
      <c r="C15" s="1">
        <v>-68.186999999999998</v>
      </c>
      <c r="D15" s="1">
        <v>110</v>
      </c>
      <c r="E15" s="1">
        <v>-40.51</v>
      </c>
      <c r="F15" s="1">
        <v>414.4</v>
      </c>
      <c r="G15" s="1">
        <v>80.77</v>
      </c>
      <c r="H15" s="4">
        <v>2.1000000000000201</v>
      </c>
      <c r="I15" s="2">
        <v>-1.0276595744680901</v>
      </c>
    </row>
    <row r="16" spans="1:9" x14ac:dyDescent="0.25">
      <c r="A16" s="1">
        <v>1</v>
      </c>
      <c r="B16" s="1">
        <v>219.2</v>
      </c>
      <c r="C16" s="1">
        <v>-72.218999999999994</v>
      </c>
      <c r="D16" s="1">
        <v>75</v>
      </c>
      <c r="E16" s="1">
        <v>-41.15</v>
      </c>
      <c r="F16" s="1">
        <v>319.39999999999998</v>
      </c>
      <c r="G16" s="1">
        <v>76.739999999999995</v>
      </c>
      <c r="H16" s="4">
        <v>2.9000000000000301</v>
      </c>
      <c r="I16" s="2">
        <v>-0.51328671328671305</v>
      </c>
    </row>
    <row r="17" spans="1:9" x14ac:dyDescent="0.25">
      <c r="A17" s="1">
        <v>1</v>
      </c>
      <c r="B17" s="1">
        <v>174.2</v>
      </c>
      <c r="C17" s="1">
        <v>-75.938000000000002</v>
      </c>
      <c r="D17" s="1">
        <v>95</v>
      </c>
      <c r="E17" s="1">
        <v>-38.08</v>
      </c>
      <c r="F17" s="1">
        <v>409.8</v>
      </c>
      <c r="G17" s="1">
        <v>78.599999999999994</v>
      </c>
      <c r="H17" s="5">
        <v>2.5</v>
      </c>
      <c r="I17" s="2">
        <v>-0.62356687898089302</v>
      </c>
    </row>
    <row r="18" spans="1:9" x14ac:dyDescent="0.25">
      <c r="A18" s="1">
        <v>1</v>
      </c>
      <c r="B18" s="1">
        <v>187.8</v>
      </c>
      <c r="C18" s="1">
        <v>-72.718999999999994</v>
      </c>
      <c r="D18" s="1">
        <v>65</v>
      </c>
      <c r="E18" s="1">
        <v>-41.93</v>
      </c>
      <c r="F18" s="1">
        <v>422.9</v>
      </c>
      <c r="G18" s="1">
        <v>77.72</v>
      </c>
      <c r="H18" s="4">
        <v>2.9000000000000301</v>
      </c>
      <c r="I18" s="2">
        <v>-0.52116402116402205</v>
      </c>
    </row>
    <row r="19" spans="1:9" x14ac:dyDescent="0.25">
      <c r="A19" s="1">
        <v>1</v>
      </c>
      <c r="B19" s="1">
        <v>90.73</v>
      </c>
      <c r="C19" s="1">
        <v>-70.718999999999994</v>
      </c>
      <c r="D19" s="1">
        <v>175</v>
      </c>
      <c r="E19" s="1">
        <v>-39.4</v>
      </c>
      <c r="F19" s="1">
        <v>392.1</v>
      </c>
      <c r="G19" s="1">
        <v>82.69</v>
      </c>
      <c r="H19" s="4">
        <v>2.69999999999993</v>
      </c>
      <c r="I19" s="2">
        <v>-0.48571428571428399</v>
      </c>
    </row>
    <row r="20" spans="1:9" x14ac:dyDescent="0.25">
      <c r="A20" s="1">
        <v>1</v>
      </c>
      <c r="B20" s="1">
        <v>84.02</v>
      </c>
      <c r="C20" s="1">
        <v>-78.281000000000006</v>
      </c>
      <c r="D20" s="1">
        <v>165</v>
      </c>
      <c r="E20" s="1">
        <v>-38.1</v>
      </c>
      <c r="F20" s="1">
        <v>379.8</v>
      </c>
      <c r="G20" s="1">
        <v>84.36</v>
      </c>
      <c r="H20" s="4">
        <v>2.1000000000000201</v>
      </c>
      <c r="I20" s="2">
        <v>-1.2100917431192699</v>
      </c>
    </row>
    <row r="21" spans="1:9" x14ac:dyDescent="0.25">
      <c r="A21" s="1">
        <v>1</v>
      </c>
      <c r="B21" s="1">
        <v>71.790000000000006</v>
      </c>
      <c r="C21" s="1">
        <v>-78.906000000000006</v>
      </c>
      <c r="D21" s="1">
        <v>255</v>
      </c>
      <c r="E21" s="1">
        <v>-35.14</v>
      </c>
      <c r="F21" s="1">
        <v>428.3</v>
      </c>
      <c r="G21" s="1">
        <v>78.989999999999995</v>
      </c>
      <c r="H21" s="4">
        <v>2.1000000000000201</v>
      </c>
      <c r="I21" s="2">
        <v>-0.91221374045801296</v>
      </c>
    </row>
    <row r="22" spans="1:9" x14ac:dyDescent="0.25">
      <c r="A22" s="1">
        <v>1</v>
      </c>
      <c r="B22" s="1">
        <v>69.92</v>
      </c>
      <c r="C22" s="1">
        <v>-72.061999999999998</v>
      </c>
      <c r="D22" s="1">
        <v>180</v>
      </c>
      <c r="E22" s="1">
        <v>-35.979999999999997</v>
      </c>
      <c r="F22" s="1">
        <v>327.10000000000002</v>
      </c>
      <c r="G22" s="1">
        <v>79.42</v>
      </c>
      <c r="H22" s="4">
        <v>2.5</v>
      </c>
      <c r="I22" s="2">
        <v>-0.76774193548387104</v>
      </c>
    </row>
    <row r="23" spans="1:9" x14ac:dyDescent="0.25">
      <c r="A23" s="1">
        <v>1</v>
      </c>
      <c r="B23" s="1">
        <v>146</v>
      </c>
      <c r="C23" s="1">
        <v>-77.031000000000006</v>
      </c>
      <c r="D23" s="1">
        <v>105</v>
      </c>
      <c r="E23" s="1">
        <v>-42.29</v>
      </c>
      <c r="F23" s="1">
        <v>381.9</v>
      </c>
      <c r="G23" s="1">
        <v>75.45</v>
      </c>
      <c r="H23" s="4">
        <v>2.4000000000000301</v>
      </c>
      <c r="I23" s="2">
        <v>-0.79739130434782501</v>
      </c>
    </row>
    <row r="24" spans="1:9" x14ac:dyDescent="0.25">
      <c r="A24" s="1">
        <v>2</v>
      </c>
      <c r="B24" s="1">
        <v>274.10000000000002</v>
      </c>
      <c r="C24" s="1">
        <v>-78.53</v>
      </c>
      <c r="D24" s="1">
        <v>65</v>
      </c>
      <c r="E24" s="1">
        <v>-40.340000000000003</v>
      </c>
      <c r="F24" s="1">
        <v>473.3</v>
      </c>
      <c r="G24" s="1">
        <v>60.68</v>
      </c>
      <c r="H24" s="4">
        <v>4.2999999999999501</v>
      </c>
      <c r="I24" s="2">
        <v>-0.64347826086956506</v>
      </c>
    </row>
    <row r="25" spans="1:9" x14ac:dyDescent="0.25">
      <c r="A25" s="1">
        <v>2</v>
      </c>
      <c r="B25" s="1">
        <v>145.5</v>
      </c>
      <c r="C25" s="1">
        <v>-71.561999999999998</v>
      </c>
      <c r="D25" s="1">
        <v>110</v>
      </c>
      <c r="E25" s="1">
        <v>-41.36</v>
      </c>
      <c r="F25" s="1">
        <v>481.9</v>
      </c>
      <c r="G25" s="1">
        <v>80.05</v>
      </c>
      <c r="H25" s="4">
        <v>3.30000000000001</v>
      </c>
      <c r="I25" s="2">
        <v>-0.67619047619047301</v>
      </c>
    </row>
    <row r="26" spans="1:9" x14ac:dyDescent="0.25">
      <c r="A26" s="1">
        <v>2</v>
      </c>
      <c r="B26" s="1">
        <v>118.7</v>
      </c>
      <c r="C26" s="1">
        <v>-77.41</v>
      </c>
      <c r="D26" s="1">
        <v>155</v>
      </c>
      <c r="E26" s="1">
        <v>-35.94</v>
      </c>
      <c r="F26" s="1">
        <v>384.9</v>
      </c>
      <c r="G26" s="1">
        <v>82.29</v>
      </c>
      <c r="H26" s="4">
        <v>2.2999999999999501</v>
      </c>
      <c r="I26" s="2">
        <v>-1.0229999999999999</v>
      </c>
    </row>
    <row r="27" spans="1:9" x14ac:dyDescent="0.25">
      <c r="A27" s="1">
        <v>2</v>
      </c>
      <c r="B27" s="1">
        <v>233.6</v>
      </c>
      <c r="C27" s="1">
        <v>-78.125</v>
      </c>
      <c r="D27" s="1">
        <v>65</v>
      </c>
      <c r="E27" s="1">
        <v>-42.58</v>
      </c>
      <c r="F27" s="1">
        <v>500.8</v>
      </c>
      <c r="G27" s="1">
        <v>89.99</v>
      </c>
      <c r="H27" s="4">
        <v>2.0999999999999699</v>
      </c>
      <c r="I27" s="2">
        <v>-1.42528735632184</v>
      </c>
    </row>
    <row r="28" spans="1:9" x14ac:dyDescent="0.25">
      <c r="A28" s="1">
        <v>2</v>
      </c>
      <c r="B28" s="1">
        <v>161.1</v>
      </c>
      <c r="C28" s="1">
        <v>-76.875</v>
      </c>
      <c r="D28" s="1">
        <v>130</v>
      </c>
      <c r="E28" s="1">
        <v>-40.47</v>
      </c>
      <c r="F28" s="1">
        <v>495.6</v>
      </c>
      <c r="G28" s="1">
        <v>63.98</v>
      </c>
      <c r="H28" s="4">
        <v>3.1000000000000201</v>
      </c>
      <c r="I28" s="2">
        <v>-0.536486486486489</v>
      </c>
    </row>
    <row r="29" spans="1:9" x14ac:dyDescent="0.25">
      <c r="A29" s="1">
        <v>2</v>
      </c>
      <c r="B29" s="1">
        <v>127.8</v>
      </c>
      <c r="C29" s="1">
        <v>-78.468999999999994</v>
      </c>
      <c r="D29" s="1">
        <v>120</v>
      </c>
      <c r="E29" s="1">
        <v>-41.81</v>
      </c>
      <c r="F29" s="1">
        <v>429.3</v>
      </c>
      <c r="G29" s="1">
        <v>77.72</v>
      </c>
      <c r="H29" s="4">
        <v>2.19999999999999</v>
      </c>
      <c r="I29" s="2">
        <v>-0.96947368421052604</v>
      </c>
    </row>
    <row r="30" spans="1:9" x14ac:dyDescent="0.25">
      <c r="A30" s="1">
        <v>2</v>
      </c>
      <c r="B30" s="1">
        <v>88.68</v>
      </c>
      <c r="C30" s="1">
        <v>-77.375</v>
      </c>
      <c r="D30" s="1">
        <v>185</v>
      </c>
      <c r="E30" s="1">
        <v>-44.01</v>
      </c>
      <c r="F30" s="1">
        <v>497.4</v>
      </c>
      <c r="G30" s="1">
        <v>90.03</v>
      </c>
      <c r="H30" s="4">
        <v>2.8999999999999799</v>
      </c>
      <c r="I30" s="2">
        <v>-0.39999999999999802</v>
      </c>
    </row>
    <row r="31" spans="1:9" x14ac:dyDescent="0.25">
      <c r="A31" s="1">
        <v>2</v>
      </c>
      <c r="B31" s="1">
        <v>147.6</v>
      </c>
      <c r="C31" s="1">
        <v>-65.406000000000006</v>
      </c>
      <c r="D31" s="1">
        <v>85</v>
      </c>
      <c r="E31" s="1">
        <v>-39.11</v>
      </c>
      <c r="F31" s="1">
        <v>317.10000000000002</v>
      </c>
      <c r="G31" s="1">
        <v>55.3</v>
      </c>
      <c r="H31" s="4">
        <v>5.8000000000000096</v>
      </c>
      <c r="I31" s="2">
        <v>-0.33458646616541299</v>
      </c>
    </row>
    <row r="32" spans="1:9" x14ac:dyDescent="0.25">
      <c r="A32" s="1">
        <v>2</v>
      </c>
      <c r="B32" s="1">
        <v>92.36</v>
      </c>
      <c r="C32" s="1">
        <v>-76.468999999999994</v>
      </c>
      <c r="D32" s="1">
        <v>140</v>
      </c>
      <c r="E32" s="1">
        <v>-43.97</v>
      </c>
      <c r="F32" s="1">
        <v>437.5</v>
      </c>
      <c r="G32" s="1">
        <v>77.92</v>
      </c>
      <c r="H32" s="4">
        <v>2.3999999999999799</v>
      </c>
      <c r="I32" s="2">
        <v>-0.80566037735848905</v>
      </c>
    </row>
    <row r="33" spans="1:9" x14ac:dyDescent="0.25">
      <c r="A33" s="1">
        <v>2</v>
      </c>
      <c r="B33" s="1">
        <v>97.31</v>
      </c>
      <c r="C33" s="1">
        <v>-78.531000000000006</v>
      </c>
      <c r="D33" s="1">
        <v>170</v>
      </c>
      <c r="E33" s="1">
        <v>-41.89</v>
      </c>
      <c r="F33" s="1">
        <v>460.4</v>
      </c>
      <c r="G33" s="1">
        <v>86.04</v>
      </c>
      <c r="H33" s="4">
        <v>2.19999999999993</v>
      </c>
      <c r="I33" s="2">
        <v>-0.53483870967741898</v>
      </c>
    </row>
    <row r="34" spans="1:9" x14ac:dyDescent="0.25">
      <c r="A34" s="1">
        <v>2</v>
      </c>
      <c r="B34" s="1">
        <v>102.2</v>
      </c>
      <c r="C34" s="1">
        <v>-77.87</v>
      </c>
      <c r="D34" s="1">
        <v>195</v>
      </c>
      <c r="E34" s="1">
        <v>-35.01</v>
      </c>
      <c r="F34" s="1">
        <v>496.7</v>
      </c>
      <c r="G34" s="1">
        <v>68.37</v>
      </c>
      <c r="H34" s="4">
        <v>2.80000000000007</v>
      </c>
      <c r="I34" s="2">
        <v>-0.69242424242424605</v>
      </c>
    </row>
    <row r="35" spans="1:9" x14ac:dyDescent="0.25">
      <c r="A35" s="1">
        <v>2</v>
      </c>
      <c r="B35" s="1">
        <v>109.4</v>
      </c>
      <c r="C35" s="1">
        <v>-73.718999999999994</v>
      </c>
      <c r="D35" s="1">
        <v>145</v>
      </c>
      <c r="E35" s="1">
        <v>-40.729999999999997</v>
      </c>
      <c r="F35" s="1">
        <v>486.4</v>
      </c>
      <c r="G35" s="1">
        <v>82.24</v>
      </c>
      <c r="H35" s="4">
        <v>2.2000000000000499</v>
      </c>
      <c r="I35" s="2">
        <v>-0.68880597014925504</v>
      </c>
    </row>
    <row r="36" spans="1:9" x14ac:dyDescent="0.25">
      <c r="A36" s="1">
        <v>2</v>
      </c>
      <c r="B36" s="1">
        <v>67.89</v>
      </c>
      <c r="C36" s="1">
        <v>-72.25</v>
      </c>
      <c r="D36" s="1">
        <v>205</v>
      </c>
      <c r="E36" s="1">
        <v>-40.67</v>
      </c>
      <c r="F36" s="1">
        <v>432.7</v>
      </c>
      <c r="G36" s="1">
        <v>82.92</v>
      </c>
      <c r="H36" s="4">
        <v>2.30000000000007</v>
      </c>
      <c r="I36" s="2">
        <v>-1.0692307692307801</v>
      </c>
    </row>
    <row r="37" spans="1:9" x14ac:dyDescent="0.25">
      <c r="A37" s="1">
        <v>2</v>
      </c>
      <c r="B37" s="1">
        <v>90.39</v>
      </c>
      <c r="C37" s="1">
        <v>-77.125</v>
      </c>
      <c r="D37" s="1">
        <v>205</v>
      </c>
      <c r="E37" s="1">
        <v>-41.24</v>
      </c>
      <c r="F37" s="1">
        <v>298.7</v>
      </c>
      <c r="G37" s="1">
        <v>70.989999999999995</v>
      </c>
      <c r="H37" s="4">
        <v>2.80000000000001</v>
      </c>
      <c r="I37" s="2">
        <v>-0.75254237288135595</v>
      </c>
    </row>
    <row r="38" spans="1:9" x14ac:dyDescent="0.25">
      <c r="A38" s="1">
        <v>2</v>
      </c>
      <c r="B38" s="1">
        <v>189.6</v>
      </c>
      <c r="C38" s="1">
        <v>-72.218999999999994</v>
      </c>
      <c r="D38" s="1">
        <v>110</v>
      </c>
      <c r="E38" s="1">
        <v>-37.71</v>
      </c>
      <c r="F38" s="1">
        <v>422.4</v>
      </c>
      <c r="G38" s="1">
        <v>74.38</v>
      </c>
      <c r="H38" s="4">
        <v>2.4000000000000901</v>
      </c>
      <c r="I38" s="6">
        <f>-1.22580645161291</f>
        <v>-1.2258064516129099</v>
      </c>
    </row>
    <row r="39" spans="1:9" x14ac:dyDescent="0.25">
      <c r="A39" s="1">
        <v>2</v>
      </c>
      <c r="B39" s="1">
        <v>106.7</v>
      </c>
      <c r="C39" s="1">
        <v>-82.061999999999998</v>
      </c>
      <c r="D39" s="1">
        <v>140</v>
      </c>
      <c r="E39" s="1">
        <v>-41.64</v>
      </c>
      <c r="F39" s="1">
        <v>403</v>
      </c>
      <c r="G39" s="1">
        <v>85.82</v>
      </c>
      <c r="H39" s="5">
        <v>2.5</v>
      </c>
      <c r="I39" s="2">
        <v>-0.89814814814815203</v>
      </c>
    </row>
    <row r="40" spans="1:9" x14ac:dyDescent="0.25">
      <c r="A40" s="1">
        <v>2</v>
      </c>
      <c r="B40" s="1">
        <v>248.9</v>
      </c>
      <c r="C40" s="1">
        <v>-67.938000000000002</v>
      </c>
      <c r="D40" s="1">
        <v>45</v>
      </c>
      <c r="E40" s="1">
        <v>-43.34</v>
      </c>
      <c r="F40" s="1">
        <v>430.2</v>
      </c>
      <c r="G40" s="1">
        <v>74.22</v>
      </c>
      <c r="H40" s="4">
        <v>2.80000000000001</v>
      </c>
      <c r="I40" s="2">
        <v>-1.090625</v>
      </c>
    </row>
    <row r="41" spans="1:9" x14ac:dyDescent="0.25">
      <c r="A41" s="1">
        <v>2</v>
      </c>
      <c r="B41" s="1">
        <v>153</v>
      </c>
      <c r="C41" s="1">
        <v>-74.375</v>
      </c>
      <c r="D41" s="1">
        <v>90</v>
      </c>
      <c r="E41" s="1">
        <v>-41.92</v>
      </c>
      <c r="F41" s="1">
        <v>387.5</v>
      </c>
      <c r="G41" s="1">
        <v>83.63</v>
      </c>
      <c r="H41" s="4">
        <v>2.3999999999999799</v>
      </c>
      <c r="I41" s="2">
        <v>-0.62950819672131098</v>
      </c>
    </row>
    <row r="42" spans="1:9" x14ac:dyDescent="0.25">
      <c r="A42" s="1">
        <v>2</v>
      </c>
      <c r="B42" s="1">
        <v>158.80000000000001</v>
      </c>
      <c r="C42" s="1">
        <v>-76.563000000000002</v>
      </c>
      <c r="D42" s="1">
        <v>135</v>
      </c>
      <c r="E42" s="1">
        <v>-38.17</v>
      </c>
      <c r="F42" s="1">
        <v>411.9</v>
      </c>
      <c r="G42" s="1">
        <v>67.83</v>
      </c>
      <c r="H42" s="4">
        <v>2.8999999999999799</v>
      </c>
      <c r="I42" s="2">
        <v>-0.46666666666666501</v>
      </c>
    </row>
    <row r="43" spans="1:9" x14ac:dyDescent="0.25">
      <c r="A43" s="1">
        <v>2</v>
      </c>
      <c r="B43" s="1">
        <v>195.6</v>
      </c>
      <c r="C43" s="1">
        <v>-78.156000000000006</v>
      </c>
      <c r="D43" s="1">
        <v>105</v>
      </c>
      <c r="E43" s="1">
        <v>-46.92</v>
      </c>
      <c r="F43" s="1">
        <v>470.3</v>
      </c>
      <c r="G43" s="1">
        <v>62.58</v>
      </c>
      <c r="H43" s="4">
        <v>2.80000000000001</v>
      </c>
      <c r="I43" s="2">
        <v>-0.53354838709677399</v>
      </c>
    </row>
    <row r="44" spans="1:9" x14ac:dyDescent="0.25">
      <c r="A44" s="1">
        <v>2</v>
      </c>
      <c r="B44" s="1">
        <v>94.67</v>
      </c>
      <c r="C44" s="1">
        <v>-81.75</v>
      </c>
      <c r="D44" s="1">
        <v>240</v>
      </c>
      <c r="E44" s="1">
        <v>-42.62</v>
      </c>
      <c r="F44" s="1">
        <v>442.6</v>
      </c>
      <c r="G44" s="1">
        <v>90.93</v>
      </c>
      <c r="H44" s="5">
        <v>2.5</v>
      </c>
      <c r="I44" s="2">
        <v>-0.69266055045871699</v>
      </c>
    </row>
    <row r="45" spans="1:9" x14ac:dyDescent="0.25">
      <c r="A45" s="1">
        <v>2</v>
      </c>
      <c r="B45" s="1">
        <v>124.2</v>
      </c>
      <c r="C45" s="1">
        <v>-76.718999999999994</v>
      </c>
      <c r="D45" s="1">
        <v>130</v>
      </c>
      <c r="E45" s="1">
        <v>-39.26</v>
      </c>
      <c r="F45" s="1">
        <v>415.5</v>
      </c>
      <c r="G45" s="1">
        <v>82.5</v>
      </c>
      <c r="H45" s="4">
        <v>2.30000000000001</v>
      </c>
      <c r="I45" s="2">
        <v>-1.17155963302752</v>
      </c>
    </row>
    <row r="46" spans="1:9" x14ac:dyDescent="0.25">
      <c r="A46" s="1">
        <v>2</v>
      </c>
      <c r="B46" s="1">
        <v>128.80000000000001</v>
      </c>
      <c r="C46" s="1">
        <v>-74.156000000000006</v>
      </c>
      <c r="D46" s="1">
        <v>115</v>
      </c>
      <c r="E46" s="1">
        <v>-42.96</v>
      </c>
      <c r="F46" s="1">
        <v>393.7</v>
      </c>
      <c r="G46" s="1">
        <v>85.42</v>
      </c>
      <c r="H46" s="4">
        <v>2.1000000000000201</v>
      </c>
      <c r="I46" s="2">
        <v>-1.2581632653061201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sqref="A1:I19"/>
    </sheetView>
  </sheetViews>
  <sheetFormatPr baseColWidth="10" defaultColWidth="11.85546875" defaultRowHeight="15" x14ac:dyDescent="0.25"/>
  <cols>
    <col min="1" max="1" width="11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2">
        <v>121.3266194</v>
      </c>
      <c r="C2" s="2">
        <v>-85.56</v>
      </c>
      <c r="D2" s="1">
        <v>170</v>
      </c>
      <c r="E2" s="2">
        <v>-31.86</v>
      </c>
      <c r="F2" s="2">
        <v>478.8</v>
      </c>
      <c r="G2" s="2">
        <v>58.25805664</v>
      </c>
      <c r="H2" s="2">
        <v>4.125</v>
      </c>
      <c r="I2" s="2">
        <v>-0.40738453299999999</v>
      </c>
    </row>
    <row r="3" spans="1:9" x14ac:dyDescent="0.25">
      <c r="A3" s="1">
        <v>1</v>
      </c>
      <c r="B3" s="2">
        <v>300.41742319999997</v>
      </c>
      <c r="C3" s="2">
        <v>-82.850750000000005</v>
      </c>
      <c r="D3" s="1">
        <v>70</v>
      </c>
      <c r="E3" s="2">
        <v>-31.574999999999999</v>
      </c>
      <c r="F3" s="1">
        <v>253.52</v>
      </c>
      <c r="G3" s="2">
        <v>46.432495119999999</v>
      </c>
      <c r="H3" s="2">
        <v>6.1750030520000001</v>
      </c>
      <c r="I3" s="2">
        <v>-0.60066354799999999</v>
      </c>
    </row>
    <row r="4" spans="1:9" x14ac:dyDescent="0.25">
      <c r="A4" s="1">
        <v>1</v>
      </c>
      <c r="B4" s="2">
        <v>230.82170489999999</v>
      </c>
      <c r="C4" s="2">
        <v>-84.682599999999994</v>
      </c>
      <c r="D4" s="1">
        <v>140</v>
      </c>
      <c r="E4" s="2">
        <v>-32.869999999999997</v>
      </c>
      <c r="F4" s="1">
        <v>485.41</v>
      </c>
      <c r="G4" s="2">
        <v>53.771972660000003</v>
      </c>
      <c r="H4" s="2">
        <v>3.3999938959999998</v>
      </c>
      <c r="I4" s="2">
        <v>-1.1995357090000001</v>
      </c>
    </row>
    <row r="5" spans="1:9" x14ac:dyDescent="0.25">
      <c r="A5" s="1">
        <v>1</v>
      </c>
      <c r="B5" s="2">
        <v>389.96365070000002</v>
      </c>
      <c r="C5" s="2">
        <v>-80.994500000000002</v>
      </c>
      <c r="D5" s="1">
        <v>80</v>
      </c>
      <c r="E5" s="2">
        <v>-32.744999999999997</v>
      </c>
      <c r="F5" s="2">
        <v>477.375</v>
      </c>
      <c r="G5" s="2">
        <v>56.86950684</v>
      </c>
      <c r="H5" s="2">
        <v>6.2250061040000002</v>
      </c>
      <c r="I5" s="2">
        <v>-0.67215946400000004</v>
      </c>
    </row>
    <row r="6" spans="1:9" x14ac:dyDescent="0.25">
      <c r="A6" s="1">
        <v>1</v>
      </c>
      <c r="B6" s="2">
        <v>169.065237</v>
      </c>
      <c r="C6" s="2">
        <v>-81.813199999999995</v>
      </c>
      <c r="D6" s="1">
        <v>140</v>
      </c>
      <c r="E6" s="2">
        <v>-28.58</v>
      </c>
      <c r="F6" s="1">
        <v>504.4</v>
      </c>
      <c r="G6" s="2">
        <v>45.532226559999998</v>
      </c>
      <c r="H6" s="2">
        <v>4.2000122070000003</v>
      </c>
      <c r="I6" s="2">
        <v>-0.647596803</v>
      </c>
    </row>
    <row r="7" spans="1:9" x14ac:dyDescent="0.25">
      <c r="A7" s="1">
        <v>1</v>
      </c>
      <c r="B7" s="2">
        <v>128.0673146</v>
      </c>
      <c r="C7" s="2">
        <v>-82.661349999999999</v>
      </c>
      <c r="D7" s="1">
        <v>170</v>
      </c>
      <c r="E7" s="2">
        <v>-33.14</v>
      </c>
      <c r="F7" s="2">
        <v>481.91</v>
      </c>
      <c r="G7" s="2">
        <v>63.720703129999997</v>
      </c>
      <c r="H7" s="2">
        <v>4.3499908449999998</v>
      </c>
      <c r="I7" s="2">
        <v>-0.53271893699999995</v>
      </c>
    </row>
    <row r="8" spans="1:9" x14ac:dyDescent="0.25">
      <c r="A8" s="1">
        <v>1</v>
      </c>
      <c r="B8" s="2">
        <v>129.80723380000001</v>
      </c>
      <c r="C8" s="2">
        <v>-84.724800000000002</v>
      </c>
      <c r="D8" s="1">
        <v>200</v>
      </c>
      <c r="E8" s="2">
        <v>-34.515000000000001</v>
      </c>
      <c r="F8" s="1">
        <v>390.71499999999997</v>
      </c>
      <c r="G8" s="2">
        <v>70.098876950000005</v>
      </c>
      <c r="H8" s="2">
        <v>4.0500183109999996</v>
      </c>
      <c r="I8" s="2">
        <v>-0.79099416199999995</v>
      </c>
    </row>
    <row r="9" spans="1:9" x14ac:dyDescent="0.25">
      <c r="A9" s="1">
        <v>1</v>
      </c>
      <c r="B9" s="2">
        <v>73.101657630000005</v>
      </c>
      <c r="C9" s="2">
        <v>-83.655500000000004</v>
      </c>
      <c r="D9" s="1">
        <v>220</v>
      </c>
      <c r="E9" s="2">
        <v>-34.984999999999999</v>
      </c>
      <c r="F9" s="2">
        <v>456.78</v>
      </c>
      <c r="G9" s="2">
        <v>77.316284179999997</v>
      </c>
      <c r="H9" s="2">
        <v>3.7749938959999998</v>
      </c>
      <c r="I9" s="2">
        <v>-0.44063875200000002</v>
      </c>
    </row>
    <row r="10" spans="1:9" x14ac:dyDescent="0.25">
      <c r="A10" s="1">
        <v>1</v>
      </c>
      <c r="B10" s="2">
        <v>96.050605180000005</v>
      </c>
      <c r="C10" s="2">
        <v>-81.423900000000003</v>
      </c>
      <c r="D10" s="1">
        <v>140</v>
      </c>
      <c r="E10" s="2">
        <v>-33.265000000000001</v>
      </c>
      <c r="F10" s="2">
        <v>471.49</v>
      </c>
      <c r="G10" s="2">
        <v>69.015502929999997</v>
      </c>
      <c r="H10" s="2">
        <v>3.8000183110000001</v>
      </c>
      <c r="I10" s="2">
        <v>-0.69895085800000001</v>
      </c>
    </row>
    <row r="11" spans="1:9" x14ac:dyDescent="0.25">
      <c r="A11" s="1">
        <v>1</v>
      </c>
      <c r="B11" s="2">
        <v>77.96582282</v>
      </c>
      <c r="C11" s="2">
        <v>-84.965299999999999</v>
      </c>
      <c r="D11" s="1">
        <v>220</v>
      </c>
      <c r="E11" s="2">
        <v>-34.700000000000003</v>
      </c>
      <c r="F11" s="2">
        <v>419.87</v>
      </c>
      <c r="G11" s="2">
        <v>78.094482420000006</v>
      </c>
      <c r="H11" s="2">
        <v>3.0500030520000001</v>
      </c>
      <c r="I11" s="2">
        <v>-0.78837134099999995</v>
      </c>
    </row>
    <row r="12" spans="1:9" x14ac:dyDescent="0.25">
      <c r="A12" s="1">
        <v>2</v>
      </c>
      <c r="B12" s="2">
        <v>118.51882929999999</v>
      </c>
      <c r="C12" s="2">
        <v>-84.825000000000003</v>
      </c>
      <c r="D12" s="1">
        <v>210</v>
      </c>
      <c r="E12" s="2">
        <v>-30.61</v>
      </c>
      <c r="F12" s="2">
        <v>437.89499999999998</v>
      </c>
      <c r="G12" s="2">
        <v>63.62915039</v>
      </c>
      <c r="H12" s="2">
        <v>2.7250061040000002</v>
      </c>
      <c r="I12" s="2">
        <v>-0.55955467000000003</v>
      </c>
    </row>
    <row r="13" spans="1:9" x14ac:dyDescent="0.25">
      <c r="A13" s="1">
        <v>2</v>
      </c>
      <c r="B13" s="2">
        <v>99.068072439999995</v>
      </c>
      <c r="C13" s="2">
        <v>-83.995800000000003</v>
      </c>
      <c r="D13" s="1">
        <v>160</v>
      </c>
      <c r="E13" s="2">
        <v>-38.255000000000003</v>
      </c>
      <c r="F13" s="2">
        <v>334.02499999999998</v>
      </c>
      <c r="G13" s="2">
        <v>76.43127441</v>
      </c>
      <c r="H13" s="2">
        <v>3.7749938959999998</v>
      </c>
      <c r="I13" s="2">
        <v>-0.44973260500000001</v>
      </c>
    </row>
    <row r="14" spans="1:9" x14ac:dyDescent="0.25">
      <c r="A14" s="1">
        <v>2</v>
      </c>
      <c r="B14" s="2">
        <v>122.9396239</v>
      </c>
      <c r="C14" s="2">
        <v>-81.275350000000003</v>
      </c>
      <c r="D14" s="1">
        <v>100</v>
      </c>
      <c r="E14" s="2">
        <v>-37.825000000000003</v>
      </c>
      <c r="F14" s="2">
        <v>393.38499999999999</v>
      </c>
      <c r="G14" s="2">
        <v>68.267822269999996</v>
      </c>
      <c r="H14" s="2">
        <v>3.4250030520000001</v>
      </c>
      <c r="I14" s="2">
        <v>-1.21942481</v>
      </c>
    </row>
    <row r="15" spans="1:9" x14ac:dyDescent="0.25">
      <c r="A15" s="1">
        <v>2</v>
      </c>
      <c r="B15" s="2">
        <v>87.303525210000004</v>
      </c>
      <c r="C15" s="2">
        <v>-86.090299999999999</v>
      </c>
      <c r="D15" s="1">
        <v>190</v>
      </c>
      <c r="E15" s="2">
        <v>-39.69</v>
      </c>
      <c r="F15" s="2">
        <v>392.87</v>
      </c>
      <c r="G15" s="2">
        <v>71.258544920000006</v>
      </c>
      <c r="H15" s="2">
        <v>3.8249969479999999</v>
      </c>
      <c r="I15" s="2">
        <v>-0.39196051799999998</v>
      </c>
    </row>
    <row r="16" spans="1:9" x14ac:dyDescent="0.25">
      <c r="A16" s="1">
        <v>2</v>
      </c>
      <c r="B16" s="2">
        <v>135.0372016</v>
      </c>
      <c r="C16" s="2">
        <v>-86.092699999999994</v>
      </c>
      <c r="D16" s="1">
        <v>150</v>
      </c>
      <c r="E16" s="2">
        <v>-37.524999999999999</v>
      </c>
      <c r="F16" s="2">
        <v>362.3</v>
      </c>
      <c r="G16" s="2">
        <v>72.998046880000004</v>
      </c>
      <c r="H16" s="2">
        <v>3.625</v>
      </c>
      <c r="I16" s="2">
        <v>-0.87428719300000002</v>
      </c>
    </row>
    <row r="17" spans="1:9" x14ac:dyDescent="0.25">
      <c r="A17" s="1">
        <v>2</v>
      </c>
      <c r="B17" s="2">
        <v>72.402214999999998</v>
      </c>
      <c r="C17" s="2">
        <v>-83.3613</v>
      </c>
      <c r="D17" s="1">
        <v>140</v>
      </c>
      <c r="E17" s="2">
        <v>-32.685000000000002</v>
      </c>
      <c r="F17" s="2">
        <v>243.86500000000001</v>
      </c>
      <c r="G17" s="2">
        <v>60.668945309999998</v>
      </c>
      <c r="H17" s="2">
        <v>4.125</v>
      </c>
      <c r="I17" s="2">
        <v>-0.92349772200000002</v>
      </c>
    </row>
    <row r="18" spans="1:9" x14ac:dyDescent="0.25">
      <c r="A18" s="1">
        <v>2</v>
      </c>
      <c r="B18" s="2">
        <v>174.86777900000001</v>
      </c>
      <c r="C18" s="2">
        <v>-85.072699999999998</v>
      </c>
      <c r="D18" s="1">
        <v>120</v>
      </c>
      <c r="E18" s="2">
        <v>-35.340000000000003</v>
      </c>
      <c r="F18" s="2">
        <v>519.13</v>
      </c>
      <c r="G18" s="2">
        <v>71.441650390000007</v>
      </c>
      <c r="H18" s="2">
        <v>3.7749938959999998</v>
      </c>
      <c r="I18" s="2">
        <v>-1.0756198260000001</v>
      </c>
    </row>
    <row r="19" spans="1:9" x14ac:dyDescent="0.25">
      <c r="A19" s="1">
        <v>2</v>
      </c>
      <c r="B19" s="2">
        <v>117.9806232</v>
      </c>
      <c r="C19" s="2">
        <v>-82.497699999999995</v>
      </c>
      <c r="D19" s="1">
        <v>160</v>
      </c>
      <c r="E19" s="2">
        <v>-35.244999999999997</v>
      </c>
      <c r="F19" s="2">
        <v>490.46</v>
      </c>
      <c r="G19" s="2">
        <v>70.739746089999997</v>
      </c>
      <c r="H19" s="2">
        <v>4.4749908449999998</v>
      </c>
      <c r="I19" s="2">
        <v>-0.53248175799999997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topLeftCell="A19" workbookViewId="0">
      <selection activeCell="E50" sqref="E50"/>
    </sheetView>
  </sheetViews>
  <sheetFormatPr baseColWidth="10" defaultColWidth="11.85546875" defaultRowHeight="15" x14ac:dyDescent="0.25"/>
  <cols>
    <col min="1" max="1" width="11.85546875" customWidth="1"/>
    <col min="2" max="2" width="14.42578125" bestFit="1" customWidth="1"/>
    <col min="3" max="8" width="11.85546875" customWidth="1"/>
    <col min="9" max="9" width="14.5703125" customWidth="1"/>
    <col min="10" max="10" width="11.85546875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s="2">
        <v>122.089595794678</v>
      </c>
      <c r="C2" s="2">
        <v>-69.290000000000006</v>
      </c>
      <c r="D2" s="1">
        <v>120</v>
      </c>
      <c r="E2" s="2">
        <v>-35.06</v>
      </c>
      <c r="F2" s="2">
        <v>34.79</v>
      </c>
      <c r="G2" s="2">
        <v>74.55</v>
      </c>
      <c r="H2" s="2">
        <v>4.3099999999999996</v>
      </c>
      <c r="I2" s="2">
        <v>-0.157707910750507</v>
      </c>
    </row>
    <row r="3" spans="1:9" x14ac:dyDescent="0.25">
      <c r="A3">
        <v>1</v>
      </c>
      <c r="B3" s="2">
        <v>194.412841796875</v>
      </c>
      <c r="C3" s="1">
        <v>-80.569999999999993</v>
      </c>
      <c r="D3" s="1">
        <v>110</v>
      </c>
      <c r="E3" s="2">
        <v>-37.11</v>
      </c>
      <c r="F3" s="2">
        <v>97.02</v>
      </c>
      <c r="G3" s="2">
        <v>78.430000000000007</v>
      </c>
      <c r="H3" s="2">
        <v>3.6</v>
      </c>
      <c r="I3" s="2">
        <v>-0.25686711210096502</v>
      </c>
    </row>
    <row r="4" spans="1:9" x14ac:dyDescent="0.25">
      <c r="A4">
        <v>1</v>
      </c>
      <c r="B4" s="2">
        <v>145.26728630065901</v>
      </c>
      <c r="C4" s="1">
        <v>-80.91</v>
      </c>
      <c r="D4" s="1">
        <v>90</v>
      </c>
      <c r="E4" s="2">
        <v>-24.81</v>
      </c>
      <c r="F4" s="2">
        <v>400.98</v>
      </c>
      <c r="G4" s="2">
        <v>56.95</v>
      </c>
      <c r="H4" s="2">
        <v>4.57</v>
      </c>
      <c r="I4" s="2">
        <v>-0.25965229171370502</v>
      </c>
    </row>
    <row r="5" spans="1:9" x14ac:dyDescent="0.25">
      <c r="A5">
        <v>1</v>
      </c>
      <c r="B5" s="2">
        <v>144.206876754761</v>
      </c>
      <c r="C5" s="1">
        <v>-80.91</v>
      </c>
      <c r="D5" s="1">
        <v>130</v>
      </c>
      <c r="E5" s="2">
        <v>-31.58</v>
      </c>
      <c r="F5" s="2">
        <v>193.98</v>
      </c>
      <c r="G5" s="2">
        <v>59.17</v>
      </c>
      <c r="H5" s="2">
        <v>5.56</v>
      </c>
      <c r="I5" s="2">
        <v>-0.16778327993009001</v>
      </c>
    </row>
    <row r="6" spans="1:9" x14ac:dyDescent="0.25">
      <c r="A6">
        <v>1</v>
      </c>
      <c r="B6" s="2">
        <v>327.99057006835801</v>
      </c>
      <c r="C6" s="1">
        <v>69.53</v>
      </c>
      <c r="D6" s="1">
        <v>50</v>
      </c>
      <c r="E6" s="2">
        <v>-22.32</v>
      </c>
      <c r="F6" s="2">
        <v>286.51</v>
      </c>
      <c r="G6" s="2">
        <v>33.68</v>
      </c>
      <c r="H6" s="2">
        <v>7.38</v>
      </c>
      <c r="I6" s="2">
        <v>-0.225636321944508</v>
      </c>
    </row>
    <row r="7" spans="1:9" x14ac:dyDescent="0.25">
      <c r="A7">
        <v>1</v>
      </c>
      <c r="B7" s="2">
        <v>236.57917022705001</v>
      </c>
      <c r="C7" s="1">
        <v>-71.67</v>
      </c>
      <c r="D7" s="1">
        <v>70</v>
      </c>
      <c r="E7" s="2">
        <v>-33.380000000000003</v>
      </c>
      <c r="F7" s="2">
        <v>83.83</v>
      </c>
      <c r="G7" s="2">
        <v>74.63</v>
      </c>
      <c r="H7" s="2">
        <v>3.91</v>
      </c>
      <c r="I7" s="2">
        <v>-0.36541105306571298</v>
      </c>
    </row>
    <row r="8" spans="1:9" x14ac:dyDescent="0.25">
      <c r="A8">
        <v>1</v>
      </c>
      <c r="B8" s="2">
        <v>154.80443954467799</v>
      </c>
      <c r="C8" s="1">
        <v>-81.72</v>
      </c>
      <c r="D8" s="1">
        <v>140</v>
      </c>
      <c r="E8" s="2">
        <v>-30.1</v>
      </c>
      <c r="F8" s="2">
        <v>358.58</v>
      </c>
      <c r="G8" s="2">
        <v>63.27</v>
      </c>
      <c r="H8" s="2">
        <v>4.17</v>
      </c>
      <c r="I8" s="2">
        <v>-0.17907227615965499</v>
      </c>
    </row>
    <row r="9" spans="1:9" x14ac:dyDescent="0.25">
      <c r="A9">
        <v>1</v>
      </c>
      <c r="B9" s="2">
        <v>82.539577484130803</v>
      </c>
      <c r="C9" s="1">
        <v>-79.37</v>
      </c>
      <c r="D9" s="1">
        <v>120</v>
      </c>
      <c r="E9" s="2">
        <v>-26.35</v>
      </c>
      <c r="F9" s="2">
        <v>127.08</v>
      </c>
      <c r="G9" s="2">
        <v>71.349999999999994</v>
      </c>
      <c r="H9" s="2">
        <v>3.99</v>
      </c>
      <c r="I9" s="2">
        <v>-0.29214659685863897</v>
      </c>
    </row>
    <row r="10" spans="1:9" x14ac:dyDescent="0.25">
      <c r="A10">
        <v>1</v>
      </c>
      <c r="B10" s="2">
        <v>164.83360290527301</v>
      </c>
      <c r="C10" s="1">
        <v>-80.64</v>
      </c>
      <c r="D10" s="1">
        <v>110</v>
      </c>
      <c r="E10" s="2">
        <v>-25.37</v>
      </c>
      <c r="F10" s="2">
        <v>97.8</v>
      </c>
      <c r="G10" s="2">
        <v>67.34</v>
      </c>
      <c r="H10" s="2">
        <v>6.92</v>
      </c>
      <c r="I10" s="2">
        <v>-0.26544096523987398</v>
      </c>
    </row>
    <row r="11" spans="1:9" x14ac:dyDescent="0.25">
      <c r="A11">
        <v>1</v>
      </c>
      <c r="B11" s="2">
        <v>144.288625717163</v>
      </c>
      <c r="C11" s="1">
        <v>-71.64</v>
      </c>
      <c r="D11" s="1">
        <v>100</v>
      </c>
      <c r="E11" s="2">
        <v>-42.33</v>
      </c>
      <c r="F11" s="2">
        <v>167.91</v>
      </c>
      <c r="G11" s="2">
        <v>92.75</v>
      </c>
      <c r="H11" s="2">
        <v>4.74</v>
      </c>
      <c r="I11" s="2">
        <v>-0.14007475900058999</v>
      </c>
    </row>
    <row r="12" spans="1:9" x14ac:dyDescent="0.25">
      <c r="A12">
        <v>1</v>
      </c>
      <c r="B12" s="2">
        <v>442.00561523437398</v>
      </c>
      <c r="C12" s="1">
        <v>-64.61</v>
      </c>
      <c r="D12" s="1">
        <v>50</v>
      </c>
      <c r="E12" s="2">
        <v>-29.46</v>
      </c>
      <c r="F12" s="2">
        <v>201.02</v>
      </c>
      <c r="G12" s="2">
        <v>82.4</v>
      </c>
      <c r="H12" s="2">
        <v>5.41</v>
      </c>
      <c r="I12" s="2">
        <v>-0.227492935002019</v>
      </c>
    </row>
    <row r="13" spans="1:9" x14ac:dyDescent="0.25">
      <c r="A13">
        <v>1</v>
      </c>
      <c r="B13" s="2">
        <v>312.65491485595601</v>
      </c>
      <c r="C13" s="1">
        <v>-66.81</v>
      </c>
      <c r="D13" s="1">
        <v>70</v>
      </c>
      <c r="E13" s="2">
        <v>-32.99</v>
      </c>
      <c r="F13" s="2">
        <v>77.41</v>
      </c>
      <c r="G13" s="2">
        <v>85.75</v>
      </c>
      <c r="H13" s="2">
        <v>4.6500000000000004</v>
      </c>
      <c r="I13" s="2">
        <v>-0.21435961100765599</v>
      </c>
    </row>
    <row r="14" spans="1:9" x14ac:dyDescent="0.25">
      <c r="A14">
        <v>1</v>
      </c>
      <c r="B14" s="2">
        <v>171.96353912353501</v>
      </c>
      <c r="C14" s="1">
        <v>-71.41</v>
      </c>
      <c r="D14" s="1">
        <v>120</v>
      </c>
      <c r="E14" s="2">
        <v>-24.14</v>
      </c>
      <c r="F14" s="2">
        <v>113.25</v>
      </c>
      <c r="G14" s="2">
        <v>61.54</v>
      </c>
      <c r="H14" s="2">
        <v>6.42</v>
      </c>
      <c r="I14" s="2">
        <v>-0.14500537056928001</v>
      </c>
    </row>
    <row r="15" spans="1:9" x14ac:dyDescent="0.25">
      <c r="A15">
        <v>1</v>
      </c>
      <c r="B15" s="2">
        <v>174.38537597656199</v>
      </c>
      <c r="C15" s="1">
        <v>-80.75</v>
      </c>
      <c r="D15" s="1">
        <v>110</v>
      </c>
      <c r="E15" s="2">
        <v>-19.38</v>
      </c>
      <c r="F15" s="2">
        <v>111.32</v>
      </c>
      <c r="G15" s="2">
        <v>41.47</v>
      </c>
      <c r="H15" s="2">
        <v>4.2699999999999996</v>
      </c>
      <c r="I15" s="2">
        <v>-0.343528654217643</v>
      </c>
    </row>
    <row r="16" spans="1:9" x14ac:dyDescent="0.25">
      <c r="A16">
        <v>1</v>
      </c>
      <c r="B16" s="2">
        <v>305.377979278564</v>
      </c>
      <c r="C16" s="1">
        <v>-78.239999999999995</v>
      </c>
      <c r="D16" s="1">
        <v>40</v>
      </c>
      <c r="E16" s="2">
        <v>-44.86</v>
      </c>
      <c r="F16" s="2">
        <v>38.9</v>
      </c>
      <c r="G16" s="2">
        <v>83.24</v>
      </c>
      <c r="H16" s="2">
        <v>8.75</v>
      </c>
      <c r="I16" s="2">
        <v>-0.15762273901808799</v>
      </c>
    </row>
    <row r="17" spans="1:9" x14ac:dyDescent="0.25">
      <c r="A17">
        <v>1</v>
      </c>
      <c r="B17" s="2">
        <v>176.15602493286099</v>
      </c>
      <c r="C17" s="1">
        <v>-79.709999999999994</v>
      </c>
      <c r="D17" s="1">
        <v>100</v>
      </c>
      <c r="E17" s="2">
        <v>-37.89</v>
      </c>
      <c r="F17" s="2">
        <v>270.07</v>
      </c>
      <c r="G17" s="2">
        <v>74.66</v>
      </c>
      <c r="H17" s="2">
        <v>3.3</v>
      </c>
      <c r="I17" s="2">
        <v>-0.16169485084552501</v>
      </c>
    </row>
    <row r="18" spans="1:9" x14ac:dyDescent="0.25">
      <c r="A18">
        <v>1</v>
      </c>
      <c r="B18" s="2">
        <v>56.201910972595201</v>
      </c>
      <c r="C18" s="1">
        <v>-76.16</v>
      </c>
      <c r="D18" s="1">
        <v>100</v>
      </c>
      <c r="E18" s="2">
        <v>-32.869999999999997</v>
      </c>
      <c r="F18" s="2">
        <v>189.95</v>
      </c>
      <c r="G18" s="2">
        <v>89.09</v>
      </c>
      <c r="H18" s="2">
        <v>2.76</v>
      </c>
      <c r="I18" s="2">
        <v>-0.16417372499549501</v>
      </c>
    </row>
    <row r="19" spans="1:9" x14ac:dyDescent="0.25">
      <c r="A19">
        <v>1</v>
      </c>
      <c r="B19" s="2">
        <v>297.18025207519401</v>
      </c>
      <c r="C19" s="1">
        <v>-73.33</v>
      </c>
      <c r="D19" s="1">
        <v>80</v>
      </c>
      <c r="E19" s="2">
        <v>-37.74</v>
      </c>
      <c r="F19" s="2">
        <v>170.08</v>
      </c>
      <c r="G19" s="2">
        <v>40.479999999999997</v>
      </c>
      <c r="H19" s="2">
        <v>3.27</v>
      </c>
      <c r="I19" s="2">
        <v>-0.156285605772883</v>
      </c>
    </row>
    <row r="20" spans="1:9" x14ac:dyDescent="0.25">
      <c r="A20">
        <v>1</v>
      </c>
      <c r="B20" s="2">
        <v>158.97862434387201</v>
      </c>
      <c r="C20" s="1">
        <v>-79.81</v>
      </c>
      <c r="D20" s="1">
        <v>110</v>
      </c>
      <c r="E20" s="2">
        <v>-32.57</v>
      </c>
      <c r="F20" s="2">
        <v>118.39</v>
      </c>
      <c r="G20" s="2">
        <v>76.739999999999995</v>
      </c>
      <c r="H20" s="2">
        <v>4.75</v>
      </c>
      <c r="I20" s="2">
        <v>-0.22491197183098599</v>
      </c>
    </row>
    <row r="21" spans="1:9" x14ac:dyDescent="0.25">
      <c r="A21">
        <v>1</v>
      </c>
      <c r="B21" s="2">
        <v>145.56476593017601</v>
      </c>
      <c r="C21" s="1">
        <v>-73.14</v>
      </c>
      <c r="D21" s="1">
        <v>130</v>
      </c>
      <c r="E21" s="2">
        <v>-22.7</v>
      </c>
      <c r="F21" s="2">
        <v>211.39</v>
      </c>
      <c r="G21" s="2">
        <v>65.94</v>
      </c>
      <c r="H21" s="2">
        <v>4.2</v>
      </c>
      <c r="I21" s="2">
        <v>-0.330056598153113</v>
      </c>
    </row>
    <row r="22" spans="1:9" x14ac:dyDescent="0.25">
      <c r="A22">
        <v>1</v>
      </c>
      <c r="B22" s="2">
        <v>175.39604187011699</v>
      </c>
      <c r="C22" s="1">
        <v>-68.95</v>
      </c>
      <c r="D22" s="1">
        <v>130</v>
      </c>
      <c r="E22" s="2">
        <v>-21.4</v>
      </c>
      <c r="F22" s="2">
        <v>215.59</v>
      </c>
      <c r="G22" s="2">
        <v>63.47</v>
      </c>
      <c r="H22" s="2">
        <v>4.46</v>
      </c>
      <c r="I22" s="2">
        <v>-0.28931495045239097</v>
      </c>
    </row>
    <row r="23" spans="1:9" x14ac:dyDescent="0.25">
      <c r="A23">
        <v>1</v>
      </c>
      <c r="B23" s="2">
        <v>352.35084533691401</v>
      </c>
      <c r="C23" s="1">
        <v>-54.54</v>
      </c>
      <c r="D23" s="1">
        <v>50</v>
      </c>
      <c r="E23" s="2">
        <v>-16.04</v>
      </c>
      <c r="F23" s="2">
        <v>55.1</v>
      </c>
      <c r="G23" s="2">
        <v>28.73</v>
      </c>
      <c r="H23" s="2">
        <v>4.7699999999999996</v>
      </c>
      <c r="I23" s="2">
        <v>-0.213251670378619</v>
      </c>
    </row>
    <row r="24" spans="1:9" x14ac:dyDescent="0.25">
      <c r="A24">
        <v>1</v>
      </c>
      <c r="B24" s="2">
        <v>135.339727401733</v>
      </c>
      <c r="C24" s="1">
        <v>-78.36</v>
      </c>
      <c r="D24" s="1">
        <v>120</v>
      </c>
      <c r="E24" s="2">
        <v>-20.05</v>
      </c>
      <c r="F24" s="2">
        <v>112.44</v>
      </c>
      <c r="G24" s="2">
        <v>46.18</v>
      </c>
      <c r="H24" s="2">
        <v>5.97</v>
      </c>
      <c r="I24" s="2">
        <v>-0.207715133531157</v>
      </c>
    </row>
    <row r="25" spans="1:9" x14ac:dyDescent="0.25">
      <c r="A25">
        <v>1</v>
      </c>
      <c r="B25" s="2">
        <v>260.41519165039</v>
      </c>
      <c r="C25" s="1">
        <v>-76.069999999999993</v>
      </c>
      <c r="D25" s="1">
        <v>70</v>
      </c>
      <c r="E25" s="2">
        <v>-31.89</v>
      </c>
      <c r="F25" s="2">
        <v>38.53</v>
      </c>
      <c r="G25" s="2">
        <v>60.83</v>
      </c>
      <c r="H25" s="2">
        <v>3.45</v>
      </c>
      <c r="I25" s="2">
        <v>-0.419555901830931</v>
      </c>
    </row>
    <row r="26" spans="1:9" x14ac:dyDescent="0.25">
      <c r="A26">
        <v>1</v>
      </c>
      <c r="B26" s="2">
        <v>141.82008743286099</v>
      </c>
      <c r="C26" s="1">
        <v>-82.06</v>
      </c>
      <c r="D26" s="1">
        <v>110</v>
      </c>
      <c r="E26" s="2">
        <v>26.35</v>
      </c>
      <c r="F26" s="2">
        <v>107.95</v>
      </c>
      <c r="G26" s="2">
        <v>62.07</v>
      </c>
      <c r="H26" s="2">
        <v>5.59</v>
      </c>
      <c r="I26" s="2">
        <v>-0.34252100840336103</v>
      </c>
    </row>
    <row r="27" spans="1:9" x14ac:dyDescent="0.25">
      <c r="A27">
        <v>1</v>
      </c>
      <c r="B27" s="2">
        <v>117.05825805664099</v>
      </c>
      <c r="C27" s="1">
        <v>-79.45</v>
      </c>
      <c r="D27" s="1">
        <v>160</v>
      </c>
      <c r="E27" s="2">
        <v>-26.42</v>
      </c>
      <c r="F27" s="2">
        <v>127.8</v>
      </c>
      <c r="G27" s="2">
        <v>75.38</v>
      </c>
      <c r="H27" s="2">
        <v>3.4</v>
      </c>
      <c r="I27" s="2">
        <v>-0.35742971887550201</v>
      </c>
    </row>
    <row r="28" spans="1:9" x14ac:dyDescent="0.25">
      <c r="A28">
        <v>1</v>
      </c>
      <c r="B28" s="2">
        <v>138.17505836486799</v>
      </c>
      <c r="C28" s="1">
        <v>-84.64</v>
      </c>
      <c r="D28" s="1">
        <v>90</v>
      </c>
      <c r="E28" s="2">
        <v>26.12</v>
      </c>
      <c r="F28" s="2">
        <v>224.33</v>
      </c>
      <c r="G28" s="2">
        <v>51.33</v>
      </c>
      <c r="H28" s="2">
        <v>6.57</v>
      </c>
      <c r="I28" s="2">
        <v>-0.312188491164477</v>
      </c>
    </row>
    <row r="29" spans="1:9" x14ac:dyDescent="0.25">
      <c r="A29">
        <v>1</v>
      </c>
      <c r="B29" s="2">
        <v>273.31844329833802</v>
      </c>
      <c r="C29" s="1">
        <v>-81.08</v>
      </c>
      <c r="D29" s="1">
        <v>70</v>
      </c>
      <c r="E29" s="2">
        <v>18.96</v>
      </c>
      <c r="F29" s="2">
        <v>152.75</v>
      </c>
      <c r="G29" s="2">
        <v>63.6</v>
      </c>
      <c r="H29" s="2">
        <v>6.56</v>
      </c>
      <c r="I29" s="2">
        <v>-0.40461982675649699</v>
      </c>
    </row>
    <row r="30" spans="1:9" x14ac:dyDescent="0.25">
      <c r="A30">
        <v>2</v>
      </c>
      <c r="B30" s="2">
        <v>162.71930694580101</v>
      </c>
      <c r="C30" s="1">
        <v>-82.99</v>
      </c>
      <c r="D30" s="1">
        <v>100</v>
      </c>
      <c r="E30" s="2">
        <v>-30.09</v>
      </c>
      <c r="F30" s="2">
        <v>371.79</v>
      </c>
      <c r="G30" s="2">
        <v>72</v>
      </c>
      <c r="H30" s="2">
        <v>7.93</v>
      </c>
      <c r="I30" s="2">
        <v>-0.17648831951770899</v>
      </c>
    </row>
    <row r="31" spans="1:9" x14ac:dyDescent="0.25">
      <c r="A31">
        <v>2</v>
      </c>
      <c r="B31" s="2">
        <v>103.25771331787099</v>
      </c>
      <c r="C31" s="1">
        <v>-81.239999999999995</v>
      </c>
      <c r="D31" s="1">
        <v>190</v>
      </c>
      <c r="E31" s="2">
        <v>-15.95</v>
      </c>
      <c r="F31" s="2">
        <v>99.38</v>
      </c>
      <c r="G31" s="2">
        <v>45.78</v>
      </c>
      <c r="H31" s="2">
        <v>5.2</v>
      </c>
      <c r="I31" s="2">
        <v>-0.108883786647828</v>
      </c>
    </row>
    <row r="32" spans="1:9" x14ac:dyDescent="0.25">
      <c r="A32">
        <v>2</v>
      </c>
      <c r="B32" s="2">
        <v>131.90541267395</v>
      </c>
      <c r="C32" s="1">
        <v>-85.67</v>
      </c>
      <c r="D32" s="1">
        <v>100</v>
      </c>
      <c r="E32" s="2">
        <v>31.38</v>
      </c>
      <c r="F32" s="2">
        <v>63.09</v>
      </c>
      <c r="G32" s="2">
        <v>52.68</v>
      </c>
      <c r="H32" s="2">
        <v>8.14</v>
      </c>
      <c r="I32" s="2">
        <v>-0.142990779099292</v>
      </c>
    </row>
    <row r="33" spans="1:9" x14ac:dyDescent="0.25">
      <c r="A33">
        <v>2</v>
      </c>
      <c r="B33" s="2">
        <v>66.368937492370605</v>
      </c>
      <c r="C33" s="1">
        <v>-83.4</v>
      </c>
      <c r="D33" s="1">
        <v>190</v>
      </c>
      <c r="E33" s="2">
        <v>-38.85</v>
      </c>
      <c r="F33" s="2">
        <v>434.85</v>
      </c>
      <c r="G33" s="2">
        <v>89.08</v>
      </c>
      <c r="H33" s="2">
        <v>4.2300000000000004</v>
      </c>
      <c r="I33" s="2">
        <v>-0.173408685306365</v>
      </c>
    </row>
    <row r="34" spans="1:9" x14ac:dyDescent="0.25">
      <c r="A34">
        <v>2</v>
      </c>
      <c r="B34" s="2">
        <v>104.537467956543</v>
      </c>
      <c r="C34" s="1">
        <v>-77.5</v>
      </c>
      <c r="D34" s="1">
        <v>120</v>
      </c>
      <c r="E34" s="2">
        <v>-24.11</v>
      </c>
      <c r="F34" s="2">
        <v>108.18</v>
      </c>
      <c r="G34" s="2">
        <v>49.6</v>
      </c>
      <c r="H34" s="2">
        <v>10.8</v>
      </c>
      <c r="I34" s="2">
        <v>-0.176960309777348</v>
      </c>
    </row>
    <row r="35" spans="1:9" x14ac:dyDescent="0.25">
      <c r="A35">
        <v>2</v>
      </c>
      <c r="B35" s="2">
        <v>109.380731582642</v>
      </c>
      <c r="C35" s="1">
        <v>-77.900000000000006</v>
      </c>
      <c r="D35" s="1">
        <v>100</v>
      </c>
      <c r="E35" s="2">
        <v>-33.54</v>
      </c>
      <c r="F35" s="2">
        <v>93.21</v>
      </c>
      <c r="G35" s="2">
        <v>58.17</v>
      </c>
      <c r="H35" s="2">
        <v>9.14</v>
      </c>
      <c r="I35" s="2">
        <v>-0.13176305970149299</v>
      </c>
    </row>
    <row r="36" spans="1:9" x14ac:dyDescent="0.25">
      <c r="A36">
        <v>2</v>
      </c>
      <c r="B36" s="2">
        <v>60.484819412231403</v>
      </c>
      <c r="C36" s="1">
        <v>-81.709999999999994</v>
      </c>
      <c r="D36" s="1">
        <v>190</v>
      </c>
      <c r="E36" s="2">
        <v>-36.08</v>
      </c>
      <c r="F36" s="2">
        <v>343.33</v>
      </c>
      <c r="G36" s="2">
        <v>86.15</v>
      </c>
      <c r="H36" s="2">
        <v>4.75</v>
      </c>
      <c r="I36" s="2">
        <v>-0.14771451483560499</v>
      </c>
    </row>
    <row r="37" spans="1:9" x14ac:dyDescent="0.25">
      <c r="A37">
        <v>2</v>
      </c>
      <c r="B37" s="2">
        <v>134.67999458313</v>
      </c>
      <c r="C37" s="1">
        <v>-74.22</v>
      </c>
      <c r="D37" s="1">
        <v>120</v>
      </c>
      <c r="E37" s="2">
        <v>-26.56</v>
      </c>
      <c r="F37" s="2">
        <v>124.58</v>
      </c>
      <c r="G37" s="2">
        <v>57.8</v>
      </c>
      <c r="H37" s="2">
        <v>6.27</v>
      </c>
      <c r="I37" s="2">
        <v>-0.22059578839239899</v>
      </c>
    </row>
    <row r="38" spans="1:9" x14ac:dyDescent="0.25">
      <c r="A38">
        <v>2</v>
      </c>
      <c r="B38" s="2">
        <v>121.476736068725</v>
      </c>
      <c r="C38" s="1">
        <v>-74.45</v>
      </c>
      <c r="D38" s="1">
        <v>170</v>
      </c>
      <c r="E38" s="2">
        <v>-22.23</v>
      </c>
      <c r="F38" s="2">
        <v>58.38</v>
      </c>
      <c r="G38" s="2">
        <v>55.29</v>
      </c>
      <c r="H38" s="2">
        <v>6</v>
      </c>
      <c r="I38" s="2">
        <v>-0.212994772218073</v>
      </c>
    </row>
    <row r="39" spans="1:9" x14ac:dyDescent="0.25">
      <c r="A39">
        <v>2</v>
      </c>
      <c r="B39" s="2">
        <v>315.94869613647398</v>
      </c>
      <c r="C39" s="1">
        <v>-79.56</v>
      </c>
      <c r="D39" s="1">
        <v>50</v>
      </c>
      <c r="E39" s="2">
        <v>-35.92</v>
      </c>
      <c r="F39" s="2">
        <v>341.23</v>
      </c>
      <c r="G39" s="2">
        <v>68.67</v>
      </c>
      <c r="H39" s="2">
        <v>7.45</v>
      </c>
      <c r="I39" s="2">
        <v>0.139612452350699</v>
      </c>
    </row>
    <row r="40" spans="1:9" x14ac:dyDescent="0.25">
      <c r="A40">
        <v>2</v>
      </c>
      <c r="B40" s="2">
        <v>87.091846466064396</v>
      </c>
      <c r="C40" s="1">
        <v>-78.150000000000006</v>
      </c>
      <c r="D40" s="1">
        <v>190</v>
      </c>
      <c r="E40" s="2">
        <v>-31.47</v>
      </c>
      <c r="F40" s="2">
        <v>342.24</v>
      </c>
      <c r="G40" s="2">
        <v>83.7</v>
      </c>
      <c r="H40" s="2">
        <v>3.48</v>
      </c>
      <c r="I40" s="2">
        <v>-0.22059557477957101</v>
      </c>
    </row>
    <row r="41" spans="1:9" x14ac:dyDescent="0.25">
      <c r="A41">
        <v>2</v>
      </c>
      <c r="B41" s="2">
        <v>155.95801353454601</v>
      </c>
      <c r="C41" s="1">
        <v>-81.3</v>
      </c>
      <c r="D41" s="1">
        <v>110</v>
      </c>
      <c r="E41" s="2">
        <v>-30.06</v>
      </c>
      <c r="F41" s="2">
        <v>436.19</v>
      </c>
      <c r="G41" s="2">
        <v>64.05</v>
      </c>
      <c r="H41" s="2">
        <v>6.15</v>
      </c>
      <c r="I41" s="2">
        <v>-0.17294669213405101</v>
      </c>
    </row>
    <row r="42" spans="1:9" x14ac:dyDescent="0.25">
      <c r="A42">
        <v>2</v>
      </c>
      <c r="B42" s="2">
        <v>224.43387985229401</v>
      </c>
      <c r="C42" s="1">
        <v>-83.18</v>
      </c>
      <c r="D42" s="1">
        <v>60</v>
      </c>
      <c r="E42" s="2">
        <v>-26.57</v>
      </c>
      <c r="F42" s="2">
        <v>100.82</v>
      </c>
      <c r="G42" s="2">
        <v>59.44</v>
      </c>
      <c r="H42" s="2">
        <v>8.7799999999999994</v>
      </c>
      <c r="I42" s="2">
        <v>-0.34030642309958797</v>
      </c>
    </row>
    <row r="43" spans="1:9" x14ac:dyDescent="0.25">
      <c r="A43">
        <v>2</v>
      </c>
      <c r="B43" s="2">
        <v>168.42693328857399</v>
      </c>
      <c r="C43" s="1">
        <v>-80.61</v>
      </c>
      <c r="D43" s="1">
        <v>90</v>
      </c>
      <c r="E43" s="2">
        <v>-33.81</v>
      </c>
      <c r="F43" s="2">
        <v>174.75</v>
      </c>
      <c r="G43" s="2">
        <v>85.49</v>
      </c>
      <c r="H43" s="2">
        <v>5.51</v>
      </c>
      <c r="I43" s="2">
        <v>-0.18472330475448201</v>
      </c>
    </row>
    <row r="44" spans="1:9" x14ac:dyDescent="0.25">
      <c r="A44">
        <v>2</v>
      </c>
      <c r="B44" s="2">
        <v>97.183351516723604</v>
      </c>
      <c r="C44" s="1">
        <v>-81.61</v>
      </c>
      <c r="D44" s="1">
        <v>180</v>
      </c>
      <c r="E44" s="2">
        <v>-33.200000000000003</v>
      </c>
      <c r="F44" s="2">
        <v>224.68</v>
      </c>
      <c r="G44" s="2">
        <v>89.92</v>
      </c>
      <c r="H44" s="2">
        <v>4.51</v>
      </c>
      <c r="I44" s="2">
        <v>-0.16847926267281099</v>
      </c>
    </row>
    <row r="45" spans="1:9" x14ac:dyDescent="0.25">
      <c r="A45">
        <v>2</v>
      </c>
      <c r="B45" s="2">
        <v>253.540897369384</v>
      </c>
      <c r="C45" s="1">
        <v>-75.5</v>
      </c>
      <c r="D45" s="1">
        <v>80</v>
      </c>
      <c r="E45" s="2">
        <v>-19.7</v>
      </c>
      <c r="F45" s="2">
        <v>209.37</v>
      </c>
      <c r="G45" s="2">
        <v>47.52</v>
      </c>
      <c r="H45" s="2">
        <v>12.49</v>
      </c>
      <c r="I45" s="2">
        <v>-0.24063116370808699</v>
      </c>
    </row>
    <row r="46" spans="1:9" x14ac:dyDescent="0.25">
      <c r="A46">
        <v>2</v>
      </c>
      <c r="B46" s="2">
        <v>132.006101608276</v>
      </c>
      <c r="C46" s="1">
        <v>-73.09</v>
      </c>
      <c r="D46" s="1">
        <v>150</v>
      </c>
      <c r="E46" s="2">
        <v>-32.9</v>
      </c>
      <c r="F46" s="2">
        <v>62.82</v>
      </c>
      <c r="G46" s="2">
        <v>79.34</v>
      </c>
      <c r="H46" s="2">
        <v>4.17</v>
      </c>
      <c r="I46" s="2">
        <v>-0.15384615384615399</v>
      </c>
    </row>
    <row r="47" spans="1:9" x14ac:dyDescent="0.25">
      <c r="A47">
        <v>2</v>
      </c>
      <c r="B47" s="2">
        <v>178.52800369262701</v>
      </c>
      <c r="C47" s="1">
        <v>-90.58</v>
      </c>
      <c r="D47" s="1">
        <v>80</v>
      </c>
      <c r="E47" s="2">
        <v>-39.75</v>
      </c>
      <c r="F47" s="2">
        <v>205.52</v>
      </c>
      <c r="G47" s="2">
        <v>72.959999999999994</v>
      </c>
      <c r="H47" s="2">
        <v>5.94</v>
      </c>
      <c r="I47" s="2">
        <v>-0.13536776212832599</v>
      </c>
    </row>
    <row r="48" spans="1:9" x14ac:dyDescent="0.25">
      <c r="A48">
        <v>2</v>
      </c>
      <c r="B48" s="2">
        <v>105.495014190674</v>
      </c>
      <c r="C48" s="1">
        <v>-78.86</v>
      </c>
      <c r="D48" s="1">
        <v>170</v>
      </c>
      <c r="E48" s="2">
        <v>-30.91</v>
      </c>
      <c r="F48" s="2">
        <v>141.68</v>
      </c>
      <c r="G48" s="2">
        <v>71.16</v>
      </c>
      <c r="H48" s="2">
        <v>3.87</v>
      </c>
      <c r="I48" s="2">
        <v>-0.24669493639311499</v>
      </c>
    </row>
    <row r="49" spans="1:9" x14ac:dyDescent="0.25">
      <c r="A49">
        <v>2</v>
      </c>
      <c r="B49" s="2">
        <v>83.483009338378807</v>
      </c>
      <c r="C49" s="1">
        <v>-79.819999999999993</v>
      </c>
      <c r="D49" s="1">
        <v>190</v>
      </c>
      <c r="E49" s="2">
        <v>-28.99</v>
      </c>
      <c r="F49" s="2">
        <v>136.12</v>
      </c>
      <c r="G49" s="2">
        <v>77.91</v>
      </c>
      <c r="H49" s="2">
        <v>3.84</v>
      </c>
      <c r="I49" s="2">
        <v>-0.27617286803790198</v>
      </c>
    </row>
    <row r="50" spans="1:9" x14ac:dyDescent="0.25">
      <c r="A50">
        <v>2</v>
      </c>
      <c r="B50" s="2">
        <v>162.71930694580101</v>
      </c>
      <c r="C50" s="1">
        <v>-88.63</v>
      </c>
      <c r="D50" s="1">
        <v>190</v>
      </c>
      <c r="E50" s="2">
        <v>-8.6300000000000008</v>
      </c>
      <c r="F50" s="2">
        <v>273.57</v>
      </c>
      <c r="G50" s="2">
        <v>40.700000000000003</v>
      </c>
      <c r="H50" s="2">
        <v>3.87</v>
      </c>
      <c r="I50" s="2">
        <v>-0.38072093965168102</v>
      </c>
    </row>
    <row r="51" spans="1:9" x14ac:dyDescent="0.25">
      <c r="A51">
        <v>2</v>
      </c>
      <c r="B51" s="2">
        <v>68.633713722229004</v>
      </c>
      <c r="C51" s="1">
        <v>-84.96</v>
      </c>
      <c r="D51" s="1">
        <v>190</v>
      </c>
      <c r="E51" s="2">
        <v>-29.29</v>
      </c>
      <c r="F51" s="2">
        <v>86.2</v>
      </c>
      <c r="G51" s="2">
        <v>52.73</v>
      </c>
      <c r="H51" s="2">
        <v>5.92</v>
      </c>
      <c r="I51" s="2">
        <v>-0.237826541274817</v>
      </c>
    </row>
    <row r="52" spans="1:9" x14ac:dyDescent="0.25">
      <c r="A52">
        <v>2</v>
      </c>
      <c r="B52" s="2">
        <v>178.29906463623001</v>
      </c>
      <c r="C52" s="1">
        <v>-78.45</v>
      </c>
      <c r="D52" s="1">
        <v>110</v>
      </c>
      <c r="E52" s="2">
        <v>-28.51</v>
      </c>
      <c r="F52" s="2">
        <v>44.29</v>
      </c>
      <c r="G52" s="2">
        <v>61.15</v>
      </c>
      <c r="H52" s="2">
        <v>8.61</v>
      </c>
      <c r="I52" s="2">
        <v>-0.21847345132743401</v>
      </c>
    </row>
    <row r="53" spans="1:9" x14ac:dyDescent="0.25">
      <c r="A53">
        <v>2</v>
      </c>
      <c r="B53" s="2">
        <v>103.25771331787099</v>
      </c>
      <c r="C53" s="1">
        <v>-81.239999999999995</v>
      </c>
      <c r="D53" s="1">
        <v>190</v>
      </c>
      <c r="E53" s="2">
        <v>-14.72</v>
      </c>
      <c r="F53" s="2">
        <v>99.61</v>
      </c>
      <c r="G53" s="2">
        <v>44.6</v>
      </c>
      <c r="H53" s="2">
        <v>4.7</v>
      </c>
      <c r="I53" s="2">
        <v>-0.118621778011573</v>
      </c>
    </row>
    <row r="54" spans="1:9" x14ac:dyDescent="0.25">
      <c r="A54">
        <v>2</v>
      </c>
      <c r="B54" s="2">
        <v>131.90541267395</v>
      </c>
      <c r="C54" s="1">
        <v>-85.67</v>
      </c>
      <c r="D54" s="1">
        <v>100</v>
      </c>
      <c r="E54" s="2">
        <v>-36.26</v>
      </c>
      <c r="F54" s="2">
        <v>62.85</v>
      </c>
      <c r="G54" s="2">
        <v>69.010000000000005</v>
      </c>
      <c r="H54" s="2">
        <v>5.81</v>
      </c>
      <c r="I54" s="2">
        <v>-0.17119822952892799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9"/>
  <sheetViews>
    <sheetView topLeftCell="A102" workbookViewId="0">
      <selection activeCell="I121" sqref="A1:I121"/>
    </sheetView>
  </sheetViews>
  <sheetFormatPr baseColWidth="10" defaultColWidth="11.85546875" defaultRowHeight="15" x14ac:dyDescent="0.25"/>
  <cols>
    <col min="1" max="7" width="11.85546875" customWidth="1"/>
    <col min="8" max="8" width="17.140625" bestFit="1" customWidth="1"/>
    <col min="9" max="9" width="14.85546875" bestFit="1" customWidth="1"/>
    <col min="10" max="10" width="11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31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spans="1:18" x14ac:dyDescent="0.25">
      <c r="A2" s="1">
        <v>1</v>
      </c>
      <c r="B2" s="1">
        <v>180.3</v>
      </c>
      <c r="C2" s="2">
        <v>-76.319999999999993</v>
      </c>
      <c r="D2" s="1">
        <v>95</v>
      </c>
      <c r="E2" s="1">
        <v>-36.75</v>
      </c>
      <c r="F2" s="1">
        <v>357</v>
      </c>
      <c r="G2" s="1">
        <v>68.510000000000005</v>
      </c>
      <c r="H2" s="3">
        <v>3</v>
      </c>
      <c r="I2" s="1">
        <f>-0.730833333333333</f>
        <v>-0.730833333333333</v>
      </c>
      <c r="K2">
        <f>IF($B$118&gt;B2&gt;$B$120,1,0)</f>
        <v>1</v>
      </c>
      <c r="L2">
        <f>IF($C$118&gt;C2&gt;$C$120,1,0)</f>
        <v>1</v>
      </c>
      <c r="M2">
        <f>IF($D$118&gt;D2&gt;$D$120,1,0)</f>
        <v>1</v>
      </c>
      <c r="N2">
        <f>IF($E$118&gt;E2&gt;$E$120,1,0)</f>
        <v>1</v>
      </c>
      <c r="O2">
        <f>IF($F$118&gt;F2&gt;$F$120,1,0)</f>
        <v>1</v>
      </c>
      <c r="P2">
        <f>IF($G$118&gt;G2&gt;$G$120,1,0)</f>
        <v>1</v>
      </c>
      <c r="Q2">
        <f>IF($H$118&gt;H2&gt;$H$120,1,0)</f>
        <v>1</v>
      </c>
      <c r="R2">
        <f>IF($I$118&gt;I2&gt;$I$120,1,0)</f>
        <v>1</v>
      </c>
    </row>
    <row r="3" spans="1:18" x14ac:dyDescent="0.25">
      <c r="A3" s="1">
        <v>1</v>
      </c>
      <c r="B3" s="1">
        <v>135.5</v>
      </c>
      <c r="C3" s="1">
        <v>-83.19</v>
      </c>
      <c r="D3" s="1">
        <v>130</v>
      </c>
      <c r="E3" s="1">
        <v>-38.950000000000003</v>
      </c>
      <c r="F3" s="1">
        <v>496.4</v>
      </c>
      <c r="G3" s="1">
        <v>74.61</v>
      </c>
      <c r="H3" s="4">
        <v>2.7999999999999501</v>
      </c>
      <c r="I3" s="2">
        <v>-0.78028169014084303</v>
      </c>
      <c r="K3">
        <f t="shared" ref="K3:K66" si="0">IF($B$118&gt;B3&gt;$B$120,1,0)</f>
        <v>1</v>
      </c>
      <c r="L3">
        <f t="shared" ref="L3:L66" si="1">IF($C$118&gt;C3&gt;$C$120,1,0)</f>
        <v>1</v>
      </c>
      <c r="M3">
        <f t="shared" ref="M3:M66" si="2">IF($D$118&gt;D3&gt;$D$120,1,0)</f>
        <v>1</v>
      </c>
      <c r="N3">
        <f t="shared" ref="N3:N66" si="3">IF($E$118&gt;E3&gt;$E$120,1,0)</f>
        <v>1</v>
      </c>
      <c r="O3">
        <f t="shared" ref="O3:O66" si="4">IF($F$118&gt;F3&gt;$F$120,1,0)</f>
        <v>1</v>
      </c>
      <c r="P3">
        <f t="shared" ref="P3:P66" si="5">IF($G$118&gt;G3&gt;$G$120,1,0)</f>
        <v>1</v>
      </c>
      <c r="Q3">
        <f t="shared" ref="Q3:Q66" si="6">IF($H$118&gt;H3&gt;$H$120,1,0)</f>
        <v>1</v>
      </c>
      <c r="R3">
        <f t="shared" ref="R3:R66" si="7">IF($I$118&gt;I3&gt;$I$120,1,0)</f>
        <v>1</v>
      </c>
    </row>
    <row r="4" spans="1:18" x14ac:dyDescent="0.25">
      <c r="A4" s="1">
        <v>1</v>
      </c>
      <c r="B4" s="1">
        <v>141.5</v>
      </c>
      <c r="C4" s="1">
        <v>-83.97</v>
      </c>
      <c r="D4" s="1">
        <v>180</v>
      </c>
      <c r="E4" s="1">
        <v>-38.22</v>
      </c>
      <c r="F4" s="1">
        <v>441.6</v>
      </c>
      <c r="G4" s="1">
        <v>67.12</v>
      </c>
      <c r="H4" s="4">
        <v>2.3999999999999799</v>
      </c>
      <c r="I4" s="2">
        <v>-0.81209677419354198</v>
      </c>
      <c r="K4">
        <f t="shared" si="0"/>
        <v>1</v>
      </c>
      <c r="L4">
        <f t="shared" si="1"/>
        <v>1</v>
      </c>
      <c r="M4">
        <f t="shared" si="2"/>
        <v>1</v>
      </c>
      <c r="N4">
        <f t="shared" si="3"/>
        <v>1</v>
      </c>
      <c r="O4">
        <f t="shared" si="4"/>
        <v>1</v>
      </c>
      <c r="P4">
        <f t="shared" si="5"/>
        <v>1</v>
      </c>
      <c r="Q4">
        <f t="shared" si="6"/>
        <v>1</v>
      </c>
      <c r="R4">
        <f t="shared" si="7"/>
        <v>1</v>
      </c>
    </row>
    <row r="5" spans="1:18" x14ac:dyDescent="0.25">
      <c r="A5" s="1">
        <v>1</v>
      </c>
      <c r="B5" s="1">
        <v>284.7</v>
      </c>
      <c r="C5" s="1">
        <v>-67.91</v>
      </c>
      <c r="D5" s="1">
        <v>60</v>
      </c>
      <c r="E5" s="1">
        <v>-40.71</v>
      </c>
      <c r="F5" s="1">
        <v>266.7</v>
      </c>
      <c r="G5" s="1">
        <v>74.41</v>
      </c>
      <c r="H5" s="4">
        <v>2.5999999999999699</v>
      </c>
      <c r="I5" s="2">
        <v>-0.86513157894736903</v>
      </c>
      <c r="K5">
        <f t="shared" si="0"/>
        <v>1</v>
      </c>
      <c r="L5">
        <f t="shared" si="1"/>
        <v>1</v>
      </c>
      <c r="M5">
        <f t="shared" si="2"/>
        <v>1</v>
      </c>
      <c r="N5">
        <f t="shared" si="3"/>
        <v>1</v>
      </c>
      <c r="O5">
        <f t="shared" si="4"/>
        <v>1</v>
      </c>
      <c r="P5">
        <f t="shared" si="5"/>
        <v>1</v>
      </c>
      <c r="Q5">
        <f t="shared" si="6"/>
        <v>1</v>
      </c>
      <c r="R5">
        <f t="shared" si="7"/>
        <v>1</v>
      </c>
    </row>
    <row r="6" spans="1:18" x14ac:dyDescent="0.25">
      <c r="A6" s="1">
        <v>1</v>
      </c>
      <c r="B6" s="1">
        <v>107.4</v>
      </c>
      <c r="C6" s="1">
        <v>-87.09</v>
      </c>
      <c r="D6" s="1">
        <v>180</v>
      </c>
      <c r="E6" s="1">
        <v>-39.35</v>
      </c>
      <c r="F6" s="1">
        <v>325.60000000000002</v>
      </c>
      <c r="G6" s="1">
        <v>76.650000000000006</v>
      </c>
      <c r="H6" s="4">
        <v>2.2000000000000499</v>
      </c>
      <c r="I6" s="2">
        <v>-0.78687499999999999</v>
      </c>
      <c r="K6">
        <f t="shared" si="0"/>
        <v>1</v>
      </c>
      <c r="L6">
        <f t="shared" si="1"/>
        <v>1</v>
      </c>
      <c r="M6">
        <f t="shared" si="2"/>
        <v>1</v>
      </c>
      <c r="N6">
        <f t="shared" si="3"/>
        <v>1</v>
      </c>
      <c r="O6">
        <f t="shared" si="4"/>
        <v>1</v>
      </c>
      <c r="P6">
        <f t="shared" si="5"/>
        <v>1</v>
      </c>
      <c r="Q6">
        <f t="shared" si="6"/>
        <v>1</v>
      </c>
      <c r="R6">
        <f t="shared" si="7"/>
        <v>1</v>
      </c>
    </row>
    <row r="7" spans="1:18" x14ac:dyDescent="0.25">
      <c r="A7" s="1">
        <v>1</v>
      </c>
      <c r="B7" s="1">
        <v>276</v>
      </c>
      <c r="C7" s="1">
        <v>-76.843999999999994</v>
      </c>
      <c r="D7" s="1">
        <v>65</v>
      </c>
      <c r="E7" s="1">
        <v>-43.22</v>
      </c>
      <c r="F7" s="1">
        <v>485.7</v>
      </c>
      <c r="G7" s="1">
        <v>89.46</v>
      </c>
      <c r="H7" s="4">
        <v>3.0999999999999699</v>
      </c>
      <c r="I7" s="2">
        <v>-0.48646616541353299</v>
      </c>
      <c r="K7">
        <f t="shared" si="0"/>
        <v>1</v>
      </c>
      <c r="L7">
        <f t="shared" si="1"/>
        <v>1</v>
      </c>
      <c r="M7">
        <f t="shared" si="2"/>
        <v>1</v>
      </c>
      <c r="N7">
        <f t="shared" si="3"/>
        <v>1</v>
      </c>
      <c r="O7">
        <f t="shared" si="4"/>
        <v>1</v>
      </c>
      <c r="P7">
        <f t="shared" si="5"/>
        <v>1</v>
      </c>
      <c r="Q7">
        <f t="shared" si="6"/>
        <v>1</v>
      </c>
      <c r="R7">
        <f t="shared" si="7"/>
        <v>1</v>
      </c>
    </row>
    <row r="8" spans="1:18" x14ac:dyDescent="0.25">
      <c r="A8" s="1">
        <v>1</v>
      </c>
      <c r="B8" s="1">
        <v>256.8</v>
      </c>
      <c r="C8" s="1">
        <v>-76.968999999999994</v>
      </c>
      <c r="D8" s="1">
        <v>55</v>
      </c>
      <c r="E8" s="1">
        <v>-42.69</v>
      </c>
      <c r="F8" s="1">
        <v>469.2</v>
      </c>
      <c r="G8" s="1">
        <v>71.22</v>
      </c>
      <c r="H8" s="4">
        <v>3.4000000000000301</v>
      </c>
      <c r="I8" s="2">
        <v>-0.930894308943093</v>
      </c>
      <c r="K8">
        <f t="shared" si="0"/>
        <v>1</v>
      </c>
      <c r="L8">
        <f t="shared" si="1"/>
        <v>1</v>
      </c>
      <c r="M8">
        <f t="shared" si="2"/>
        <v>1</v>
      </c>
      <c r="N8">
        <f t="shared" si="3"/>
        <v>1</v>
      </c>
      <c r="O8">
        <f t="shared" si="4"/>
        <v>1</v>
      </c>
      <c r="P8">
        <f t="shared" si="5"/>
        <v>1</v>
      </c>
      <c r="Q8">
        <f t="shared" si="6"/>
        <v>1</v>
      </c>
      <c r="R8">
        <f t="shared" si="7"/>
        <v>1</v>
      </c>
    </row>
    <row r="9" spans="1:18" x14ac:dyDescent="0.25">
      <c r="A9" s="1">
        <v>1</v>
      </c>
      <c r="B9" s="1">
        <v>138.9</v>
      </c>
      <c r="C9" s="1">
        <v>-80.311999999999998</v>
      </c>
      <c r="D9" s="1">
        <v>125</v>
      </c>
      <c r="E9" s="1">
        <v>-39.08</v>
      </c>
      <c r="F9" s="1">
        <v>362.7</v>
      </c>
      <c r="G9" s="1">
        <v>84.28</v>
      </c>
      <c r="H9" s="4">
        <v>2.69999999999999</v>
      </c>
      <c r="I9" s="2">
        <v>-0.76222222222222202</v>
      </c>
      <c r="K9">
        <f t="shared" si="0"/>
        <v>1</v>
      </c>
      <c r="L9">
        <f t="shared" si="1"/>
        <v>1</v>
      </c>
      <c r="M9">
        <f t="shared" si="2"/>
        <v>1</v>
      </c>
      <c r="N9">
        <f t="shared" si="3"/>
        <v>1</v>
      </c>
      <c r="O9">
        <f t="shared" si="4"/>
        <v>1</v>
      </c>
      <c r="P9">
        <f t="shared" si="5"/>
        <v>1</v>
      </c>
      <c r="Q9">
        <f t="shared" si="6"/>
        <v>1</v>
      </c>
      <c r="R9">
        <f t="shared" si="7"/>
        <v>1</v>
      </c>
    </row>
    <row r="10" spans="1:18" x14ac:dyDescent="0.25">
      <c r="A10" s="1">
        <v>1</v>
      </c>
      <c r="B10" s="1">
        <v>127.9</v>
      </c>
      <c r="C10" s="1">
        <v>-73.375</v>
      </c>
      <c r="D10" s="1">
        <v>150</v>
      </c>
      <c r="E10" s="1">
        <v>-36.74</v>
      </c>
      <c r="F10" s="1">
        <v>446.1</v>
      </c>
      <c r="G10" s="1">
        <v>75.98</v>
      </c>
      <c r="H10" s="4">
        <v>2.7999999999999501</v>
      </c>
      <c r="I10" s="2">
        <v>-0.55526315789473502</v>
      </c>
      <c r="K10">
        <f t="shared" si="0"/>
        <v>1</v>
      </c>
      <c r="L10">
        <f t="shared" si="1"/>
        <v>1</v>
      </c>
      <c r="M10">
        <f t="shared" si="2"/>
        <v>1</v>
      </c>
      <c r="N10">
        <f t="shared" si="3"/>
        <v>1</v>
      </c>
      <c r="O10">
        <f t="shared" si="4"/>
        <v>1</v>
      </c>
      <c r="P10">
        <f t="shared" si="5"/>
        <v>1</v>
      </c>
      <c r="Q10">
        <f t="shared" si="6"/>
        <v>1</v>
      </c>
      <c r="R10">
        <f t="shared" si="7"/>
        <v>1</v>
      </c>
    </row>
    <row r="11" spans="1:18" x14ac:dyDescent="0.25">
      <c r="A11" s="1">
        <v>1</v>
      </c>
      <c r="B11" s="1">
        <v>89.82</v>
      </c>
      <c r="C11" s="1">
        <v>-73.311999999999998</v>
      </c>
      <c r="D11" s="1">
        <v>105</v>
      </c>
      <c r="E11" s="1">
        <v>-38.14</v>
      </c>
      <c r="F11" s="1">
        <v>300</v>
      </c>
      <c r="G11" s="1">
        <v>83.08</v>
      </c>
      <c r="H11" s="4">
        <v>2.69999999999999</v>
      </c>
      <c r="I11" s="2">
        <v>-0.41008403361344498</v>
      </c>
      <c r="K11">
        <f t="shared" si="0"/>
        <v>1</v>
      </c>
      <c r="L11">
        <f t="shared" si="1"/>
        <v>1</v>
      </c>
      <c r="M11">
        <f t="shared" si="2"/>
        <v>1</v>
      </c>
      <c r="N11">
        <f t="shared" si="3"/>
        <v>1</v>
      </c>
      <c r="O11">
        <f t="shared" si="4"/>
        <v>1</v>
      </c>
      <c r="P11">
        <f t="shared" si="5"/>
        <v>1</v>
      </c>
      <c r="Q11">
        <f t="shared" si="6"/>
        <v>1</v>
      </c>
      <c r="R11">
        <f t="shared" si="7"/>
        <v>1</v>
      </c>
    </row>
    <row r="12" spans="1:18" x14ac:dyDescent="0.25">
      <c r="A12" s="1">
        <v>1</v>
      </c>
      <c r="B12" s="1">
        <v>142.69999999999999</v>
      </c>
      <c r="C12" s="1">
        <v>-71.75</v>
      </c>
      <c r="D12" s="1">
        <v>145</v>
      </c>
      <c r="E12" s="1">
        <v>-39.619999999999997</v>
      </c>
      <c r="F12" s="1">
        <v>341.2</v>
      </c>
      <c r="G12" s="1">
        <v>82.02</v>
      </c>
      <c r="H12" s="4">
        <v>2.7000000000000499</v>
      </c>
      <c r="I12" s="2">
        <v>-0.84660194174757597</v>
      </c>
      <c r="K12">
        <f t="shared" si="0"/>
        <v>1</v>
      </c>
      <c r="L12">
        <f t="shared" si="1"/>
        <v>1</v>
      </c>
      <c r="M12">
        <f t="shared" si="2"/>
        <v>1</v>
      </c>
      <c r="N12">
        <f t="shared" si="3"/>
        <v>1</v>
      </c>
      <c r="O12">
        <f t="shared" si="4"/>
        <v>1</v>
      </c>
      <c r="P12">
        <f t="shared" si="5"/>
        <v>1</v>
      </c>
      <c r="Q12">
        <f t="shared" si="6"/>
        <v>1</v>
      </c>
      <c r="R12">
        <f t="shared" si="7"/>
        <v>1</v>
      </c>
    </row>
    <row r="13" spans="1:18" x14ac:dyDescent="0.25">
      <c r="A13" s="1">
        <v>1</v>
      </c>
      <c r="B13" s="1">
        <v>76.069999999999993</v>
      </c>
      <c r="C13" s="1">
        <v>-77.343999999999994</v>
      </c>
      <c r="D13" s="1">
        <v>215</v>
      </c>
      <c r="E13" s="1">
        <v>-33.450000000000003</v>
      </c>
      <c r="F13" s="1">
        <v>453.9</v>
      </c>
      <c r="G13" s="1">
        <v>82.73</v>
      </c>
      <c r="H13" s="4">
        <v>2.1000000000000201</v>
      </c>
      <c r="I13" s="2">
        <v>-0.90864197530864599</v>
      </c>
      <c r="K13">
        <f t="shared" si="0"/>
        <v>1</v>
      </c>
      <c r="L13">
        <f t="shared" si="1"/>
        <v>1</v>
      </c>
      <c r="M13">
        <f t="shared" si="2"/>
        <v>1</v>
      </c>
      <c r="N13">
        <f t="shared" si="3"/>
        <v>1</v>
      </c>
      <c r="O13">
        <f t="shared" si="4"/>
        <v>1</v>
      </c>
      <c r="P13">
        <f t="shared" si="5"/>
        <v>1</v>
      </c>
      <c r="Q13">
        <f t="shared" si="6"/>
        <v>1</v>
      </c>
      <c r="R13">
        <f t="shared" si="7"/>
        <v>1</v>
      </c>
    </row>
    <row r="14" spans="1:18" x14ac:dyDescent="0.25">
      <c r="A14" s="1">
        <v>1</v>
      </c>
      <c r="B14" s="1">
        <v>88.7</v>
      </c>
      <c r="C14" s="1">
        <v>-76.906000000000006</v>
      </c>
      <c r="D14" s="1">
        <v>245</v>
      </c>
      <c r="E14" s="1">
        <v>-39.4</v>
      </c>
      <c r="F14" s="1">
        <v>395.6</v>
      </c>
      <c r="G14" s="1">
        <v>84.23</v>
      </c>
      <c r="H14" s="4">
        <v>2.2999999999999501</v>
      </c>
      <c r="I14" s="2">
        <v>-0.52041884816753903</v>
      </c>
      <c r="K14">
        <f t="shared" si="0"/>
        <v>1</v>
      </c>
      <c r="L14">
        <f t="shared" si="1"/>
        <v>1</v>
      </c>
      <c r="M14">
        <f t="shared" si="2"/>
        <v>1</v>
      </c>
      <c r="N14">
        <f t="shared" si="3"/>
        <v>1</v>
      </c>
      <c r="O14">
        <f t="shared" si="4"/>
        <v>1</v>
      </c>
      <c r="P14">
        <f t="shared" si="5"/>
        <v>1</v>
      </c>
      <c r="Q14">
        <f t="shared" si="6"/>
        <v>1</v>
      </c>
      <c r="R14">
        <f t="shared" si="7"/>
        <v>1</v>
      </c>
    </row>
    <row r="15" spans="1:18" x14ac:dyDescent="0.25">
      <c r="A15" s="1">
        <v>1</v>
      </c>
      <c r="B15" s="1">
        <v>100.4</v>
      </c>
      <c r="C15" s="1">
        <v>-68.186999999999998</v>
      </c>
      <c r="D15" s="1">
        <v>110</v>
      </c>
      <c r="E15" s="1">
        <v>-40.51</v>
      </c>
      <c r="F15" s="1">
        <v>414.4</v>
      </c>
      <c r="G15" s="1">
        <v>80.77</v>
      </c>
      <c r="H15" s="4">
        <v>2.1000000000000201</v>
      </c>
      <c r="I15" s="2">
        <v>-1.0276595744680901</v>
      </c>
      <c r="K15">
        <f t="shared" si="0"/>
        <v>1</v>
      </c>
      <c r="L15">
        <f t="shared" si="1"/>
        <v>1</v>
      </c>
      <c r="M15">
        <f t="shared" si="2"/>
        <v>1</v>
      </c>
      <c r="N15">
        <f t="shared" si="3"/>
        <v>1</v>
      </c>
      <c r="O15">
        <f t="shared" si="4"/>
        <v>1</v>
      </c>
      <c r="P15">
        <f t="shared" si="5"/>
        <v>1</v>
      </c>
      <c r="Q15">
        <f t="shared" si="6"/>
        <v>1</v>
      </c>
      <c r="R15">
        <f t="shared" si="7"/>
        <v>1</v>
      </c>
    </row>
    <row r="16" spans="1:18" x14ac:dyDescent="0.25">
      <c r="A16" s="1">
        <v>1</v>
      </c>
      <c r="B16" s="1">
        <v>219.2</v>
      </c>
      <c r="C16" s="1">
        <v>-72.218999999999994</v>
      </c>
      <c r="D16" s="1">
        <v>75</v>
      </c>
      <c r="E16" s="1">
        <v>-41.15</v>
      </c>
      <c r="F16" s="1">
        <v>319.39999999999998</v>
      </c>
      <c r="G16" s="1">
        <v>76.739999999999995</v>
      </c>
      <c r="H16" s="4">
        <v>2.9000000000000301</v>
      </c>
      <c r="I16" s="2">
        <v>-0.51328671328671305</v>
      </c>
      <c r="K16">
        <f t="shared" si="0"/>
        <v>1</v>
      </c>
      <c r="L16">
        <f t="shared" si="1"/>
        <v>1</v>
      </c>
      <c r="M16">
        <f t="shared" si="2"/>
        <v>1</v>
      </c>
      <c r="N16">
        <f t="shared" si="3"/>
        <v>1</v>
      </c>
      <c r="O16">
        <f t="shared" si="4"/>
        <v>1</v>
      </c>
      <c r="P16">
        <f t="shared" si="5"/>
        <v>1</v>
      </c>
      <c r="Q16">
        <f t="shared" si="6"/>
        <v>1</v>
      </c>
      <c r="R16">
        <f t="shared" si="7"/>
        <v>1</v>
      </c>
    </row>
    <row r="17" spans="1:18" x14ac:dyDescent="0.25">
      <c r="A17" s="1">
        <v>1</v>
      </c>
      <c r="B17" s="1">
        <v>174.2</v>
      </c>
      <c r="C17" s="1">
        <v>-75.938000000000002</v>
      </c>
      <c r="D17" s="1">
        <v>95</v>
      </c>
      <c r="E17" s="1">
        <v>-38.08</v>
      </c>
      <c r="F17" s="1">
        <v>409.8</v>
      </c>
      <c r="G17" s="1">
        <v>78.599999999999994</v>
      </c>
      <c r="H17" s="5">
        <v>2.5</v>
      </c>
      <c r="I17" s="2">
        <v>-0.62356687898089302</v>
      </c>
      <c r="K17">
        <f t="shared" si="0"/>
        <v>1</v>
      </c>
      <c r="L17">
        <f t="shared" si="1"/>
        <v>1</v>
      </c>
      <c r="M17">
        <f t="shared" si="2"/>
        <v>1</v>
      </c>
      <c r="N17">
        <f t="shared" si="3"/>
        <v>1</v>
      </c>
      <c r="O17">
        <f t="shared" si="4"/>
        <v>1</v>
      </c>
      <c r="P17">
        <f t="shared" si="5"/>
        <v>1</v>
      </c>
      <c r="Q17">
        <f t="shared" si="6"/>
        <v>1</v>
      </c>
      <c r="R17">
        <f t="shared" si="7"/>
        <v>1</v>
      </c>
    </row>
    <row r="18" spans="1:18" x14ac:dyDescent="0.25">
      <c r="A18" s="1">
        <v>1</v>
      </c>
      <c r="B18" s="1">
        <v>187.8</v>
      </c>
      <c r="C18" s="1">
        <v>-72.718999999999994</v>
      </c>
      <c r="D18" s="1">
        <v>65</v>
      </c>
      <c r="E18" s="1">
        <v>-41.93</v>
      </c>
      <c r="F18" s="1">
        <v>422.9</v>
      </c>
      <c r="G18" s="1">
        <v>77.72</v>
      </c>
      <c r="H18" s="4">
        <v>2.9000000000000301</v>
      </c>
      <c r="I18" s="2">
        <v>-0.52116402116402205</v>
      </c>
      <c r="K18">
        <f t="shared" si="0"/>
        <v>1</v>
      </c>
      <c r="L18">
        <f t="shared" si="1"/>
        <v>1</v>
      </c>
      <c r="M18">
        <f t="shared" si="2"/>
        <v>1</v>
      </c>
      <c r="N18">
        <f t="shared" si="3"/>
        <v>1</v>
      </c>
      <c r="O18">
        <f t="shared" si="4"/>
        <v>1</v>
      </c>
      <c r="P18">
        <f t="shared" si="5"/>
        <v>1</v>
      </c>
      <c r="Q18">
        <f t="shared" si="6"/>
        <v>1</v>
      </c>
      <c r="R18">
        <f t="shared" si="7"/>
        <v>1</v>
      </c>
    </row>
    <row r="19" spans="1:18" x14ac:dyDescent="0.25">
      <c r="A19" s="1">
        <v>1</v>
      </c>
      <c r="B19" s="1">
        <v>90.73</v>
      </c>
      <c r="C19" s="1">
        <v>-70.718999999999994</v>
      </c>
      <c r="D19" s="1">
        <v>175</v>
      </c>
      <c r="E19" s="1">
        <v>-39.4</v>
      </c>
      <c r="F19" s="1">
        <v>392.1</v>
      </c>
      <c r="G19" s="1">
        <v>82.69</v>
      </c>
      <c r="H19" s="4">
        <v>2.69999999999993</v>
      </c>
      <c r="I19" s="2">
        <v>-0.48571428571428399</v>
      </c>
      <c r="K19">
        <f t="shared" si="0"/>
        <v>1</v>
      </c>
      <c r="L19">
        <f t="shared" si="1"/>
        <v>1</v>
      </c>
      <c r="M19">
        <f t="shared" si="2"/>
        <v>1</v>
      </c>
      <c r="N19">
        <f t="shared" si="3"/>
        <v>1</v>
      </c>
      <c r="O19">
        <f t="shared" si="4"/>
        <v>1</v>
      </c>
      <c r="P19">
        <f t="shared" si="5"/>
        <v>1</v>
      </c>
      <c r="Q19">
        <f t="shared" si="6"/>
        <v>1</v>
      </c>
      <c r="R19">
        <f t="shared" si="7"/>
        <v>1</v>
      </c>
    </row>
    <row r="20" spans="1:18" x14ac:dyDescent="0.25">
      <c r="A20" s="1">
        <v>1</v>
      </c>
      <c r="B20" s="1">
        <v>84.02</v>
      </c>
      <c r="C20" s="1">
        <v>-78.281000000000006</v>
      </c>
      <c r="D20" s="1">
        <v>165</v>
      </c>
      <c r="E20" s="1">
        <v>-38.1</v>
      </c>
      <c r="F20" s="1">
        <v>379.8</v>
      </c>
      <c r="G20" s="1">
        <v>84.36</v>
      </c>
      <c r="H20" s="4">
        <v>2.1000000000000201</v>
      </c>
      <c r="I20" s="2">
        <v>-1.2100917431192699</v>
      </c>
      <c r="K20">
        <f t="shared" si="0"/>
        <v>1</v>
      </c>
      <c r="L20">
        <f t="shared" si="1"/>
        <v>1</v>
      </c>
      <c r="M20">
        <f t="shared" si="2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6"/>
        <v>1</v>
      </c>
      <c r="R20">
        <f t="shared" si="7"/>
        <v>1</v>
      </c>
    </row>
    <row r="21" spans="1:18" x14ac:dyDescent="0.25">
      <c r="A21" s="1">
        <v>1</v>
      </c>
      <c r="B21" s="1">
        <v>71.790000000000006</v>
      </c>
      <c r="C21" s="1">
        <v>-78.906000000000006</v>
      </c>
      <c r="D21" s="1">
        <v>255</v>
      </c>
      <c r="E21" s="1">
        <v>-35.14</v>
      </c>
      <c r="F21" s="1">
        <v>428.3</v>
      </c>
      <c r="G21" s="1">
        <v>78.989999999999995</v>
      </c>
      <c r="H21" s="4">
        <v>2.1000000000000201</v>
      </c>
      <c r="I21" s="2">
        <v>-0.91221374045801296</v>
      </c>
      <c r="K21">
        <f t="shared" si="0"/>
        <v>1</v>
      </c>
      <c r="L21">
        <f t="shared" si="1"/>
        <v>1</v>
      </c>
      <c r="M21">
        <f t="shared" si="2"/>
        <v>1</v>
      </c>
      <c r="N21">
        <f t="shared" si="3"/>
        <v>1</v>
      </c>
      <c r="O21">
        <f t="shared" si="4"/>
        <v>1</v>
      </c>
      <c r="P21">
        <f t="shared" si="5"/>
        <v>1</v>
      </c>
      <c r="Q21">
        <f t="shared" si="6"/>
        <v>1</v>
      </c>
      <c r="R21">
        <f t="shared" si="7"/>
        <v>1</v>
      </c>
    </row>
    <row r="22" spans="1:18" x14ac:dyDescent="0.25">
      <c r="A22" s="1">
        <v>1</v>
      </c>
      <c r="B22" s="1">
        <v>69.92</v>
      </c>
      <c r="C22" s="1">
        <v>-72.061999999999998</v>
      </c>
      <c r="D22" s="1">
        <v>180</v>
      </c>
      <c r="E22" s="1">
        <v>-35.979999999999997</v>
      </c>
      <c r="F22" s="1">
        <v>327.10000000000002</v>
      </c>
      <c r="G22" s="1">
        <v>79.42</v>
      </c>
      <c r="H22" s="4">
        <v>2.5</v>
      </c>
      <c r="I22" s="2">
        <v>-0.76774193548387104</v>
      </c>
      <c r="K22">
        <f t="shared" si="0"/>
        <v>1</v>
      </c>
      <c r="L22">
        <f t="shared" si="1"/>
        <v>1</v>
      </c>
      <c r="M22">
        <f t="shared" si="2"/>
        <v>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6"/>
        <v>1</v>
      </c>
      <c r="R22">
        <f t="shared" si="7"/>
        <v>1</v>
      </c>
    </row>
    <row r="23" spans="1:18" x14ac:dyDescent="0.25">
      <c r="A23" s="1">
        <v>1</v>
      </c>
      <c r="B23" s="1">
        <v>146</v>
      </c>
      <c r="C23" s="1">
        <v>-77.031000000000006</v>
      </c>
      <c r="D23" s="1">
        <v>105</v>
      </c>
      <c r="E23" s="1">
        <v>-42.29</v>
      </c>
      <c r="F23" s="1">
        <v>381.9</v>
      </c>
      <c r="G23" s="1">
        <v>75.45</v>
      </c>
      <c r="H23" s="4">
        <v>2.4000000000000301</v>
      </c>
      <c r="I23" s="2">
        <v>-0.79739130434782501</v>
      </c>
      <c r="K23">
        <f t="shared" si="0"/>
        <v>1</v>
      </c>
      <c r="L23">
        <f t="shared" si="1"/>
        <v>1</v>
      </c>
      <c r="M23">
        <f t="shared" si="2"/>
        <v>1</v>
      </c>
      <c r="N23">
        <f t="shared" si="3"/>
        <v>1</v>
      </c>
      <c r="O23">
        <f t="shared" si="4"/>
        <v>1</v>
      </c>
      <c r="P23">
        <f t="shared" si="5"/>
        <v>1</v>
      </c>
      <c r="Q23">
        <f t="shared" si="6"/>
        <v>1</v>
      </c>
      <c r="R23">
        <f t="shared" si="7"/>
        <v>1</v>
      </c>
    </row>
    <row r="24" spans="1:18" x14ac:dyDescent="0.25">
      <c r="A24" s="1">
        <v>1</v>
      </c>
      <c r="B24" s="2">
        <v>121.3266194</v>
      </c>
      <c r="C24" s="2">
        <v>-85.56</v>
      </c>
      <c r="D24" s="1">
        <v>170</v>
      </c>
      <c r="E24" s="2">
        <v>-31.86</v>
      </c>
      <c r="F24" s="2">
        <v>478.8</v>
      </c>
      <c r="G24" s="2">
        <v>58.25805664</v>
      </c>
      <c r="H24" s="2">
        <v>4.125</v>
      </c>
      <c r="I24" s="2">
        <v>-0.40738453299999999</v>
      </c>
      <c r="K24">
        <f t="shared" si="0"/>
        <v>1</v>
      </c>
      <c r="L24">
        <f t="shared" si="1"/>
        <v>1</v>
      </c>
      <c r="M24">
        <f t="shared" si="2"/>
        <v>1</v>
      </c>
      <c r="N24">
        <f t="shared" si="3"/>
        <v>1</v>
      </c>
      <c r="O24">
        <f t="shared" si="4"/>
        <v>1</v>
      </c>
      <c r="P24">
        <f t="shared" si="5"/>
        <v>1</v>
      </c>
      <c r="Q24">
        <f t="shared" si="6"/>
        <v>1</v>
      </c>
      <c r="R24">
        <f t="shared" si="7"/>
        <v>1</v>
      </c>
    </row>
    <row r="25" spans="1:18" x14ac:dyDescent="0.25">
      <c r="A25" s="1">
        <v>1</v>
      </c>
      <c r="B25" s="2">
        <v>300.41742319999997</v>
      </c>
      <c r="C25" s="2">
        <v>-82.850750000000005</v>
      </c>
      <c r="D25" s="1">
        <v>70</v>
      </c>
      <c r="E25" s="2">
        <v>-31.574999999999999</v>
      </c>
      <c r="F25" s="1">
        <v>253.52</v>
      </c>
      <c r="G25" s="2">
        <v>46.432495119999999</v>
      </c>
      <c r="H25" s="2">
        <v>6.1750030520000001</v>
      </c>
      <c r="I25" s="2">
        <v>-0.60066354799999999</v>
      </c>
      <c r="K25">
        <f t="shared" si="0"/>
        <v>1</v>
      </c>
      <c r="L25">
        <f t="shared" si="1"/>
        <v>1</v>
      </c>
      <c r="M25">
        <f t="shared" si="2"/>
        <v>1</v>
      </c>
      <c r="N25">
        <f t="shared" si="3"/>
        <v>1</v>
      </c>
      <c r="O25">
        <f t="shared" si="4"/>
        <v>1</v>
      </c>
      <c r="P25">
        <f t="shared" si="5"/>
        <v>1</v>
      </c>
      <c r="Q25">
        <f t="shared" si="6"/>
        <v>1</v>
      </c>
      <c r="R25">
        <f t="shared" si="7"/>
        <v>1</v>
      </c>
    </row>
    <row r="26" spans="1:18" x14ac:dyDescent="0.25">
      <c r="A26" s="1">
        <v>1</v>
      </c>
      <c r="B26" s="2">
        <v>230.82170489999999</v>
      </c>
      <c r="C26" s="2">
        <v>-84.682599999999994</v>
      </c>
      <c r="D26" s="1">
        <v>140</v>
      </c>
      <c r="E26" s="2">
        <v>-32.869999999999997</v>
      </c>
      <c r="F26" s="1">
        <v>485.41</v>
      </c>
      <c r="G26" s="2">
        <v>53.771972660000003</v>
      </c>
      <c r="H26" s="2">
        <v>3.3999938959999998</v>
      </c>
      <c r="I26" s="2">
        <v>-1.1995357090000001</v>
      </c>
      <c r="K26">
        <f t="shared" si="0"/>
        <v>1</v>
      </c>
      <c r="L26">
        <f t="shared" si="1"/>
        <v>1</v>
      </c>
      <c r="M26">
        <f t="shared" si="2"/>
        <v>1</v>
      </c>
      <c r="N26">
        <f t="shared" si="3"/>
        <v>1</v>
      </c>
      <c r="O26">
        <f t="shared" si="4"/>
        <v>1</v>
      </c>
      <c r="P26">
        <f t="shared" si="5"/>
        <v>1</v>
      </c>
      <c r="Q26">
        <f t="shared" si="6"/>
        <v>1</v>
      </c>
      <c r="R26">
        <f t="shared" si="7"/>
        <v>1</v>
      </c>
    </row>
    <row r="27" spans="1:18" x14ac:dyDescent="0.25">
      <c r="A27" s="1">
        <v>1</v>
      </c>
      <c r="B27" s="2">
        <v>389.96365070000002</v>
      </c>
      <c r="C27" s="2">
        <v>-80.994500000000002</v>
      </c>
      <c r="D27" s="1">
        <v>80</v>
      </c>
      <c r="E27" s="2">
        <v>-32.744999999999997</v>
      </c>
      <c r="F27" s="2">
        <v>477.375</v>
      </c>
      <c r="G27" s="2">
        <v>56.86950684</v>
      </c>
      <c r="H27" s="2">
        <v>6.2250061040000002</v>
      </c>
      <c r="I27" s="2">
        <v>-0.67215946400000004</v>
      </c>
      <c r="K27">
        <f t="shared" si="0"/>
        <v>1</v>
      </c>
      <c r="L27">
        <f t="shared" si="1"/>
        <v>1</v>
      </c>
      <c r="M27">
        <f t="shared" si="2"/>
        <v>1</v>
      </c>
      <c r="N27">
        <f t="shared" si="3"/>
        <v>1</v>
      </c>
      <c r="O27">
        <f t="shared" si="4"/>
        <v>1</v>
      </c>
      <c r="P27">
        <f t="shared" si="5"/>
        <v>1</v>
      </c>
      <c r="Q27">
        <f t="shared" si="6"/>
        <v>1</v>
      </c>
      <c r="R27">
        <f t="shared" si="7"/>
        <v>1</v>
      </c>
    </row>
    <row r="28" spans="1:18" x14ac:dyDescent="0.25">
      <c r="A28" s="1">
        <v>1</v>
      </c>
      <c r="B28" s="2">
        <v>169.065237</v>
      </c>
      <c r="C28" s="2">
        <v>-81.813199999999995</v>
      </c>
      <c r="D28" s="1">
        <v>140</v>
      </c>
      <c r="E28" s="2">
        <v>-28.58</v>
      </c>
      <c r="F28" s="1">
        <v>504.4</v>
      </c>
      <c r="G28" s="2">
        <v>45.532226559999998</v>
      </c>
      <c r="H28" s="2">
        <v>4.2000122070000003</v>
      </c>
      <c r="I28" s="2">
        <v>-0.647596803</v>
      </c>
      <c r="K28">
        <f t="shared" si="0"/>
        <v>1</v>
      </c>
      <c r="L28">
        <f t="shared" si="1"/>
        <v>1</v>
      </c>
      <c r="M28">
        <f t="shared" si="2"/>
        <v>1</v>
      </c>
      <c r="N28">
        <f t="shared" si="3"/>
        <v>1</v>
      </c>
      <c r="O28">
        <f t="shared" si="4"/>
        <v>1</v>
      </c>
      <c r="P28">
        <f t="shared" si="5"/>
        <v>1</v>
      </c>
      <c r="Q28">
        <f t="shared" si="6"/>
        <v>1</v>
      </c>
      <c r="R28">
        <f t="shared" si="7"/>
        <v>1</v>
      </c>
    </row>
    <row r="29" spans="1:18" x14ac:dyDescent="0.25">
      <c r="A29" s="1">
        <v>1</v>
      </c>
      <c r="B29" s="2">
        <v>128.0673146</v>
      </c>
      <c r="C29" s="2">
        <v>-82.661349999999999</v>
      </c>
      <c r="D29" s="1">
        <v>170</v>
      </c>
      <c r="E29" s="2">
        <v>-33.14</v>
      </c>
      <c r="F29" s="2">
        <v>481.91</v>
      </c>
      <c r="G29" s="2">
        <v>63.720703129999997</v>
      </c>
      <c r="H29" s="2">
        <v>4.3499908449999998</v>
      </c>
      <c r="I29" s="2">
        <v>-0.53271893699999995</v>
      </c>
      <c r="K29">
        <f t="shared" si="0"/>
        <v>1</v>
      </c>
      <c r="L29">
        <f t="shared" si="1"/>
        <v>1</v>
      </c>
      <c r="M29">
        <f t="shared" si="2"/>
        <v>1</v>
      </c>
      <c r="N29">
        <f t="shared" si="3"/>
        <v>1</v>
      </c>
      <c r="O29">
        <f t="shared" si="4"/>
        <v>1</v>
      </c>
      <c r="P29">
        <f t="shared" si="5"/>
        <v>1</v>
      </c>
      <c r="Q29">
        <f t="shared" si="6"/>
        <v>1</v>
      </c>
      <c r="R29">
        <f t="shared" si="7"/>
        <v>1</v>
      </c>
    </row>
    <row r="30" spans="1:18" x14ac:dyDescent="0.25">
      <c r="A30" s="1">
        <v>1</v>
      </c>
      <c r="B30" s="2">
        <v>129.80723380000001</v>
      </c>
      <c r="C30" s="2">
        <v>-84.724800000000002</v>
      </c>
      <c r="D30" s="1">
        <v>200</v>
      </c>
      <c r="E30" s="2">
        <v>-34.515000000000001</v>
      </c>
      <c r="F30" s="1">
        <v>390.71499999999997</v>
      </c>
      <c r="G30" s="2">
        <v>70.098876950000005</v>
      </c>
      <c r="H30" s="2">
        <v>4.0500183109999996</v>
      </c>
      <c r="I30" s="2">
        <v>-0.79099416199999995</v>
      </c>
      <c r="K30">
        <f t="shared" si="0"/>
        <v>1</v>
      </c>
      <c r="L30">
        <f t="shared" si="1"/>
        <v>1</v>
      </c>
      <c r="M30">
        <f t="shared" si="2"/>
        <v>1</v>
      </c>
      <c r="N30">
        <f t="shared" si="3"/>
        <v>1</v>
      </c>
      <c r="O30">
        <f t="shared" si="4"/>
        <v>1</v>
      </c>
      <c r="P30">
        <f t="shared" si="5"/>
        <v>1</v>
      </c>
      <c r="Q30">
        <f t="shared" si="6"/>
        <v>1</v>
      </c>
      <c r="R30">
        <f t="shared" si="7"/>
        <v>1</v>
      </c>
    </row>
    <row r="31" spans="1:18" x14ac:dyDescent="0.25">
      <c r="A31" s="1">
        <v>1</v>
      </c>
      <c r="B31" s="2">
        <v>73.101657630000005</v>
      </c>
      <c r="C31" s="2">
        <v>-83.655500000000004</v>
      </c>
      <c r="D31" s="1">
        <v>220</v>
      </c>
      <c r="E31" s="2">
        <v>-34.984999999999999</v>
      </c>
      <c r="F31" s="2">
        <v>456.78</v>
      </c>
      <c r="G31" s="2">
        <v>77.316284179999997</v>
      </c>
      <c r="H31" s="2">
        <v>3.7749938959999998</v>
      </c>
      <c r="I31" s="2">
        <v>-0.44063875200000002</v>
      </c>
      <c r="K31">
        <f t="shared" si="0"/>
        <v>1</v>
      </c>
      <c r="L31">
        <f t="shared" si="1"/>
        <v>1</v>
      </c>
      <c r="M31">
        <f t="shared" si="2"/>
        <v>1</v>
      </c>
      <c r="N31">
        <f t="shared" si="3"/>
        <v>1</v>
      </c>
      <c r="O31">
        <f t="shared" si="4"/>
        <v>1</v>
      </c>
      <c r="P31">
        <f t="shared" si="5"/>
        <v>1</v>
      </c>
      <c r="Q31">
        <f t="shared" si="6"/>
        <v>1</v>
      </c>
      <c r="R31">
        <f t="shared" si="7"/>
        <v>1</v>
      </c>
    </row>
    <row r="32" spans="1:18" x14ac:dyDescent="0.25">
      <c r="A32" s="1">
        <v>1</v>
      </c>
      <c r="B32" s="2">
        <v>96.050605180000005</v>
      </c>
      <c r="C32" s="2">
        <v>-81.423900000000003</v>
      </c>
      <c r="D32" s="1">
        <v>140</v>
      </c>
      <c r="E32" s="2">
        <v>-33.265000000000001</v>
      </c>
      <c r="F32" s="2">
        <v>471.49</v>
      </c>
      <c r="G32" s="2">
        <v>69.015502929999997</v>
      </c>
      <c r="H32" s="2">
        <v>3.8000183110000001</v>
      </c>
      <c r="I32" s="2">
        <v>-0.69895085800000001</v>
      </c>
      <c r="K32">
        <f t="shared" si="0"/>
        <v>1</v>
      </c>
      <c r="L32">
        <f t="shared" si="1"/>
        <v>1</v>
      </c>
      <c r="M32">
        <f t="shared" si="2"/>
        <v>1</v>
      </c>
      <c r="N32">
        <f t="shared" si="3"/>
        <v>1</v>
      </c>
      <c r="O32">
        <f t="shared" si="4"/>
        <v>1</v>
      </c>
      <c r="P32">
        <f t="shared" si="5"/>
        <v>1</v>
      </c>
      <c r="Q32">
        <f t="shared" si="6"/>
        <v>1</v>
      </c>
      <c r="R32">
        <f t="shared" si="7"/>
        <v>1</v>
      </c>
    </row>
    <row r="33" spans="1:18" x14ac:dyDescent="0.25">
      <c r="A33" s="1">
        <v>1</v>
      </c>
      <c r="B33" s="2">
        <v>77.96582282</v>
      </c>
      <c r="C33" s="2">
        <v>-84.965299999999999</v>
      </c>
      <c r="D33" s="1">
        <v>220</v>
      </c>
      <c r="E33" s="2">
        <v>-34.700000000000003</v>
      </c>
      <c r="F33" s="2">
        <v>419.87</v>
      </c>
      <c r="G33" s="2">
        <v>78.094482420000006</v>
      </c>
      <c r="H33" s="2">
        <v>3.0500030520000001</v>
      </c>
      <c r="I33" s="2">
        <v>-0.78837134099999995</v>
      </c>
      <c r="K33">
        <f t="shared" si="0"/>
        <v>1</v>
      </c>
      <c r="L33">
        <f t="shared" si="1"/>
        <v>1</v>
      </c>
      <c r="M33">
        <f t="shared" si="2"/>
        <v>1</v>
      </c>
      <c r="N33">
        <f t="shared" si="3"/>
        <v>1</v>
      </c>
      <c r="O33">
        <f t="shared" si="4"/>
        <v>1</v>
      </c>
      <c r="P33">
        <f t="shared" si="5"/>
        <v>1</v>
      </c>
      <c r="Q33">
        <f t="shared" si="6"/>
        <v>1</v>
      </c>
      <c r="R33">
        <f t="shared" si="7"/>
        <v>1</v>
      </c>
    </row>
    <row r="34" spans="1:18" x14ac:dyDescent="0.25">
      <c r="A34">
        <v>1</v>
      </c>
      <c r="B34" s="2">
        <v>122.089595794678</v>
      </c>
      <c r="C34" s="2">
        <v>-69.290000000000006</v>
      </c>
      <c r="D34" s="1">
        <v>120</v>
      </c>
      <c r="E34" s="2">
        <v>-35.06</v>
      </c>
      <c r="F34" s="2">
        <v>34.79</v>
      </c>
      <c r="G34" s="2">
        <v>74.55</v>
      </c>
      <c r="H34" s="2">
        <v>4.3099999999999996</v>
      </c>
      <c r="I34" s="2">
        <v>-0.157707910750507</v>
      </c>
      <c r="K34">
        <f t="shared" si="0"/>
        <v>1</v>
      </c>
      <c r="L34">
        <f t="shared" si="1"/>
        <v>1</v>
      </c>
      <c r="M34">
        <f t="shared" si="2"/>
        <v>1</v>
      </c>
      <c r="N34">
        <f t="shared" si="3"/>
        <v>1</v>
      </c>
      <c r="O34">
        <f t="shared" si="4"/>
        <v>1</v>
      </c>
      <c r="P34">
        <f t="shared" si="5"/>
        <v>1</v>
      </c>
      <c r="Q34">
        <f t="shared" si="6"/>
        <v>1</v>
      </c>
      <c r="R34">
        <f t="shared" si="7"/>
        <v>1</v>
      </c>
    </row>
    <row r="35" spans="1:18" x14ac:dyDescent="0.25">
      <c r="A35">
        <v>1</v>
      </c>
      <c r="B35" s="2">
        <v>194.412841796875</v>
      </c>
      <c r="C35" s="1">
        <v>-80.569999999999993</v>
      </c>
      <c r="D35" s="1">
        <v>110</v>
      </c>
      <c r="E35" s="2">
        <v>-37.11</v>
      </c>
      <c r="F35" s="2">
        <v>97.02</v>
      </c>
      <c r="G35" s="2">
        <v>78.430000000000007</v>
      </c>
      <c r="H35" s="2">
        <v>3.6</v>
      </c>
      <c r="I35" s="2">
        <v>-0.25686711210096502</v>
      </c>
      <c r="K35">
        <f t="shared" si="0"/>
        <v>1</v>
      </c>
      <c r="L35">
        <f t="shared" si="1"/>
        <v>1</v>
      </c>
      <c r="M35">
        <f t="shared" si="2"/>
        <v>1</v>
      </c>
      <c r="N35">
        <f t="shared" si="3"/>
        <v>1</v>
      </c>
      <c r="O35">
        <f t="shared" si="4"/>
        <v>1</v>
      </c>
      <c r="P35">
        <f t="shared" si="5"/>
        <v>1</v>
      </c>
      <c r="Q35">
        <f t="shared" si="6"/>
        <v>1</v>
      </c>
      <c r="R35">
        <f t="shared" si="7"/>
        <v>1</v>
      </c>
    </row>
    <row r="36" spans="1:18" x14ac:dyDescent="0.25">
      <c r="A36">
        <v>1</v>
      </c>
      <c r="B36" s="2">
        <v>145.26728630065901</v>
      </c>
      <c r="C36" s="1">
        <v>-80.91</v>
      </c>
      <c r="D36" s="1">
        <v>90</v>
      </c>
      <c r="E36" s="2">
        <v>-24.81</v>
      </c>
      <c r="F36" s="2">
        <v>400.98</v>
      </c>
      <c r="G36" s="2">
        <v>56.95</v>
      </c>
      <c r="H36" s="2">
        <v>4.57</v>
      </c>
      <c r="I36" s="2">
        <v>-0.25965229171370502</v>
      </c>
      <c r="K36">
        <f t="shared" si="0"/>
        <v>1</v>
      </c>
      <c r="L36">
        <f t="shared" si="1"/>
        <v>1</v>
      </c>
      <c r="M36">
        <f t="shared" si="2"/>
        <v>1</v>
      </c>
      <c r="N36">
        <f t="shared" si="3"/>
        <v>1</v>
      </c>
      <c r="O36">
        <f t="shared" si="4"/>
        <v>1</v>
      </c>
      <c r="P36">
        <f t="shared" si="5"/>
        <v>1</v>
      </c>
      <c r="Q36">
        <f t="shared" si="6"/>
        <v>1</v>
      </c>
      <c r="R36">
        <f t="shared" si="7"/>
        <v>1</v>
      </c>
    </row>
    <row r="37" spans="1:18" x14ac:dyDescent="0.25">
      <c r="A37">
        <v>1</v>
      </c>
      <c r="B37" s="2">
        <v>144.206876754761</v>
      </c>
      <c r="C37" s="1">
        <v>-80.91</v>
      </c>
      <c r="D37" s="1">
        <v>130</v>
      </c>
      <c r="E37" s="2">
        <v>-31.58</v>
      </c>
      <c r="F37" s="2">
        <v>193.98</v>
      </c>
      <c r="G37" s="2">
        <v>59.17</v>
      </c>
      <c r="H37" s="2">
        <v>5.56</v>
      </c>
      <c r="I37" s="2">
        <v>-0.16778327993009001</v>
      </c>
      <c r="K37">
        <f t="shared" si="0"/>
        <v>1</v>
      </c>
      <c r="L37">
        <f t="shared" si="1"/>
        <v>1</v>
      </c>
      <c r="M37">
        <f t="shared" si="2"/>
        <v>1</v>
      </c>
      <c r="N37">
        <f t="shared" si="3"/>
        <v>1</v>
      </c>
      <c r="O37">
        <f t="shared" si="4"/>
        <v>1</v>
      </c>
      <c r="P37">
        <f t="shared" si="5"/>
        <v>1</v>
      </c>
      <c r="Q37">
        <f t="shared" si="6"/>
        <v>1</v>
      </c>
      <c r="R37">
        <f t="shared" si="7"/>
        <v>1</v>
      </c>
    </row>
    <row r="38" spans="1:18" x14ac:dyDescent="0.25">
      <c r="A38">
        <v>1</v>
      </c>
      <c r="B38" s="2">
        <v>327.99057006835801</v>
      </c>
      <c r="C38" s="1">
        <v>-69.53</v>
      </c>
      <c r="D38" s="1">
        <v>50</v>
      </c>
      <c r="E38" s="2">
        <v>-22.32</v>
      </c>
      <c r="F38" s="2">
        <v>286.51</v>
      </c>
      <c r="G38" s="2">
        <v>33.68</v>
      </c>
      <c r="H38" s="2">
        <v>7.38</v>
      </c>
      <c r="I38" s="2">
        <v>-0.225636321944508</v>
      </c>
      <c r="K38">
        <f t="shared" si="0"/>
        <v>1</v>
      </c>
      <c r="L38">
        <f t="shared" si="1"/>
        <v>1</v>
      </c>
      <c r="M38">
        <f t="shared" si="2"/>
        <v>1</v>
      </c>
      <c r="N38">
        <f t="shared" si="3"/>
        <v>1</v>
      </c>
      <c r="O38">
        <f t="shared" si="4"/>
        <v>1</v>
      </c>
      <c r="P38">
        <f t="shared" si="5"/>
        <v>1</v>
      </c>
      <c r="Q38">
        <f t="shared" si="6"/>
        <v>1</v>
      </c>
      <c r="R38">
        <f t="shared" si="7"/>
        <v>1</v>
      </c>
    </row>
    <row r="39" spans="1:18" x14ac:dyDescent="0.25">
      <c r="A39">
        <v>1</v>
      </c>
      <c r="B39" s="2">
        <v>236.57917022705001</v>
      </c>
      <c r="C39" s="1">
        <v>-71.67</v>
      </c>
      <c r="D39" s="1">
        <v>70</v>
      </c>
      <c r="E39" s="2">
        <v>-33.380000000000003</v>
      </c>
      <c r="F39" s="2">
        <v>83.83</v>
      </c>
      <c r="G39" s="2">
        <v>74.63</v>
      </c>
      <c r="H39" s="2">
        <v>3.91</v>
      </c>
      <c r="I39" s="2">
        <v>-0.36541105306571298</v>
      </c>
      <c r="K39">
        <f t="shared" si="0"/>
        <v>1</v>
      </c>
      <c r="L39">
        <f t="shared" si="1"/>
        <v>1</v>
      </c>
      <c r="M39">
        <f t="shared" si="2"/>
        <v>1</v>
      </c>
      <c r="N39">
        <f t="shared" si="3"/>
        <v>1</v>
      </c>
      <c r="O39">
        <f t="shared" si="4"/>
        <v>1</v>
      </c>
      <c r="P39">
        <f t="shared" si="5"/>
        <v>1</v>
      </c>
      <c r="Q39">
        <f t="shared" si="6"/>
        <v>1</v>
      </c>
      <c r="R39">
        <f t="shared" si="7"/>
        <v>1</v>
      </c>
    </row>
    <row r="40" spans="1:18" x14ac:dyDescent="0.25">
      <c r="A40">
        <v>1</v>
      </c>
      <c r="B40" s="2">
        <v>154.80443954467799</v>
      </c>
      <c r="C40" s="1">
        <v>-81.72</v>
      </c>
      <c r="D40" s="1">
        <v>140</v>
      </c>
      <c r="E40" s="2">
        <v>-30.1</v>
      </c>
      <c r="F40" s="2">
        <v>358.58</v>
      </c>
      <c r="G40" s="2">
        <v>63.27</v>
      </c>
      <c r="H40" s="2">
        <v>4.17</v>
      </c>
      <c r="I40" s="2">
        <v>-0.17907227615965499</v>
      </c>
      <c r="K40">
        <f t="shared" si="0"/>
        <v>1</v>
      </c>
      <c r="L40">
        <f t="shared" si="1"/>
        <v>1</v>
      </c>
      <c r="M40">
        <f t="shared" si="2"/>
        <v>1</v>
      </c>
      <c r="N40">
        <f t="shared" si="3"/>
        <v>1</v>
      </c>
      <c r="O40">
        <f t="shared" si="4"/>
        <v>1</v>
      </c>
      <c r="P40">
        <f t="shared" si="5"/>
        <v>1</v>
      </c>
      <c r="Q40">
        <f t="shared" si="6"/>
        <v>1</v>
      </c>
      <c r="R40">
        <f t="shared" si="7"/>
        <v>1</v>
      </c>
    </row>
    <row r="41" spans="1:18" x14ac:dyDescent="0.25">
      <c r="A41">
        <v>1</v>
      </c>
      <c r="B41" s="2">
        <v>82.539577484130803</v>
      </c>
      <c r="C41" s="1">
        <v>-79.37</v>
      </c>
      <c r="D41" s="1">
        <v>120</v>
      </c>
      <c r="E41" s="2">
        <v>-26.35</v>
      </c>
      <c r="F41" s="2">
        <v>127.08</v>
      </c>
      <c r="G41" s="2">
        <v>71.349999999999994</v>
      </c>
      <c r="H41" s="2">
        <v>3.99</v>
      </c>
      <c r="I41" s="2">
        <v>-0.29214659685863897</v>
      </c>
      <c r="K41">
        <f t="shared" si="0"/>
        <v>1</v>
      </c>
      <c r="L41">
        <f t="shared" si="1"/>
        <v>1</v>
      </c>
      <c r="M41">
        <f t="shared" si="2"/>
        <v>1</v>
      </c>
      <c r="N41">
        <f t="shared" si="3"/>
        <v>1</v>
      </c>
      <c r="O41">
        <f t="shared" si="4"/>
        <v>1</v>
      </c>
      <c r="P41">
        <f t="shared" si="5"/>
        <v>1</v>
      </c>
      <c r="Q41">
        <f t="shared" si="6"/>
        <v>1</v>
      </c>
      <c r="R41">
        <f t="shared" si="7"/>
        <v>1</v>
      </c>
    </row>
    <row r="42" spans="1:18" x14ac:dyDescent="0.25">
      <c r="A42">
        <v>1</v>
      </c>
      <c r="B42" s="2">
        <v>164.83360290527301</v>
      </c>
      <c r="C42" s="1">
        <v>-80.64</v>
      </c>
      <c r="D42" s="1">
        <v>110</v>
      </c>
      <c r="E42" s="2">
        <v>-25.37</v>
      </c>
      <c r="F42" s="2">
        <v>97.8</v>
      </c>
      <c r="G42" s="2">
        <v>67.34</v>
      </c>
      <c r="H42" s="2">
        <v>6.92</v>
      </c>
      <c r="I42" s="2">
        <v>-0.26544096523987398</v>
      </c>
      <c r="K42">
        <f t="shared" si="0"/>
        <v>1</v>
      </c>
      <c r="L42">
        <f t="shared" si="1"/>
        <v>1</v>
      </c>
      <c r="M42">
        <f t="shared" si="2"/>
        <v>1</v>
      </c>
      <c r="N42">
        <f t="shared" si="3"/>
        <v>1</v>
      </c>
      <c r="O42">
        <f t="shared" si="4"/>
        <v>1</v>
      </c>
      <c r="P42">
        <f t="shared" si="5"/>
        <v>1</v>
      </c>
      <c r="Q42">
        <f t="shared" si="6"/>
        <v>1</v>
      </c>
      <c r="R42">
        <f t="shared" si="7"/>
        <v>1</v>
      </c>
    </row>
    <row r="43" spans="1:18" x14ac:dyDescent="0.25">
      <c r="A43">
        <v>1</v>
      </c>
      <c r="B43" s="2">
        <v>144.288625717163</v>
      </c>
      <c r="C43" s="1">
        <v>-71.64</v>
      </c>
      <c r="D43" s="1">
        <v>100</v>
      </c>
      <c r="E43" s="2">
        <v>-42.33</v>
      </c>
      <c r="F43" s="2">
        <v>167.91</v>
      </c>
      <c r="G43" s="2">
        <v>92.75</v>
      </c>
      <c r="H43" s="2">
        <v>4.74</v>
      </c>
      <c r="I43" s="2">
        <v>-0.14007475900058999</v>
      </c>
      <c r="K43">
        <f t="shared" si="0"/>
        <v>1</v>
      </c>
      <c r="L43">
        <f t="shared" si="1"/>
        <v>1</v>
      </c>
      <c r="M43">
        <f t="shared" si="2"/>
        <v>1</v>
      </c>
      <c r="N43">
        <f t="shared" si="3"/>
        <v>1</v>
      </c>
      <c r="O43">
        <f t="shared" si="4"/>
        <v>1</v>
      </c>
      <c r="P43">
        <f t="shared" si="5"/>
        <v>1</v>
      </c>
      <c r="Q43">
        <f t="shared" si="6"/>
        <v>1</v>
      </c>
      <c r="R43">
        <f t="shared" si="7"/>
        <v>1</v>
      </c>
    </row>
    <row r="44" spans="1:18" x14ac:dyDescent="0.25">
      <c r="A44">
        <v>1</v>
      </c>
      <c r="B44" s="2">
        <v>442.00561523437398</v>
      </c>
      <c r="C44" s="1">
        <v>-64.61</v>
      </c>
      <c r="D44" s="1">
        <v>50</v>
      </c>
      <c r="E44" s="2">
        <v>-29.46</v>
      </c>
      <c r="F44" s="2">
        <v>201.02</v>
      </c>
      <c r="G44" s="2">
        <v>82.4</v>
      </c>
      <c r="H44" s="2">
        <v>5.41</v>
      </c>
      <c r="I44" s="2">
        <v>-0.227492935002019</v>
      </c>
      <c r="K44">
        <f t="shared" si="0"/>
        <v>1</v>
      </c>
      <c r="L44">
        <f t="shared" si="1"/>
        <v>1</v>
      </c>
      <c r="M44">
        <f t="shared" si="2"/>
        <v>1</v>
      </c>
      <c r="N44">
        <f t="shared" si="3"/>
        <v>1</v>
      </c>
      <c r="O44">
        <f t="shared" si="4"/>
        <v>1</v>
      </c>
      <c r="P44">
        <f t="shared" si="5"/>
        <v>1</v>
      </c>
      <c r="Q44">
        <f t="shared" si="6"/>
        <v>1</v>
      </c>
      <c r="R44">
        <f t="shared" si="7"/>
        <v>1</v>
      </c>
    </row>
    <row r="45" spans="1:18" x14ac:dyDescent="0.25">
      <c r="A45">
        <v>1</v>
      </c>
      <c r="B45" s="2">
        <v>312.65491485595601</v>
      </c>
      <c r="C45" s="1">
        <v>-66.81</v>
      </c>
      <c r="D45" s="1">
        <v>70</v>
      </c>
      <c r="E45" s="2">
        <v>-32.99</v>
      </c>
      <c r="F45" s="2">
        <v>77.41</v>
      </c>
      <c r="G45" s="2">
        <v>85.75</v>
      </c>
      <c r="H45" s="2">
        <v>4.6500000000000004</v>
      </c>
      <c r="I45" s="2">
        <v>-0.21435961100765599</v>
      </c>
      <c r="K45">
        <f t="shared" si="0"/>
        <v>1</v>
      </c>
      <c r="L45">
        <f t="shared" si="1"/>
        <v>1</v>
      </c>
      <c r="M45">
        <f t="shared" si="2"/>
        <v>1</v>
      </c>
      <c r="N45">
        <f t="shared" si="3"/>
        <v>1</v>
      </c>
      <c r="O45">
        <f t="shared" si="4"/>
        <v>1</v>
      </c>
      <c r="P45">
        <f t="shared" si="5"/>
        <v>1</v>
      </c>
      <c r="Q45">
        <f t="shared" si="6"/>
        <v>1</v>
      </c>
      <c r="R45">
        <f t="shared" si="7"/>
        <v>1</v>
      </c>
    </row>
    <row r="46" spans="1:18" x14ac:dyDescent="0.25">
      <c r="A46">
        <v>1</v>
      </c>
      <c r="B46" s="2">
        <v>171.96353912353501</v>
      </c>
      <c r="C46" s="1">
        <v>-71.41</v>
      </c>
      <c r="D46" s="1">
        <v>120</v>
      </c>
      <c r="E46" s="2">
        <v>-24.14</v>
      </c>
      <c r="F46" s="2">
        <v>113.25</v>
      </c>
      <c r="G46" s="2">
        <v>61.54</v>
      </c>
      <c r="H46" s="2">
        <v>6.42</v>
      </c>
      <c r="I46" s="2">
        <v>-0.14500537056928001</v>
      </c>
      <c r="K46">
        <f t="shared" si="0"/>
        <v>1</v>
      </c>
      <c r="L46">
        <f t="shared" si="1"/>
        <v>1</v>
      </c>
      <c r="M46">
        <f t="shared" si="2"/>
        <v>1</v>
      </c>
      <c r="N46">
        <f t="shared" si="3"/>
        <v>1</v>
      </c>
      <c r="O46">
        <f t="shared" si="4"/>
        <v>1</v>
      </c>
      <c r="P46">
        <f t="shared" si="5"/>
        <v>1</v>
      </c>
      <c r="Q46">
        <f t="shared" si="6"/>
        <v>1</v>
      </c>
      <c r="R46">
        <f t="shared" si="7"/>
        <v>1</v>
      </c>
    </row>
    <row r="47" spans="1:18" x14ac:dyDescent="0.25">
      <c r="A47">
        <v>1</v>
      </c>
      <c r="B47" s="2">
        <v>174.38537597656199</v>
      </c>
      <c r="C47" s="1">
        <v>-80.75</v>
      </c>
      <c r="D47" s="1">
        <v>110</v>
      </c>
      <c r="E47" s="2">
        <v>-19.38</v>
      </c>
      <c r="F47" s="2">
        <v>111.32</v>
      </c>
      <c r="G47" s="2">
        <v>41.47</v>
      </c>
      <c r="H47" s="2">
        <v>4.2699999999999996</v>
      </c>
      <c r="I47" s="2">
        <v>-0.343528654217643</v>
      </c>
      <c r="K47">
        <f t="shared" si="0"/>
        <v>1</v>
      </c>
      <c r="L47">
        <f t="shared" si="1"/>
        <v>1</v>
      </c>
      <c r="M47">
        <f t="shared" si="2"/>
        <v>1</v>
      </c>
      <c r="N47">
        <f t="shared" si="3"/>
        <v>1</v>
      </c>
      <c r="O47">
        <f t="shared" si="4"/>
        <v>1</v>
      </c>
      <c r="P47">
        <f t="shared" si="5"/>
        <v>1</v>
      </c>
      <c r="Q47">
        <f t="shared" si="6"/>
        <v>1</v>
      </c>
      <c r="R47">
        <f t="shared" si="7"/>
        <v>1</v>
      </c>
    </row>
    <row r="48" spans="1:18" x14ac:dyDescent="0.25">
      <c r="A48">
        <v>1</v>
      </c>
      <c r="B48" s="2">
        <v>305.377979278564</v>
      </c>
      <c r="C48" s="1">
        <v>-78.239999999999995</v>
      </c>
      <c r="D48" s="1">
        <v>40</v>
      </c>
      <c r="E48" s="2">
        <v>-44.86</v>
      </c>
      <c r="F48" s="2">
        <v>38.9</v>
      </c>
      <c r="G48" s="2">
        <v>83.24</v>
      </c>
      <c r="H48" s="2">
        <v>8.75</v>
      </c>
      <c r="I48" s="2">
        <v>-0.15762273901808799</v>
      </c>
      <c r="K48">
        <f t="shared" si="0"/>
        <v>1</v>
      </c>
      <c r="L48">
        <f t="shared" si="1"/>
        <v>1</v>
      </c>
      <c r="M48">
        <f t="shared" si="2"/>
        <v>1</v>
      </c>
      <c r="N48">
        <f>IF($E$118&gt;E48&gt;$E$120,1,0)</f>
        <v>1</v>
      </c>
      <c r="O48">
        <f t="shared" si="4"/>
        <v>1</v>
      </c>
      <c r="P48">
        <f t="shared" si="5"/>
        <v>1</v>
      </c>
      <c r="Q48">
        <f t="shared" si="6"/>
        <v>1</v>
      </c>
      <c r="R48">
        <f t="shared" si="7"/>
        <v>1</v>
      </c>
    </row>
    <row r="49" spans="1:18" x14ac:dyDescent="0.25">
      <c r="A49">
        <v>1</v>
      </c>
      <c r="B49" s="2">
        <v>176.15602493286099</v>
      </c>
      <c r="C49" s="1">
        <v>-79.709999999999994</v>
      </c>
      <c r="D49" s="1">
        <v>100</v>
      </c>
      <c r="E49" s="2">
        <v>-37.89</v>
      </c>
      <c r="F49" s="2">
        <v>270.07</v>
      </c>
      <c r="G49" s="2">
        <v>74.66</v>
      </c>
      <c r="H49" s="2">
        <v>3.3</v>
      </c>
      <c r="I49" s="2">
        <v>-0.16169485084552501</v>
      </c>
      <c r="K49">
        <f t="shared" si="0"/>
        <v>1</v>
      </c>
      <c r="L49">
        <f t="shared" si="1"/>
        <v>1</v>
      </c>
      <c r="M49">
        <f t="shared" si="2"/>
        <v>1</v>
      </c>
      <c r="N49">
        <f t="shared" si="3"/>
        <v>1</v>
      </c>
      <c r="O49">
        <f t="shared" si="4"/>
        <v>1</v>
      </c>
      <c r="P49">
        <f t="shared" si="5"/>
        <v>1</v>
      </c>
      <c r="Q49">
        <f t="shared" si="6"/>
        <v>1</v>
      </c>
      <c r="R49">
        <f t="shared" si="7"/>
        <v>1</v>
      </c>
    </row>
    <row r="50" spans="1:18" x14ac:dyDescent="0.25">
      <c r="A50">
        <v>1</v>
      </c>
      <c r="B50" s="2">
        <v>56.201910972595201</v>
      </c>
      <c r="C50" s="1">
        <v>-76.16</v>
      </c>
      <c r="D50" s="1">
        <v>100</v>
      </c>
      <c r="E50" s="2">
        <v>-32.869999999999997</v>
      </c>
      <c r="F50" s="2">
        <v>189.95</v>
      </c>
      <c r="G50" s="2">
        <v>89.09</v>
      </c>
      <c r="H50" s="2">
        <v>2.76</v>
      </c>
      <c r="I50" s="2">
        <v>-0.16417372499549501</v>
      </c>
      <c r="K50">
        <f t="shared" si="0"/>
        <v>1</v>
      </c>
      <c r="L50">
        <f t="shared" si="1"/>
        <v>1</v>
      </c>
      <c r="M50">
        <f t="shared" si="2"/>
        <v>1</v>
      </c>
      <c r="N50">
        <f t="shared" si="3"/>
        <v>1</v>
      </c>
      <c r="O50">
        <f t="shared" si="4"/>
        <v>1</v>
      </c>
      <c r="P50">
        <f t="shared" si="5"/>
        <v>1</v>
      </c>
      <c r="Q50">
        <f t="shared" si="6"/>
        <v>1</v>
      </c>
      <c r="R50">
        <f t="shared" si="7"/>
        <v>1</v>
      </c>
    </row>
    <row r="51" spans="1:18" x14ac:dyDescent="0.25">
      <c r="A51">
        <v>1</v>
      </c>
      <c r="B51" s="2">
        <v>297.18025207519401</v>
      </c>
      <c r="C51" s="1">
        <v>-73.33</v>
      </c>
      <c r="D51" s="1">
        <v>80</v>
      </c>
      <c r="E51" s="2">
        <v>-37.74</v>
      </c>
      <c r="F51" s="2">
        <v>170.08</v>
      </c>
      <c r="G51" s="2">
        <v>40.479999999999997</v>
      </c>
      <c r="H51" s="2">
        <v>3.27</v>
      </c>
      <c r="I51" s="2">
        <v>-0.156285605772883</v>
      </c>
      <c r="K51">
        <f t="shared" si="0"/>
        <v>1</v>
      </c>
      <c r="L51">
        <f t="shared" si="1"/>
        <v>1</v>
      </c>
      <c r="M51">
        <f t="shared" si="2"/>
        <v>1</v>
      </c>
      <c r="N51">
        <f t="shared" si="3"/>
        <v>1</v>
      </c>
      <c r="O51">
        <f t="shared" si="4"/>
        <v>1</v>
      </c>
      <c r="P51">
        <f t="shared" si="5"/>
        <v>1</v>
      </c>
      <c r="Q51">
        <f t="shared" si="6"/>
        <v>1</v>
      </c>
      <c r="R51">
        <f t="shared" si="7"/>
        <v>1</v>
      </c>
    </row>
    <row r="52" spans="1:18" x14ac:dyDescent="0.25">
      <c r="A52">
        <v>1</v>
      </c>
      <c r="B52" s="2">
        <v>158.97862434387201</v>
      </c>
      <c r="C52" s="1">
        <v>-79.81</v>
      </c>
      <c r="D52" s="1">
        <v>110</v>
      </c>
      <c r="E52" s="2">
        <v>-32.57</v>
      </c>
      <c r="F52" s="2">
        <v>118.39</v>
      </c>
      <c r="G52" s="2">
        <v>76.739999999999995</v>
      </c>
      <c r="H52" s="2">
        <v>4.75</v>
      </c>
      <c r="I52" s="2">
        <v>-0.22491197183098599</v>
      </c>
      <c r="K52">
        <f t="shared" si="0"/>
        <v>1</v>
      </c>
      <c r="L52">
        <f t="shared" si="1"/>
        <v>1</v>
      </c>
      <c r="M52">
        <f t="shared" si="2"/>
        <v>1</v>
      </c>
      <c r="N52">
        <f t="shared" si="3"/>
        <v>1</v>
      </c>
      <c r="O52">
        <f t="shared" si="4"/>
        <v>1</v>
      </c>
      <c r="P52">
        <f t="shared" si="5"/>
        <v>1</v>
      </c>
      <c r="Q52">
        <f t="shared" si="6"/>
        <v>1</v>
      </c>
      <c r="R52">
        <f t="shared" si="7"/>
        <v>1</v>
      </c>
    </row>
    <row r="53" spans="1:18" x14ac:dyDescent="0.25">
      <c r="A53">
        <v>1</v>
      </c>
      <c r="B53" s="2">
        <v>145.56476593017601</v>
      </c>
      <c r="C53" s="1">
        <v>-73.14</v>
      </c>
      <c r="D53" s="1">
        <v>130</v>
      </c>
      <c r="E53" s="2">
        <v>-22.7</v>
      </c>
      <c r="F53" s="2">
        <v>211.39</v>
      </c>
      <c r="G53" s="2">
        <v>65.94</v>
      </c>
      <c r="H53" s="2">
        <v>4.2</v>
      </c>
      <c r="I53" s="2">
        <v>-0.330056598153113</v>
      </c>
      <c r="K53">
        <f t="shared" si="0"/>
        <v>1</v>
      </c>
      <c r="L53">
        <f t="shared" si="1"/>
        <v>1</v>
      </c>
      <c r="M53">
        <f t="shared" si="2"/>
        <v>1</v>
      </c>
      <c r="N53">
        <f t="shared" si="3"/>
        <v>1</v>
      </c>
      <c r="O53">
        <f t="shared" si="4"/>
        <v>1</v>
      </c>
      <c r="P53">
        <f t="shared" si="5"/>
        <v>1</v>
      </c>
      <c r="Q53">
        <f t="shared" si="6"/>
        <v>1</v>
      </c>
      <c r="R53">
        <f t="shared" si="7"/>
        <v>1</v>
      </c>
    </row>
    <row r="54" spans="1:18" x14ac:dyDescent="0.25">
      <c r="A54">
        <v>1</v>
      </c>
      <c r="B54" s="2">
        <v>175.39604187011699</v>
      </c>
      <c r="C54" s="1">
        <v>-68.95</v>
      </c>
      <c r="D54" s="1">
        <v>130</v>
      </c>
      <c r="E54" s="2">
        <v>-21.4</v>
      </c>
      <c r="F54" s="2">
        <v>215.59</v>
      </c>
      <c r="G54" s="2">
        <v>63.47</v>
      </c>
      <c r="H54" s="2">
        <v>4.46</v>
      </c>
      <c r="I54" s="2">
        <v>-0.28931495045239097</v>
      </c>
      <c r="K54">
        <f t="shared" si="0"/>
        <v>1</v>
      </c>
      <c r="L54">
        <f t="shared" si="1"/>
        <v>1</v>
      </c>
      <c r="M54">
        <f t="shared" si="2"/>
        <v>1</v>
      </c>
      <c r="N54">
        <f t="shared" si="3"/>
        <v>1</v>
      </c>
      <c r="O54">
        <f t="shared" si="4"/>
        <v>1</v>
      </c>
      <c r="P54">
        <f t="shared" si="5"/>
        <v>1</v>
      </c>
      <c r="Q54">
        <f t="shared" si="6"/>
        <v>1</v>
      </c>
      <c r="R54">
        <f t="shared" si="7"/>
        <v>1</v>
      </c>
    </row>
    <row r="55" spans="1:18" x14ac:dyDescent="0.25">
      <c r="A55">
        <v>1</v>
      </c>
      <c r="B55" s="2">
        <v>352.35084533691401</v>
      </c>
      <c r="C55" s="1">
        <v>-54.54</v>
      </c>
      <c r="D55" s="1">
        <v>50</v>
      </c>
      <c r="E55" s="2">
        <v>-16.04</v>
      </c>
      <c r="F55" s="2">
        <v>55.1</v>
      </c>
      <c r="G55" s="2">
        <v>28.73</v>
      </c>
      <c r="H55" s="2">
        <v>4.7699999999999996</v>
      </c>
      <c r="I55" s="2">
        <v>-0.213251670378619</v>
      </c>
      <c r="K55">
        <f t="shared" si="0"/>
        <v>1</v>
      </c>
      <c r="L55">
        <f t="shared" si="1"/>
        <v>1</v>
      </c>
      <c r="M55">
        <f t="shared" si="2"/>
        <v>1</v>
      </c>
      <c r="N55">
        <f t="shared" si="3"/>
        <v>1</v>
      </c>
      <c r="O55">
        <f t="shared" si="4"/>
        <v>1</v>
      </c>
      <c r="P55">
        <f t="shared" si="5"/>
        <v>1</v>
      </c>
      <c r="Q55">
        <f t="shared" si="6"/>
        <v>1</v>
      </c>
      <c r="R55">
        <f t="shared" si="7"/>
        <v>1</v>
      </c>
    </row>
    <row r="56" spans="1:18" x14ac:dyDescent="0.25">
      <c r="A56">
        <v>1</v>
      </c>
      <c r="B56" s="2">
        <v>135.339727401733</v>
      </c>
      <c r="C56" s="1">
        <v>-78.36</v>
      </c>
      <c r="D56" s="1">
        <v>120</v>
      </c>
      <c r="E56" s="2">
        <v>-20.05</v>
      </c>
      <c r="F56" s="2">
        <v>112.44</v>
      </c>
      <c r="G56" s="2">
        <v>46.18</v>
      </c>
      <c r="H56" s="2">
        <v>5.97</v>
      </c>
      <c r="I56" s="2">
        <v>-0.207715133531157</v>
      </c>
      <c r="K56">
        <f t="shared" si="0"/>
        <v>1</v>
      </c>
      <c r="L56">
        <f t="shared" si="1"/>
        <v>1</v>
      </c>
      <c r="M56">
        <f t="shared" si="2"/>
        <v>1</v>
      </c>
      <c r="N56">
        <f t="shared" si="3"/>
        <v>1</v>
      </c>
      <c r="O56">
        <f t="shared" si="4"/>
        <v>1</v>
      </c>
      <c r="P56">
        <f t="shared" si="5"/>
        <v>1</v>
      </c>
      <c r="Q56">
        <f t="shared" si="6"/>
        <v>1</v>
      </c>
      <c r="R56">
        <f t="shared" si="7"/>
        <v>1</v>
      </c>
    </row>
    <row r="57" spans="1:18" x14ac:dyDescent="0.25">
      <c r="A57">
        <v>1</v>
      </c>
      <c r="B57" s="2">
        <v>260.41519165039</v>
      </c>
      <c r="C57" s="1">
        <v>-76.069999999999993</v>
      </c>
      <c r="D57" s="1">
        <v>70</v>
      </c>
      <c r="E57" s="2">
        <v>-31.89</v>
      </c>
      <c r="F57" s="2">
        <v>38.53</v>
      </c>
      <c r="G57" s="2">
        <v>60.83</v>
      </c>
      <c r="H57" s="2">
        <v>3.45</v>
      </c>
      <c r="I57" s="2">
        <v>-0.419555901830931</v>
      </c>
      <c r="K57">
        <f t="shared" si="0"/>
        <v>1</v>
      </c>
      <c r="L57">
        <f t="shared" si="1"/>
        <v>1</v>
      </c>
      <c r="M57">
        <f t="shared" si="2"/>
        <v>1</v>
      </c>
      <c r="N57">
        <f t="shared" si="3"/>
        <v>1</v>
      </c>
      <c r="O57">
        <f t="shared" si="4"/>
        <v>1</v>
      </c>
      <c r="P57">
        <f t="shared" si="5"/>
        <v>1</v>
      </c>
      <c r="Q57">
        <f t="shared" si="6"/>
        <v>1</v>
      </c>
      <c r="R57">
        <f t="shared" si="7"/>
        <v>1</v>
      </c>
    </row>
    <row r="58" spans="1:18" x14ac:dyDescent="0.25">
      <c r="A58">
        <v>1</v>
      </c>
      <c r="B58" s="2">
        <v>141.82008743286099</v>
      </c>
      <c r="C58" s="1">
        <v>-82.06</v>
      </c>
      <c r="D58" s="1">
        <v>110</v>
      </c>
      <c r="E58" s="2">
        <v>26.35</v>
      </c>
      <c r="F58" s="2">
        <v>107.95</v>
      </c>
      <c r="G58" s="2">
        <v>62.07</v>
      </c>
      <c r="H58" s="2">
        <v>5.59</v>
      </c>
      <c r="I58" s="2">
        <v>-0.34252100840336103</v>
      </c>
      <c r="K58">
        <f t="shared" si="0"/>
        <v>1</v>
      </c>
      <c r="L58">
        <f t="shared" si="1"/>
        <v>1</v>
      </c>
      <c r="M58">
        <f t="shared" si="2"/>
        <v>1</v>
      </c>
      <c r="N58">
        <f t="shared" si="3"/>
        <v>1</v>
      </c>
      <c r="O58">
        <f t="shared" si="4"/>
        <v>1</v>
      </c>
      <c r="P58">
        <f t="shared" si="5"/>
        <v>1</v>
      </c>
      <c r="Q58">
        <f t="shared" si="6"/>
        <v>1</v>
      </c>
      <c r="R58">
        <f t="shared" si="7"/>
        <v>1</v>
      </c>
    </row>
    <row r="59" spans="1:18" x14ac:dyDescent="0.25">
      <c r="A59">
        <v>1</v>
      </c>
      <c r="B59" s="2">
        <v>117.05825805664099</v>
      </c>
      <c r="C59" s="1">
        <v>-79.45</v>
      </c>
      <c r="D59" s="1">
        <v>160</v>
      </c>
      <c r="E59" s="2">
        <v>-26.42</v>
      </c>
      <c r="F59" s="2">
        <v>127.8</v>
      </c>
      <c r="G59" s="2">
        <v>75.38</v>
      </c>
      <c r="H59" s="2">
        <v>3.4</v>
      </c>
      <c r="I59" s="2">
        <v>-0.35742971887550201</v>
      </c>
      <c r="K59">
        <f t="shared" si="0"/>
        <v>1</v>
      </c>
      <c r="L59">
        <f t="shared" si="1"/>
        <v>1</v>
      </c>
      <c r="M59">
        <f t="shared" si="2"/>
        <v>1</v>
      </c>
      <c r="N59">
        <f t="shared" si="3"/>
        <v>1</v>
      </c>
      <c r="O59">
        <f t="shared" si="4"/>
        <v>1</v>
      </c>
      <c r="P59">
        <f t="shared" si="5"/>
        <v>1</v>
      </c>
      <c r="Q59">
        <f t="shared" si="6"/>
        <v>1</v>
      </c>
      <c r="R59">
        <f t="shared" si="7"/>
        <v>1</v>
      </c>
    </row>
    <row r="60" spans="1:18" x14ac:dyDescent="0.25">
      <c r="A60">
        <v>1</v>
      </c>
      <c r="B60" s="2">
        <v>138.17505836486799</v>
      </c>
      <c r="C60" s="1">
        <v>-84.64</v>
      </c>
      <c r="D60" s="1">
        <v>90</v>
      </c>
      <c r="E60" s="2">
        <v>26.12</v>
      </c>
      <c r="F60" s="2">
        <v>224.33</v>
      </c>
      <c r="G60" s="2">
        <v>51.33</v>
      </c>
      <c r="H60" s="2">
        <v>6.57</v>
      </c>
      <c r="I60" s="2">
        <v>-0.312188491164477</v>
      </c>
      <c r="K60">
        <f t="shared" si="0"/>
        <v>1</v>
      </c>
      <c r="L60">
        <f t="shared" si="1"/>
        <v>1</v>
      </c>
      <c r="M60">
        <f t="shared" si="2"/>
        <v>1</v>
      </c>
      <c r="N60">
        <f t="shared" si="3"/>
        <v>1</v>
      </c>
      <c r="O60">
        <f t="shared" si="4"/>
        <v>1</v>
      </c>
      <c r="P60">
        <f t="shared" si="5"/>
        <v>1</v>
      </c>
      <c r="Q60">
        <f t="shared" si="6"/>
        <v>1</v>
      </c>
      <c r="R60">
        <f t="shared" si="7"/>
        <v>1</v>
      </c>
    </row>
    <row r="61" spans="1:18" x14ac:dyDescent="0.25">
      <c r="A61">
        <v>1</v>
      </c>
      <c r="B61" s="2">
        <v>273.31844329833802</v>
      </c>
      <c r="C61" s="1">
        <v>-81.08</v>
      </c>
      <c r="D61" s="1">
        <v>70</v>
      </c>
      <c r="E61" s="2">
        <v>18.96</v>
      </c>
      <c r="F61" s="2">
        <v>152.75</v>
      </c>
      <c r="G61" s="2">
        <v>63.6</v>
      </c>
      <c r="H61" s="2">
        <v>6.56</v>
      </c>
      <c r="I61" s="2">
        <v>-0.40461982675649699</v>
      </c>
      <c r="K61">
        <f t="shared" si="0"/>
        <v>1</v>
      </c>
      <c r="L61">
        <f t="shared" si="1"/>
        <v>1</v>
      </c>
      <c r="M61">
        <f t="shared" si="2"/>
        <v>1</v>
      </c>
      <c r="N61">
        <f t="shared" si="3"/>
        <v>1</v>
      </c>
      <c r="O61">
        <f t="shared" si="4"/>
        <v>1</v>
      </c>
      <c r="P61">
        <f t="shared" si="5"/>
        <v>1</v>
      </c>
      <c r="Q61">
        <f t="shared" si="6"/>
        <v>1</v>
      </c>
      <c r="R61">
        <f t="shared" si="7"/>
        <v>1</v>
      </c>
    </row>
    <row r="62" spans="1:18" x14ac:dyDescent="0.25">
      <c r="A62" s="1">
        <v>2</v>
      </c>
      <c r="B62" s="1">
        <v>274.10000000000002</v>
      </c>
      <c r="C62" s="1">
        <v>-78.53</v>
      </c>
      <c r="D62" s="1">
        <v>65</v>
      </c>
      <c r="E62" s="1">
        <v>-40.340000000000003</v>
      </c>
      <c r="F62" s="1">
        <v>473.3</v>
      </c>
      <c r="G62" s="1">
        <v>60.68</v>
      </c>
      <c r="H62" s="4">
        <v>4.2999999999999501</v>
      </c>
      <c r="I62" s="2">
        <v>-0.64347826086956506</v>
      </c>
      <c r="K62">
        <f t="shared" si="0"/>
        <v>1</v>
      </c>
      <c r="L62">
        <f t="shared" si="1"/>
        <v>1</v>
      </c>
      <c r="M62">
        <f t="shared" si="2"/>
        <v>1</v>
      </c>
      <c r="N62">
        <f t="shared" si="3"/>
        <v>1</v>
      </c>
      <c r="O62">
        <f t="shared" si="4"/>
        <v>1</v>
      </c>
      <c r="P62">
        <f t="shared" si="5"/>
        <v>1</v>
      </c>
      <c r="Q62">
        <f t="shared" si="6"/>
        <v>1</v>
      </c>
      <c r="R62">
        <f t="shared" si="7"/>
        <v>1</v>
      </c>
    </row>
    <row r="63" spans="1:18" x14ac:dyDescent="0.25">
      <c r="A63" s="1">
        <v>2</v>
      </c>
      <c r="B63" s="1">
        <v>145.5</v>
      </c>
      <c r="C63" s="1">
        <v>-71.561999999999998</v>
      </c>
      <c r="D63" s="1">
        <v>110</v>
      </c>
      <c r="E63" s="1">
        <v>-41.36</v>
      </c>
      <c r="F63" s="1">
        <v>481.9</v>
      </c>
      <c r="G63" s="1">
        <v>80.05</v>
      </c>
      <c r="H63" s="4">
        <v>3.30000000000001</v>
      </c>
      <c r="I63" s="2">
        <v>-0.67619047619047301</v>
      </c>
      <c r="K63">
        <f t="shared" si="0"/>
        <v>1</v>
      </c>
      <c r="L63">
        <f t="shared" si="1"/>
        <v>1</v>
      </c>
      <c r="M63">
        <f t="shared" si="2"/>
        <v>1</v>
      </c>
      <c r="N63">
        <f t="shared" si="3"/>
        <v>1</v>
      </c>
      <c r="O63">
        <f t="shared" si="4"/>
        <v>1</v>
      </c>
      <c r="P63">
        <f t="shared" si="5"/>
        <v>1</v>
      </c>
      <c r="Q63">
        <f t="shared" si="6"/>
        <v>1</v>
      </c>
      <c r="R63">
        <f t="shared" si="7"/>
        <v>1</v>
      </c>
    </row>
    <row r="64" spans="1:18" x14ac:dyDescent="0.25">
      <c r="A64" s="1">
        <v>2</v>
      </c>
      <c r="B64" s="1">
        <v>118.7</v>
      </c>
      <c r="C64" s="1">
        <v>-77.41</v>
      </c>
      <c r="D64" s="1">
        <v>155</v>
      </c>
      <c r="E64" s="1">
        <v>-35.94</v>
      </c>
      <c r="F64" s="1">
        <v>384.9</v>
      </c>
      <c r="G64" s="1">
        <v>82.29</v>
      </c>
      <c r="H64" s="4">
        <v>2.2999999999999501</v>
      </c>
      <c r="I64" s="2">
        <v>-1.0229999999999999</v>
      </c>
      <c r="K64">
        <f t="shared" si="0"/>
        <v>1</v>
      </c>
      <c r="L64">
        <f t="shared" si="1"/>
        <v>1</v>
      </c>
      <c r="M64">
        <f t="shared" si="2"/>
        <v>1</v>
      </c>
      <c r="N64">
        <f t="shared" si="3"/>
        <v>1</v>
      </c>
      <c r="O64">
        <f t="shared" si="4"/>
        <v>1</v>
      </c>
      <c r="P64">
        <f t="shared" si="5"/>
        <v>1</v>
      </c>
      <c r="Q64">
        <f t="shared" si="6"/>
        <v>1</v>
      </c>
      <c r="R64">
        <f t="shared" si="7"/>
        <v>1</v>
      </c>
    </row>
    <row r="65" spans="1:18" x14ac:dyDescent="0.25">
      <c r="A65" s="1">
        <v>2</v>
      </c>
      <c r="B65" s="1">
        <v>233.6</v>
      </c>
      <c r="C65" s="1">
        <v>-78.125</v>
      </c>
      <c r="D65" s="1">
        <v>65</v>
      </c>
      <c r="E65" s="1">
        <v>-42.58</v>
      </c>
      <c r="F65" s="1">
        <v>500.8</v>
      </c>
      <c r="G65" s="1">
        <v>89.99</v>
      </c>
      <c r="H65" s="4">
        <v>2.0999999999999699</v>
      </c>
      <c r="I65" s="2">
        <v>-1.42528735632184</v>
      </c>
      <c r="K65">
        <f t="shared" si="0"/>
        <v>1</v>
      </c>
      <c r="L65">
        <f t="shared" si="1"/>
        <v>1</v>
      </c>
      <c r="M65">
        <f t="shared" si="2"/>
        <v>1</v>
      </c>
      <c r="N65">
        <f t="shared" si="3"/>
        <v>1</v>
      </c>
      <c r="O65">
        <f t="shared" si="4"/>
        <v>1</v>
      </c>
      <c r="P65">
        <f t="shared" si="5"/>
        <v>1</v>
      </c>
      <c r="Q65">
        <f t="shared" si="6"/>
        <v>1</v>
      </c>
      <c r="R65">
        <f t="shared" si="7"/>
        <v>1</v>
      </c>
    </row>
    <row r="66" spans="1:18" x14ac:dyDescent="0.25">
      <c r="A66" s="1">
        <v>2</v>
      </c>
      <c r="B66" s="1">
        <v>161.1</v>
      </c>
      <c r="C66" s="1">
        <v>-76.875</v>
      </c>
      <c r="D66" s="1">
        <v>130</v>
      </c>
      <c r="E66" s="1">
        <v>-40.47</v>
      </c>
      <c r="F66" s="1">
        <v>495.6</v>
      </c>
      <c r="G66" s="1">
        <v>63.98</v>
      </c>
      <c r="H66" s="4">
        <v>3.1000000000000201</v>
      </c>
      <c r="I66" s="2">
        <v>-0.536486486486489</v>
      </c>
      <c r="K66">
        <f t="shared" si="0"/>
        <v>1</v>
      </c>
      <c r="L66">
        <f t="shared" si="1"/>
        <v>1</v>
      </c>
      <c r="M66">
        <f t="shared" si="2"/>
        <v>1</v>
      </c>
      <c r="N66">
        <f t="shared" si="3"/>
        <v>1</v>
      </c>
      <c r="O66">
        <f t="shared" si="4"/>
        <v>1</v>
      </c>
      <c r="P66">
        <f t="shared" si="5"/>
        <v>1</v>
      </c>
      <c r="Q66">
        <f t="shared" si="6"/>
        <v>1</v>
      </c>
      <c r="R66">
        <f t="shared" si="7"/>
        <v>1</v>
      </c>
    </row>
    <row r="67" spans="1:18" x14ac:dyDescent="0.25">
      <c r="A67" s="1">
        <v>2</v>
      </c>
      <c r="B67" s="1">
        <v>127.8</v>
      </c>
      <c r="C67" s="1">
        <v>-78.468999999999994</v>
      </c>
      <c r="D67" s="1">
        <v>120</v>
      </c>
      <c r="E67" s="1">
        <v>-41.81</v>
      </c>
      <c r="F67" s="1">
        <v>429.3</v>
      </c>
      <c r="G67" s="1">
        <v>77.72</v>
      </c>
      <c r="H67" s="4">
        <v>2.19999999999999</v>
      </c>
      <c r="I67" s="2">
        <v>-0.96947368421052604</v>
      </c>
      <c r="K67">
        <f t="shared" ref="K67:K117" si="8">IF($B$118&gt;B67&gt;$B$120,1,0)</f>
        <v>1</v>
      </c>
      <c r="L67">
        <f t="shared" ref="L67:L117" si="9">IF($C$118&gt;C67&gt;$C$120,1,0)</f>
        <v>1</v>
      </c>
      <c r="M67">
        <f t="shared" ref="M67:M117" si="10">IF($D$118&gt;D67&gt;$D$120,1,0)</f>
        <v>1</v>
      </c>
      <c r="N67">
        <f t="shared" ref="N67:N117" si="11">IF($E$118&gt;E67&gt;$E$120,1,0)</f>
        <v>1</v>
      </c>
      <c r="O67">
        <f t="shared" ref="O67:O117" si="12">IF($F$118&gt;F67&gt;$F$120,1,0)</f>
        <v>1</v>
      </c>
      <c r="P67">
        <f t="shared" ref="P67:P117" si="13">IF($G$118&gt;G67&gt;$G$120,1,0)</f>
        <v>1</v>
      </c>
      <c r="Q67">
        <f t="shared" ref="Q67:Q117" si="14">IF($H$118&gt;H67&gt;$H$120,1,0)</f>
        <v>1</v>
      </c>
      <c r="R67">
        <f t="shared" ref="R67:R117" si="15">IF($I$118&gt;I67&gt;$I$120,1,0)</f>
        <v>1</v>
      </c>
    </row>
    <row r="68" spans="1:18" x14ac:dyDescent="0.25">
      <c r="A68" s="1">
        <v>2</v>
      </c>
      <c r="B68" s="1">
        <v>88.68</v>
      </c>
      <c r="C68" s="1">
        <v>-77.375</v>
      </c>
      <c r="D68" s="1">
        <v>185</v>
      </c>
      <c r="E68" s="1">
        <v>-44.01</v>
      </c>
      <c r="F68" s="1">
        <v>497.4</v>
      </c>
      <c r="G68" s="1">
        <v>90.03</v>
      </c>
      <c r="H68" s="4">
        <v>2.8999999999999799</v>
      </c>
      <c r="I68" s="2">
        <v>-0.39999999999999802</v>
      </c>
      <c r="K68">
        <f t="shared" si="8"/>
        <v>1</v>
      </c>
      <c r="L68">
        <f t="shared" si="9"/>
        <v>1</v>
      </c>
      <c r="M68">
        <f t="shared" si="10"/>
        <v>1</v>
      </c>
      <c r="N68">
        <f t="shared" si="11"/>
        <v>1</v>
      </c>
      <c r="O68">
        <f t="shared" si="12"/>
        <v>1</v>
      </c>
      <c r="P68">
        <f t="shared" si="13"/>
        <v>1</v>
      </c>
      <c r="Q68">
        <f t="shared" si="14"/>
        <v>1</v>
      </c>
      <c r="R68">
        <f t="shared" si="15"/>
        <v>1</v>
      </c>
    </row>
    <row r="69" spans="1:18" x14ac:dyDescent="0.25">
      <c r="A69" s="1">
        <v>2</v>
      </c>
      <c r="B69" s="1">
        <v>147.6</v>
      </c>
      <c r="C69" s="1">
        <v>-65.406000000000006</v>
      </c>
      <c r="D69" s="1">
        <v>85</v>
      </c>
      <c r="E69" s="1">
        <v>-39.11</v>
      </c>
      <c r="F69" s="1">
        <v>317.10000000000002</v>
      </c>
      <c r="G69" s="1">
        <v>55.3</v>
      </c>
      <c r="H69" s="4">
        <v>5.8000000000000096</v>
      </c>
      <c r="I69" s="2">
        <v>-0.33458646616541299</v>
      </c>
      <c r="K69">
        <f t="shared" si="8"/>
        <v>1</v>
      </c>
      <c r="L69">
        <f t="shared" si="9"/>
        <v>1</v>
      </c>
      <c r="M69">
        <f t="shared" si="10"/>
        <v>1</v>
      </c>
      <c r="N69">
        <f t="shared" si="11"/>
        <v>1</v>
      </c>
      <c r="O69">
        <f t="shared" si="12"/>
        <v>1</v>
      </c>
      <c r="P69">
        <f t="shared" si="13"/>
        <v>1</v>
      </c>
      <c r="Q69">
        <f t="shared" si="14"/>
        <v>1</v>
      </c>
      <c r="R69">
        <f t="shared" si="15"/>
        <v>1</v>
      </c>
    </row>
    <row r="70" spans="1:18" x14ac:dyDescent="0.25">
      <c r="A70" s="1">
        <v>2</v>
      </c>
      <c r="B70" s="1">
        <v>92.36</v>
      </c>
      <c r="C70" s="1">
        <v>-76.468999999999994</v>
      </c>
      <c r="D70" s="1">
        <v>140</v>
      </c>
      <c r="E70" s="1">
        <v>-43.97</v>
      </c>
      <c r="F70" s="1">
        <v>437.5</v>
      </c>
      <c r="G70" s="1">
        <v>77.92</v>
      </c>
      <c r="H70" s="4">
        <v>2.3999999999999799</v>
      </c>
      <c r="I70" s="2">
        <v>-0.80566037735848905</v>
      </c>
      <c r="K70">
        <f t="shared" si="8"/>
        <v>1</v>
      </c>
      <c r="L70">
        <f t="shared" si="9"/>
        <v>1</v>
      </c>
      <c r="M70">
        <f t="shared" si="10"/>
        <v>1</v>
      </c>
      <c r="N70">
        <f t="shared" si="11"/>
        <v>1</v>
      </c>
      <c r="O70">
        <f t="shared" si="12"/>
        <v>1</v>
      </c>
      <c r="P70">
        <f t="shared" si="13"/>
        <v>1</v>
      </c>
      <c r="Q70">
        <f t="shared" si="14"/>
        <v>1</v>
      </c>
      <c r="R70">
        <f t="shared" si="15"/>
        <v>1</v>
      </c>
    </row>
    <row r="71" spans="1:18" x14ac:dyDescent="0.25">
      <c r="A71" s="1">
        <v>2</v>
      </c>
      <c r="B71" s="1">
        <v>97.31</v>
      </c>
      <c r="C71" s="1">
        <v>-78.531000000000006</v>
      </c>
      <c r="D71" s="1">
        <v>170</v>
      </c>
      <c r="E71" s="1">
        <v>-41.89</v>
      </c>
      <c r="F71" s="1">
        <v>460.4</v>
      </c>
      <c r="G71" s="1">
        <v>86.04</v>
      </c>
      <c r="H71" s="4">
        <v>2.19999999999993</v>
      </c>
      <c r="I71" s="2">
        <v>-0.53483870967741898</v>
      </c>
      <c r="K71">
        <f t="shared" si="8"/>
        <v>1</v>
      </c>
      <c r="L71">
        <f t="shared" si="9"/>
        <v>1</v>
      </c>
      <c r="M71">
        <f t="shared" si="10"/>
        <v>1</v>
      </c>
      <c r="N71">
        <f t="shared" si="11"/>
        <v>1</v>
      </c>
      <c r="O71">
        <f t="shared" si="12"/>
        <v>1</v>
      </c>
      <c r="P71">
        <f t="shared" si="13"/>
        <v>1</v>
      </c>
      <c r="Q71">
        <f t="shared" si="14"/>
        <v>1</v>
      </c>
      <c r="R71">
        <f t="shared" si="15"/>
        <v>1</v>
      </c>
    </row>
    <row r="72" spans="1:18" x14ac:dyDescent="0.25">
      <c r="A72" s="1">
        <v>2</v>
      </c>
      <c r="B72" s="1">
        <v>102.2</v>
      </c>
      <c r="C72" s="1">
        <v>-77.87</v>
      </c>
      <c r="D72" s="1">
        <v>195</v>
      </c>
      <c r="E72" s="1">
        <v>-35.01</v>
      </c>
      <c r="F72" s="1">
        <v>496.7</v>
      </c>
      <c r="G72" s="1">
        <v>68.37</v>
      </c>
      <c r="H72" s="4">
        <v>2.80000000000007</v>
      </c>
      <c r="I72" s="2">
        <v>-0.69242424242424605</v>
      </c>
      <c r="K72">
        <f t="shared" si="8"/>
        <v>1</v>
      </c>
      <c r="L72">
        <f t="shared" si="9"/>
        <v>1</v>
      </c>
      <c r="M72">
        <f t="shared" si="10"/>
        <v>1</v>
      </c>
      <c r="N72">
        <f t="shared" si="11"/>
        <v>1</v>
      </c>
      <c r="O72">
        <f t="shared" si="12"/>
        <v>1</v>
      </c>
      <c r="P72">
        <f t="shared" si="13"/>
        <v>1</v>
      </c>
      <c r="Q72">
        <f t="shared" si="14"/>
        <v>1</v>
      </c>
      <c r="R72">
        <f t="shared" si="15"/>
        <v>1</v>
      </c>
    </row>
    <row r="73" spans="1:18" x14ac:dyDescent="0.25">
      <c r="A73" s="1">
        <v>2</v>
      </c>
      <c r="B73" s="1">
        <v>109.4</v>
      </c>
      <c r="C73" s="1">
        <v>-73.718999999999994</v>
      </c>
      <c r="D73" s="1">
        <v>145</v>
      </c>
      <c r="E73" s="1">
        <v>-40.729999999999997</v>
      </c>
      <c r="F73" s="1">
        <v>486.4</v>
      </c>
      <c r="G73" s="1">
        <v>82.24</v>
      </c>
      <c r="H73" s="4">
        <v>2.2000000000000499</v>
      </c>
      <c r="I73" s="2">
        <v>-0.68880597014925504</v>
      </c>
      <c r="K73">
        <f t="shared" si="8"/>
        <v>1</v>
      </c>
      <c r="L73">
        <f t="shared" si="9"/>
        <v>1</v>
      </c>
      <c r="M73">
        <f t="shared" si="10"/>
        <v>1</v>
      </c>
      <c r="N73">
        <f t="shared" si="11"/>
        <v>1</v>
      </c>
      <c r="O73">
        <f t="shared" si="12"/>
        <v>1</v>
      </c>
      <c r="P73">
        <f t="shared" si="13"/>
        <v>1</v>
      </c>
      <c r="Q73">
        <f t="shared" si="14"/>
        <v>1</v>
      </c>
      <c r="R73">
        <f t="shared" si="15"/>
        <v>1</v>
      </c>
    </row>
    <row r="74" spans="1:18" x14ac:dyDescent="0.25">
      <c r="A74" s="1">
        <v>2</v>
      </c>
      <c r="B74" s="1">
        <v>67.89</v>
      </c>
      <c r="C74" s="1">
        <v>-72.25</v>
      </c>
      <c r="D74" s="1">
        <v>205</v>
      </c>
      <c r="E74" s="1">
        <v>-40.67</v>
      </c>
      <c r="F74" s="1">
        <v>432.7</v>
      </c>
      <c r="G74" s="1">
        <v>82.92</v>
      </c>
      <c r="H74" s="4">
        <v>2.30000000000007</v>
      </c>
      <c r="I74" s="2">
        <v>-1.0692307692307801</v>
      </c>
      <c r="K74">
        <f t="shared" si="8"/>
        <v>1</v>
      </c>
      <c r="L74">
        <f t="shared" si="9"/>
        <v>1</v>
      </c>
      <c r="M74">
        <f t="shared" si="10"/>
        <v>1</v>
      </c>
      <c r="N74">
        <f t="shared" si="11"/>
        <v>1</v>
      </c>
      <c r="O74">
        <f t="shared" si="12"/>
        <v>1</v>
      </c>
      <c r="P74">
        <f t="shared" si="13"/>
        <v>1</v>
      </c>
      <c r="Q74">
        <f t="shared" si="14"/>
        <v>1</v>
      </c>
      <c r="R74">
        <f t="shared" si="15"/>
        <v>1</v>
      </c>
    </row>
    <row r="75" spans="1:18" x14ac:dyDescent="0.25">
      <c r="A75" s="1">
        <v>2</v>
      </c>
      <c r="B75" s="1">
        <v>90.39</v>
      </c>
      <c r="C75" s="1">
        <v>-77.125</v>
      </c>
      <c r="D75" s="1">
        <v>205</v>
      </c>
      <c r="E75" s="1">
        <v>-41.24</v>
      </c>
      <c r="F75" s="1">
        <v>298.7</v>
      </c>
      <c r="G75" s="1">
        <v>70.989999999999995</v>
      </c>
      <c r="H75" s="4">
        <v>2.80000000000001</v>
      </c>
      <c r="I75" s="2">
        <v>-0.75254237288135595</v>
      </c>
      <c r="K75">
        <f t="shared" si="8"/>
        <v>1</v>
      </c>
      <c r="L75">
        <f t="shared" si="9"/>
        <v>1</v>
      </c>
      <c r="M75">
        <f t="shared" si="10"/>
        <v>1</v>
      </c>
      <c r="N75">
        <f t="shared" si="11"/>
        <v>1</v>
      </c>
      <c r="O75">
        <f t="shared" si="12"/>
        <v>1</v>
      </c>
      <c r="P75">
        <f t="shared" si="13"/>
        <v>1</v>
      </c>
      <c r="Q75">
        <f t="shared" si="14"/>
        <v>1</v>
      </c>
      <c r="R75">
        <f t="shared" si="15"/>
        <v>1</v>
      </c>
    </row>
    <row r="76" spans="1:18" x14ac:dyDescent="0.25">
      <c r="A76" s="1">
        <v>2</v>
      </c>
      <c r="B76" s="1">
        <v>189.6</v>
      </c>
      <c r="C76" s="1">
        <v>-72.218999999999994</v>
      </c>
      <c r="D76" s="1">
        <v>110</v>
      </c>
      <c r="E76" s="1">
        <v>-37.71</v>
      </c>
      <c r="F76" s="1">
        <v>422.4</v>
      </c>
      <c r="G76" s="1">
        <v>74.38</v>
      </c>
      <c r="H76" s="4">
        <v>2.4000000000000901</v>
      </c>
      <c r="I76" s="6">
        <f>-1.22580645161291</f>
        <v>-1.2258064516129099</v>
      </c>
      <c r="K76">
        <f t="shared" si="8"/>
        <v>1</v>
      </c>
      <c r="L76">
        <f t="shared" si="9"/>
        <v>1</v>
      </c>
      <c r="M76">
        <f t="shared" si="10"/>
        <v>1</v>
      </c>
      <c r="N76">
        <f t="shared" si="11"/>
        <v>1</v>
      </c>
      <c r="O76">
        <f t="shared" si="12"/>
        <v>1</v>
      </c>
      <c r="P76">
        <f t="shared" si="13"/>
        <v>1</v>
      </c>
      <c r="Q76">
        <f t="shared" si="14"/>
        <v>1</v>
      </c>
      <c r="R76">
        <f t="shared" si="15"/>
        <v>1</v>
      </c>
    </row>
    <row r="77" spans="1:18" x14ac:dyDescent="0.25">
      <c r="A77" s="1">
        <v>2</v>
      </c>
      <c r="B77" s="1">
        <v>106.7</v>
      </c>
      <c r="C77" s="1">
        <v>-82.061999999999998</v>
      </c>
      <c r="D77" s="1">
        <v>140</v>
      </c>
      <c r="E77" s="1">
        <v>-41.64</v>
      </c>
      <c r="F77" s="1">
        <v>403</v>
      </c>
      <c r="G77" s="1">
        <v>85.82</v>
      </c>
      <c r="H77" s="5">
        <v>2.5</v>
      </c>
      <c r="I77" s="2">
        <v>-0.89814814814815203</v>
      </c>
      <c r="K77">
        <f t="shared" si="8"/>
        <v>1</v>
      </c>
      <c r="L77">
        <f t="shared" si="9"/>
        <v>1</v>
      </c>
      <c r="M77">
        <f t="shared" si="10"/>
        <v>1</v>
      </c>
      <c r="N77">
        <f t="shared" si="11"/>
        <v>1</v>
      </c>
      <c r="O77">
        <f t="shared" si="12"/>
        <v>1</v>
      </c>
      <c r="P77">
        <f t="shared" si="13"/>
        <v>1</v>
      </c>
      <c r="Q77">
        <f t="shared" si="14"/>
        <v>1</v>
      </c>
      <c r="R77">
        <f t="shared" si="15"/>
        <v>1</v>
      </c>
    </row>
    <row r="78" spans="1:18" x14ac:dyDescent="0.25">
      <c r="A78" s="1">
        <v>2</v>
      </c>
      <c r="B78" s="1">
        <v>248.9</v>
      </c>
      <c r="C78" s="1">
        <v>-67.938000000000002</v>
      </c>
      <c r="D78" s="1">
        <v>45</v>
      </c>
      <c r="E78" s="1">
        <v>-43.34</v>
      </c>
      <c r="F78" s="1">
        <v>430.2</v>
      </c>
      <c r="G78" s="1">
        <v>74.22</v>
      </c>
      <c r="H78" s="4">
        <v>2.80000000000001</v>
      </c>
      <c r="I78" s="2">
        <v>-1.090625</v>
      </c>
      <c r="K78">
        <f t="shared" si="8"/>
        <v>1</v>
      </c>
      <c r="L78">
        <f t="shared" si="9"/>
        <v>1</v>
      </c>
      <c r="M78">
        <f t="shared" si="10"/>
        <v>1</v>
      </c>
      <c r="N78">
        <f t="shared" si="11"/>
        <v>1</v>
      </c>
      <c r="O78">
        <f t="shared" si="12"/>
        <v>1</v>
      </c>
      <c r="P78">
        <f t="shared" si="13"/>
        <v>1</v>
      </c>
      <c r="Q78">
        <f t="shared" si="14"/>
        <v>1</v>
      </c>
      <c r="R78">
        <f t="shared" si="15"/>
        <v>1</v>
      </c>
    </row>
    <row r="79" spans="1:18" x14ac:dyDescent="0.25">
      <c r="A79" s="1">
        <v>2</v>
      </c>
      <c r="B79" s="1">
        <v>153</v>
      </c>
      <c r="C79" s="1">
        <v>-74.375</v>
      </c>
      <c r="D79" s="1">
        <v>90</v>
      </c>
      <c r="E79" s="1">
        <v>-41.92</v>
      </c>
      <c r="F79" s="1">
        <v>387.5</v>
      </c>
      <c r="G79" s="1">
        <v>83.63</v>
      </c>
      <c r="H79" s="4">
        <v>2.3999999999999799</v>
      </c>
      <c r="I79" s="2">
        <v>-0.62950819672131098</v>
      </c>
      <c r="K79">
        <f t="shared" si="8"/>
        <v>1</v>
      </c>
      <c r="L79">
        <f t="shared" si="9"/>
        <v>1</v>
      </c>
      <c r="M79">
        <f t="shared" si="10"/>
        <v>1</v>
      </c>
      <c r="N79">
        <f t="shared" si="11"/>
        <v>1</v>
      </c>
      <c r="O79">
        <f t="shared" si="12"/>
        <v>1</v>
      </c>
      <c r="P79">
        <f t="shared" si="13"/>
        <v>1</v>
      </c>
      <c r="Q79">
        <f t="shared" si="14"/>
        <v>1</v>
      </c>
      <c r="R79">
        <f t="shared" si="15"/>
        <v>1</v>
      </c>
    </row>
    <row r="80" spans="1:18" x14ac:dyDescent="0.25">
      <c r="A80" s="1">
        <v>2</v>
      </c>
      <c r="B80" s="1">
        <v>158.80000000000001</v>
      </c>
      <c r="C80" s="1">
        <v>-76.563000000000002</v>
      </c>
      <c r="D80" s="1">
        <v>135</v>
      </c>
      <c r="E80" s="1">
        <v>-38.17</v>
      </c>
      <c r="F80" s="1">
        <v>411.9</v>
      </c>
      <c r="G80" s="1">
        <v>67.83</v>
      </c>
      <c r="H80" s="4">
        <v>2.8999999999999799</v>
      </c>
      <c r="I80" s="2">
        <v>-0.46666666666666501</v>
      </c>
      <c r="K80">
        <f t="shared" si="8"/>
        <v>1</v>
      </c>
      <c r="L80">
        <f t="shared" si="9"/>
        <v>1</v>
      </c>
      <c r="M80">
        <f t="shared" si="10"/>
        <v>1</v>
      </c>
      <c r="N80">
        <f t="shared" si="11"/>
        <v>1</v>
      </c>
      <c r="O80">
        <f t="shared" si="12"/>
        <v>1</v>
      </c>
      <c r="P80">
        <f t="shared" si="13"/>
        <v>1</v>
      </c>
      <c r="Q80">
        <f t="shared" si="14"/>
        <v>1</v>
      </c>
      <c r="R80">
        <f t="shared" si="15"/>
        <v>1</v>
      </c>
    </row>
    <row r="81" spans="1:18" x14ac:dyDescent="0.25">
      <c r="A81" s="1">
        <v>2</v>
      </c>
      <c r="B81" s="1">
        <v>195.6</v>
      </c>
      <c r="C81" s="1">
        <v>-78.156000000000006</v>
      </c>
      <c r="D81" s="1">
        <v>105</v>
      </c>
      <c r="E81" s="1">
        <v>-46.92</v>
      </c>
      <c r="F81" s="1">
        <v>470.3</v>
      </c>
      <c r="G81" s="1">
        <v>62.58</v>
      </c>
      <c r="H81" s="4">
        <v>2.80000000000001</v>
      </c>
      <c r="I81" s="2">
        <v>-0.53354838709677399</v>
      </c>
      <c r="K81">
        <f t="shared" si="8"/>
        <v>1</v>
      </c>
      <c r="L81">
        <f t="shared" si="9"/>
        <v>1</v>
      </c>
      <c r="M81">
        <f t="shared" si="10"/>
        <v>1</v>
      </c>
      <c r="N81">
        <f t="shared" si="11"/>
        <v>1</v>
      </c>
      <c r="O81">
        <f t="shared" si="12"/>
        <v>1</v>
      </c>
      <c r="P81">
        <f t="shared" si="13"/>
        <v>1</v>
      </c>
      <c r="Q81">
        <f t="shared" si="14"/>
        <v>1</v>
      </c>
      <c r="R81">
        <f t="shared" si="15"/>
        <v>1</v>
      </c>
    </row>
    <row r="82" spans="1:18" x14ac:dyDescent="0.25">
      <c r="A82" s="1">
        <v>2</v>
      </c>
      <c r="B82" s="1">
        <v>94.67</v>
      </c>
      <c r="C82" s="1">
        <v>-81.75</v>
      </c>
      <c r="D82" s="1">
        <v>240</v>
      </c>
      <c r="E82" s="1">
        <v>-42.62</v>
      </c>
      <c r="F82" s="1">
        <v>442.6</v>
      </c>
      <c r="G82" s="1">
        <v>90.93</v>
      </c>
      <c r="H82" s="5">
        <v>2.5</v>
      </c>
      <c r="I82" s="2">
        <v>-0.69266055045871699</v>
      </c>
      <c r="K82">
        <f t="shared" si="8"/>
        <v>1</v>
      </c>
      <c r="L82">
        <f t="shared" si="9"/>
        <v>1</v>
      </c>
      <c r="M82">
        <f t="shared" si="10"/>
        <v>1</v>
      </c>
      <c r="N82">
        <f t="shared" si="11"/>
        <v>1</v>
      </c>
      <c r="O82">
        <f t="shared" si="12"/>
        <v>1</v>
      </c>
      <c r="P82">
        <f t="shared" si="13"/>
        <v>1</v>
      </c>
      <c r="Q82">
        <f t="shared" si="14"/>
        <v>1</v>
      </c>
      <c r="R82">
        <f t="shared" si="15"/>
        <v>1</v>
      </c>
    </row>
    <row r="83" spans="1:18" x14ac:dyDescent="0.25">
      <c r="A83" s="1">
        <v>2</v>
      </c>
      <c r="B83" s="1">
        <v>124.2</v>
      </c>
      <c r="C83" s="1">
        <v>-76.718999999999994</v>
      </c>
      <c r="D83" s="1">
        <v>130</v>
      </c>
      <c r="E83" s="1">
        <v>-39.26</v>
      </c>
      <c r="F83" s="1">
        <v>415.5</v>
      </c>
      <c r="G83" s="1">
        <v>82.5</v>
      </c>
      <c r="H83" s="4">
        <v>2.30000000000001</v>
      </c>
      <c r="I83" s="2">
        <v>-1.17155963302752</v>
      </c>
      <c r="K83">
        <f t="shared" si="8"/>
        <v>1</v>
      </c>
      <c r="L83">
        <f t="shared" si="9"/>
        <v>1</v>
      </c>
      <c r="M83">
        <f t="shared" si="10"/>
        <v>1</v>
      </c>
      <c r="N83">
        <f t="shared" si="11"/>
        <v>1</v>
      </c>
      <c r="O83">
        <f t="shared" si="12"/>
        <v>1</v>
      </c>
      <c r="P83">
        <f t="shared" si="13"/>
        <v>1</v>
      </c>
      <c r="Q83">
        <f t="shared" si="14"/>
        <v>1</v>
      </c>
      <c r="R83">
        <f t="shared" si="15"/>
        <v>1</v>
      </c>
    </row>
    <row r="84" spans="1:18" x14ac:dyDescent="0.25">
      <c r="A84" s="1">
        <v>2</v>
      </c>
      <c r="B84" s="1">
        <v>128.80000000000001</v>
      </c>
      <c r="C84" s="1">
        <v>-74.156000000000006</v>
      </c>
      <c r="D84" s="1">
        <v>115</v>
      </c>
      <c r="E84" s="1">
        <v>-42.96</v>
      </c>
      <c r="F84" s="1">
        <v>393.7</v>
      </c>
      <c r="G84" s="1">
        <v>85.42</v>
      </c>
      <c r="H84" s="4">
        <v>2.1000000000000201</v>
      </c>
      <c r="I84" s="2">
        <v>-1.2581632653061201</v>
      </c>
      <c r="K84">
        <f t="shared" si="8"/>
        <v>1</v>
      </c>
      <c r="L84">
        <f t="shared" si="9"/>
        <v>1</v>
      </c>
      <c r="M84">
        <f t="shared" si="10"/>
        <v>1</v>
      </c>
      <c r="N84">
        <f t="shared" si="11"/>
        <v>1</v>
      </c>
      <c r="O84">
        <f t="shared" si="12"/>
        <v>1</v>
      </c>
      <c r="P84">
        <f t="shared" si="13"/>
        <v>1</v>
      </c>
      <c r="Q84">
        <f t="shared" si="14"/>
        <v>1</v>
      </c>
      <c r="R84">
        <f t="shared" si="15"/>
        <v>1</v>
      </c>
    </row>
    <row r="85" spans="1:18" x14ac:dyDescent="0.25">
      <c r="A85" s="1">
        <v>2</v>
      </c>
      <c r="B85" s="2">
        <v>118.51882929999999</v>
      </c>
      <c r="C85" s="2">
        <v>-84.825000000000003</v>
      </c>
      <c r="D85" s="1">
        <v>210</v>
      </c>
      <c r="E85" s="2">
        <v>-30.61</v>
      </c>
      <c r="F85" s="2">
        <v>437.89499999999998</v>
      </c>
      <c r="G85" s="2">
        <v>63.62915039</v>
      </c>
      <c r="H85" s="2">
        <v>2.7250061040000002</v>
      </c>
      <c r="I85" s="2">
        <v>-0.55955467000000003</v>
      </c>
      <c r="K85">
        <f t="shared" si="8"/>
        <v>1</v>
      </c>
      <c r="L85">
        <f t="shared" si="9"/>
        <v>1</v>
      </c>
      <c r="M85">
        <f t="shared" si="10"/>
        <v>1</v>
      </c>
      <c r="N85">
        <f t="shared" si="11"/>
        <v>1</v>
      </c>
      <c r="O85">
        <f t="shared" si="12"/>
        <v>1</v>
      </c>
      <c r="P85">
        <f t="shared" si="13"/>
        <v>1</v>
      </c>
      <c r="Q85">
        <f t="shared" si="14"/>
        <v>1</v>
      </c>
      <c r="R85">
        <f t="shared" si="15"/>
        <v>1</v>
      </c>
    </row>
    <row r="86" spans="1:18" x14ac:dyDescent="0.25">
      <c r="A86" s="1">
        <v>2</v>
      </c>
      <c r="B86" s="2">
        <v>99.068072439999995</v>
      </c>
      <c r="C86" s="2">
        <v>-83.995800000000003</v>
      </c>
      <c r="D86" s="1">
        <v>160</v>
      </c>
      <c r="E86" s="2">
        <v>-38.255000000000003</v>
      </c>
      <c r="F86" s="2">
        <v>334.02499999999998</v>
      </c>
      <c r="G86" s="2">
        <v>76.43127441</v>
      </c>
      <c r="H86" s="2">
        <v>3.7749938959999998</v>
      </c>
      <c r="I86" s="2">
        <v>-0.44973260500000001</v>
      </c>
      <c r="K86">
        <f t="shared" si="8"/>
        <v>1</v>
      </c>
      <c r="L86">
        <f t="shared" si="9"/>
        <v>1</v>
      </c>
      <c r="M86">
        <f t="shared" si="10"/>
        <v>1</v>
      </c>
      <c r="N86">
        <f t="shared" si="11"/>
        <v>1</v>
      </c>
      <c r="O86">
        <f t="shared" si="12"/>
        <v>1</v>
      </c>
      <c r="P86">
        <f t="shared" si="13"/>
        <v>1</v>
      </c>
      <c r="Q86">
        <f t="shared" si="14"/>
        <v>1</v>
      </c>
      <c r="R86">
        <f t="shared" si="15"/>
        <v>1</v>
      </c>
    </row>
    <row r="87" spans="1:18" x14ac:dyDescent="0.25">
      <c r="A87" s="1">
        <v>2</v>
      </c>
      <c r="B87" s="2">
        <v>122.9396239</v>
      </c>
      <c r="C87" s="2">
        <v>-81.275350000000003</v>
      </c>
      <c r="D87" s="1">
        <v>100</v>
      </c>
      <c r="E87" s="2">
        <v>-37.825000000000003</v>
      </c>
      <c r="F87" s="2">
        <v>393.38499999999999</v>
      </c>
      <c r="G87" s="2">
        <v>68.267822269999996</v>
      </c>
      <c r="H87" s="2">
        <v>3.4250030520000001</v>
      </c>
      <c r="I87" s="2">
        <v>-1.21942481</v>
      </c>
      <c r="K87">
        <f t="shared" si="8"/>
        <v>1</v>
      </c>
      <c r="L87">
        <f t="shared" si="9"/>
        <v>1</v>
      </c>
      <c r="M87">
        <f t="shared" si="10"/>
        <v>1</v>
      </c>
      <c r="N87">
        <f t="shared" si="11"/>
        <v>1</v>
      </c>
      <c r="O87">
        <f t="shared" si="12"/>
        <v>1</v>
      </c>
      <c r="P87">
        <f t="shared" si="13"/>
        <v>1</v>
      </c>
      <c r="Q87">
        <f t="shared" si="14"/>
        <v>1</v>
      </c>
      <c r="R87">
        <f t="shared" si="15"/>
        <v>1</v>
      </c>
    </row>
    <row r="88" spans="1:18" x14ac:dyDescent="0.25">
      <c r="A88" s="1">
        <v>2</v>
      </c>
      <c r="B88" s="2">
        <v>87.303525210000004</v>
      </c>
      <c r="C88" s="2">
        <v>-86.090299999999999</v>
      </c>
      <c r="D88" s="1">
        <v>190</v>
      </c>
      <c r="E88" s="2">
        <v>-39.69</v>
      </c>
      <c r="F88" s="2">
        <v>392.87</v>
      </c>
      <c r="G88" s="2">
        <v>71.258544920000006</v>
      </c>
      <c r="H88" s="2">
        <v>3.8249969479999999</v>
      </c>
      <c r="I88" s="2">
        <v>-0.39196051799999998</v>
      </c>
      <c r="K88">
        <f t="shared" si="8"/>
        <v>1</v>
      </c>
      <c r="L88">
        <f t="shared" si="9"/>
        <v>1</v>
      </c>
      <c r="M88">
        <f t="shared" si="10"/>
        <v>1</v>
      </c>
      <c r="N88">
        <f t="shared" si="11"/>
        <v>1</v>
      </c>
      <c r="O88">
        <f t="shared" si="12"/>
        <v>1</v>
      </c>
      <c r="P88">
        <f t="shared" si="13"/>
        <v>1</v>
      </c>
      <c r="Q88">
        <f t="shared" si="14"/>
        <v>1</v>
      </c>
      <c r="R88">
        <f t="shared" si="15"/>
        <v>1</v>
      </c>
    </row>
    <row r="89" spans="1:18" x14ac:dyDescent="0.25">
      <c r="A89" s="1">
        <v>2</v>
      </c>
      <c r="B89" s="2">
        <v>135.0372016</v>
      </c>
      <c r="C89" s="2">
        <v>-86.092699999999994</v>
      </c>
      <c r="D89" s="1">
        <v>150</v>
      </c>
      <c r="E89" s="2">
        <v>-37.524999999999999</v>
      </c>
      <c r="F89" s="2">
        <v>362.3</v>
      </c>
      <c r="G89" s="2">
        <v>72.998046880000004</v>
      </c>
      <c r="H89" s="2">
        <v>3.625</v>
      </c>
      <c r="I89" s="2">
        <v>-0.87428719300000002</v>
      </c>
      <c r="K89">
        <f t="shared" si="8"/>
        <v>1</v>
      </c>
      <c r="L89">
        <f t="shared" si="9"/>
        <v>1</v>
      </c>
      <c r="M89">
        <f t="shared" si="10"/>
        <v>1</v>
      </c>
      <c r="N89">
        <f t="shared" si="11"/>
        <v>1</v>
      </c>
      <c r="O89">
        <f t="shared" si="12"/>
        <v>1</v>
      </c>
      <c r="P89">
        <f t="shared" si="13"/>
        <v>1</v>
      </c>
      <c r="Q89">
        <f t="shared" si="14"/>
        <v>1</v>
      </c>
      <c r="R89">
        <f t="shared" si="15"/>
        <v>1</v>
      </c>
    </row>
    <row r="90" spans="1:18" x14ac:dyDescent="0.25">
      <c r="A90" s="1">
        <v>2</v>
      </c>
      <c r="B90" s="2">
        <v>72.402214999999998</v>
      </c>
      <c r="C90" s="2">
        <v>-83.3613</v>
      </c>
      <c r="D90" s="1">
        <v>140</v>
      </c>
      <c r="E90" s="2">
        <v>-32.685000000000002</v>
      </c>
      <c r="F90" s="2">
        <v>243.86500000000001</v>
      </c>
      <c r="G90" s="2">
        <v>60.668945309999998</v>
      </c>
      <c r="H90" s="2">
        <v>4.125</v>
      </c>
      <c r="I90" s="2">
        <v>-0.92349772200000002</v>
      </c>
      <c r="K90">
        <f t="shared" si="8"/>
        <v>1</v>
      </c>
      <c r="L90">
        <f t="shared" si="9"/>
        <v>1</v>
      </c>
      <c r="M90">
        <f t="shared" si="10"/>
        <v>1</v>
      </c>
      <c r="N90">
        <f t="shared" si="11"/>
        <v>1</v>
      </c>
      <c r="O90">
        <f t="shared" si="12"/>
        <v>1</v>
      </c>
      <c r="P90">
        <f t="shared" si="13"/>
        <v>1</v>
      </c>
      <c r="Q90">
        <f t="shared" si="14"/>
        <v>1</v>
      </c>
      <c r="R90">
        <f t="shared" si="15"/>
        <v>1</v>
      </c>
    </row>
    <row r="91" spans="1:18" x14ac:dyDescent="0.25">
      <c r="A91" s="1">
        <v>2</v>
      </c>
      <c r="B91" s="2">
        <v>174.86777900000001</v>
      </c>
      <c r="C91" s="2">
        <v>-85.072699999999998</v>
      </c>
      <c r="D91" s="1">
        <v>120</v>
      </c>
      <c r="E91" s="2">
        <v>-35.340000000000003</v>
      </c>
      <c r="F91" s="2">
        <v>519.13</v>
      </c>
      <c r="G91" s="2">
        <v>71.441650390000007</v>
      </c>
      <c r="H91" s="2">
        <v>3.7749938959999998</v>
      </c>
      <c r="I91" s="2">
        <v>-1.0756198260000001</v>
      </c>
      <c r="K91">
        <f t="shared" si="8"/>
        <v>1</v>
      </c>
      <c r="L91">
        <f t="shared" si="9"/>
        <v>1</v>
      </c>
      <c r="M91">
        <f t="shared" si="10"/>
        <v>1</v>
      </c>
      <c r="N91">
        <f t="shared" si="11"/>
        <v>1</v>
      </c>
      <c r="O91">
        <f t="shared" si="12"/>
        <v>1</v>
      </c>
      <c r="P91">
        <f t="shared" si="13"/>
        <v>1</v>
      </c>
      <c r="Q91">
        <f t="shared" si="14"/>
        <v>1</v>
      </c>
      <c r="R91">
        <f t="shared" si="15"/>
        <v>1</v>
      </c>
    </row>
    <row r="92" spans="1:18" x14ac:dyDescent="0.25">
      <c r="A92" s="1">
        <v>2</v>
      </c>
      <c r="B92" s="2">
        <v>117.9806232</v>
      </c>
      <c r="C92" s="2">
        <v>-82.497699999999995</v>
      </c>
      <c r="D92" s="1">
        <v>160</v>
      </c>
      <c r="E92" s="2">
        <v>-35.244999999999997</v>
      </c>
      <c r="F92" s="2">
        <v>490.46</v>
      </c>
      <c r="G92" s="2">
        <v>70.739746089999997</v>
      </c>
      <c r="H92" s="2">
        <v>4.4749908449999998</v>
      </c>
      <c r="I92" s="2">
        <v>-0.53248175799999997</v>
      </c>
      <c r="K92">
        <f t="shared" si="8"/>
        <v>1</v>
      </c>
      <c r="L92">
        <f t="shared" si="9"/>
        <v>1</v>
      </c>
      <c r="M92">
        <f t="shared" si="10"/>
        <v>1</v>
      </c>
      <c r="N92">
        <f t="shared" si="11"/>
        <v>1</v>
      </c>
      <c r="O92">
        <f t="shared" si="12"/>
        <v>1</v>
      </c>
      <c r="P92">
        <f t="shared" si="13"/>
        <v>1</v>
      </c>
      <c r="Q92">
        <f t="shared" si="14"/>
        <v>1</v>
      </c>
      <c r="R92">
        <f t="shared" si="15"/>
        <v>1</v>
      </c>
    </row>
    <row r="93" spans="1:18" x14ac:dyDescent="0.25">
      <c r="A93">
        <v>2</v>
      </c>
      <c r="B93" s="2">
        <v>162.71930694580101</v>
      </c>
      <c r="C93" s="1">
        <v>-82.99</v>
      </c>
      <c r="D93" s="1">
        <v>100</v>
      </c>
      <c r="E93" s="2">
        <v>-30.09</v>
      </c>
      <c r="F93" s="2">
        <v>371.79</v>
      </c>
      <c r="G93" s="2">
        <v>72</v>
      </c>
      <c r="H93" s="2">
        <v>7.93</v>
      </c>
      <c r="I93" s="2">
        <v>-0.17648831951770899</v>
      </c>
      <c r="K93">
        <f t="shared" si="8"/>
        <v>1</v>
      </c>
      <c r="L93">
        <f t="shared" si="9"/>
        <v>1</v>
      </c>
      <c r="M93">
        <f t="shared" si="10"/>
        <v>1</v>
      </c>
      <c r="N93">
        <f t="shared" si="11"/>
        <v>1</v>
      </c>
      <c r="O93">
        <f t="shared" si="12"/>
        <v>1</v>
      </c>
      <c r="P93">
        <f t="shared" si="13"/>
        <v>1</v>
      </c>
      <c r="Q93">
        <f t="shared" si="14"/>
        <v>1</v>
      </c>
      <c r="R93">
        <f t="shared" si="15"/>
        <v>1</v>
      </c>
    </row>
    <row r="94" spans="1:18" x14ac:dyDescent="0.25">
      <c r="A94">
        <v>2</v>
      </c>
      <c r="B94" s="2">
        <v>103.25771331787099</v>
      </c>
      <c r="C94" s="1">
        <v>-81.239999999999995</v>
      </c>
      <c r="D94" s="1">
        <v>190</v>
      </c>
      <c r="E94" s="2">
        <v>-15.95</v>
      </c>
      <c r="F94" s="2">
        <v>99.38</v>
      </c>
      <c r="G94" s="2">
        <v>45.78</v>
      </c>
      <c r="H94" s="2">
        <v>5.2</v>
      </c>
      <c r="I94" s="2">
        <v>-0.108883786647828</v>
      </c>
      <c r="K94">
        <f t="shared" si="8"/>
        <v>1</v>
      </c>
      <c r="L94">
        <f t="shared" si="9"/>
        <v>1</v>
      </c>
      <c r="M94">
        <f t="shared" si="10"/>
        <v>1</v>
      </c>
      <c r="N94">
        <f t="shared" si="11"/>
        <v>1</v>
      </c>
      <c r="O94">
        <f t="shared" si="12"/>
        <v>1</v>
      </c>
      <c r="P94">
        <f t="shared" si="13"/>
        <v>1</v>
      </c>
      <c r="Q94">
        <f t="shared" si="14"/>
        <v>1</v>
      </c>
      <c r="R94">
        <f t="shared" si="15"/>
        <v>1</v>
      </c>
    </row>
    <row r="95" spans="1:18" x14ac:dyDescent="0.25">
      <c r="A95">
        <v>2</v>
      </c>
      <c r="B95" s="2">
        <v>131.90541267395</v>
      </c>
      <c r="C95" s="1">
        <v>-85.67</v>
      </c>
      <c r="D95" s="1">
        <v>100</v>
      </c>
      <c r="E95" s="2">
        <v>31.38</v>
      </c>
      <c r="F95" s="2">
        <v>63.09</v>
      </c>
      <c r="G95" s="2">
        <v>52.68</v>
      </c>
      <c r="H95" s="2">
        <v>8.14</v>
      </c>
      <c r="I95" s="2">
        <v>-0.142990779099292</v>
      </c>
      <c r="K95">
        <f t="shared" si="8"/>
        <v>1</v>
      </c>
      <c r="L95">
        <f t="shared" si="9"/>
        <v>1</v>
      </c>
      <c r="M95">
        <f t="shared" si="10"/>
        <v>1</v>
      </c>
      <c r="N95">
        <f t="shared" si="11"/>
        <v>1</v>
      </c>
      <c r="O95">
        <f t="shared" si="12"/>
        <v>1</v>
      </c>
      <c r="P95">
        <f t="shared" si="13"/>
        <v>1</v>
      </c>
      <c r="Q95">
        <f t="shared" si="14"/>
        <v>1</v>
      </c>
      <c r="R95">
        <f t="shared" si="15"/>
        <v>1</v>
      </c>
    </row>
    <row r="96" spans="1:18" x14ac:dyDescent="0.25">
      <c r="A96">
        <v>2</v>
      </c>
      <c r="B96" s="2">
        <v>66.368937492370605</v>
      </c>
      <c r="C96" s="1">
        <v>-83.4</v>
      </c>
      <c r="D96" s="1">
        <v>190</v>
      </c>
      <c r="E96" s="2">
        <v>-38.85</v>
      </c>
      <c r="F96" s="2">
        <v>434.85</v>
      </c>
      <c r="G96" s="2">
        <v>89.08</v>
      </c>
      <c r="H96" s="2">
        <v>4.2300000000000004</v>
      </c>
      <c r="I96" s="2">
        <v>-0.173408685306365</v>
      </c>
      <c r="K96">
        <f t="shared" si="8"/>
        <v>1</v>
      </c>
      <c r="L96">
        <f t="shared" si="9"/>
        <v>1</v>
      </c>
      <c r="M96">
        <f t="shared" si="10"/>
        <v>1</v>
      </c>
      <c r="N96">
        <f t="shared" si="11"/>
        <v>1</v>
      </c>
      <c r="O96">
        <f t="shared" si="12"/>
        <v>1</v>
      </c>
      <c r="P96">
        <f t="shared" si="13"/>
        <v>1</v>
      </c>
      <c r="Q96">
        <f t="shared" si="14"/>
        <v>1</v>
      </c>
      <c r="R96">
        <f t="shared" si="15"/>
        <v>1</v>
      </c>
    </row>
    <row r="97" spans="1:18" x14ac:dyDescent="0.25">
      <c r="A97">
        <v>2</v>
      </c>
      <c r="B97" s="2">
        <v>104.537467956543</v>
      </c>
      <c r="C97" s="1">
        <v>-77.5</v>
      </c>
      <c r="D97" s="1">
        <v>120</v>
      </c>
      <c r="E97" s="2">
        <v>-24.11</v>
      </c>
      <c r="F97" s="2">
        <v>108.18</v>
      </c>
      <c r="G97" s="2">
        <v>49.6</v>
      </c>
      <c r="H97" s="2">
        <v>10.8</v>
      </c>
      <c r="I97" s="2">
        <v>-0.176960309777348</v>
      </c>
      <c r="K97">
        <f t="shared" si="8"/>
        <v>1</v>
      </c>
      <c r="L97">
        <f t="shared" si="9"/>
        <v>1</v>
      </c>
      <c r="M97">
        <f t="shared" si="10"/>
        <v>1</v>
      </c>
      <c r="N97">
        <f t="shared" si="11"/>
        <v>1</v>
      </c>
      <c r="O97">
        <f t="shared" si="12"/>
        <v>1</v>
      </c>
      <c r="P97">
        <f t="shared" si="13"/>
        <v>1</v>
      </c>
      <c r="Q97">
        <f t="shared" si="14"/>
        <v>1</v>
      </c>
      <c r="R97">
        <f t="shared" si="15"/>
        <v>1</v>
      </c>
    </row>
    <row r="98" spans="1:18" x14ac:dyDescent="0.25">
      <c r="A98">
        <v>2</v>
      </c>
      <c r="B98" s="2">
        <v>109.380731582642</v>
      </c>
      <c r="C98" s="1">
        <v>-77.900000000000006</v>
      </c>
      <c r="D98" s="1">
        <v>100</v>
      </c>
      <c r="E98" s="2">
        <v>-33.54</v>
      </c>
      <c r="F98" s="2">
        <v>93.21</v>
      </c>
      <c r="G98" s="2">
        <v>58.17</v>
      </c>
      <c r="H98" s="2">
        <v>9.14</v>
      </c>
      <c r="I98" s="2">
        <v>-0.13176305970149299</v>
      </c>
      <c r="K98">
        <f t="shared" si="8"/>
        <v>1</v>
      </c>
      <c r="L98">
        <f t="shared" si="9"/>
        <v>1</v>
      </c>
      <c r="M98">
        <f t="shared" si="10"/>
        <v>1</v>
      </c>
      <c r="N98">
        <f t="shared" si="11"/>
        <v>1</v>
      </c>
      <c r="O98">
        <f t="shared" si="12"/>
        <v>1</v>
      </c>
      <c r="P98">
        <f t="shared" si="13"/>
        <v>1</v>
      </c>
      <c r="Q98">
        <f t="shared" si="14"/>
        <v>1</v>
      </c>
      <c r="R98">
        <f t="shared" si="15"/>
        <v>1</v>
      </c>
    </row>
    <row r="99" spans="1:18" x14ac:dyDescent="0.25">
      <c r="A99">
        <v>2</v>
      </c>
      <c r="B99" s="2">
        <v>60.484819412231403</v>
      </c>
      <c r="C99" s="1">
        <v>-81.709999999999994</v>
      </c>
      <c r="D99" s="1">
        <v>190</v>
      </c>
      <c r="E99" s="2">
        <v>-36.08</v>
      </c>
      <c r="F99" s="2">
        <v>343.33</v>
      </c>
      <c r="G99" s="2">
        <v>86.15</v>
      </c>
      <c r="H99" s="2">
        <v>4.75</v>
      </c>
      <c r="I99" s="2">
        <v>-0.14771451483560499</v>
      </c>
      <c r="K99">
        <f t="shared" si="8"/>
        <v>1</v>
      </c>
      <c r="L99">
        <f t="shared" si="9"/>
        <v>1</v>
      </c>
      <c r="M99">
        <f t="shared" si="10"/>
        <v>1</v>
      </c>
      <c r="N99">
        <f t="shared" si="11"/>
        <v>1</v>
      </c>
      <c r="O99">
        <f t="shared" si="12"/>
        <v>1</v>
      </c>
      <c r="P99">
        <f t="shared" si="13"/>
        <v>1</v>
      </c>
      <c r="Q99">
        <f t="shared" si="14"/>
        <v>1</v>
      </c>
      <c r="R99">
        <f t="shared" si="15"/>
        <v>1</v>
      </c>
    </row>
    <row r="100" spans="1:18" x14ac:dyDescent="0.25">
      <c r="A100">
        <v>2</v>
      </c>
      <c r="B100" s="2">
        <v>134.67999458313</v>
      </c>
      <c r="C100" s="1">
        <v>-74.22</v>
      </c>
      <c r="D100" s="1">
        <v>120</v>
      </c>
      <c r="E100" s="2">
        <v>-26.56</v>
      </c>
      <c r="F100" s="2">
        <v>124.58</v>
      </c>
      <c r="G100" s="2">
        <v>57.8</v>
      </c>
      <c r="H100" s="2">
        <v>6.27</v>
      </c>
      <c r="I100" s="2">
        <v>-0.22059578839239899</v>
      </c>
      <c r="K100">
        <f t="shared" si="8"/>
        <v>1</v>
      </c>
      <c r="L100">
        <f t="shared" si="9"/>
        <v>1</v>
      </c>
      <c r="M100">
        <f t="shared" si="10"/>
        <v>1</v>
      </c>
      <c r="N100">
        <f t="shared" si="11"/>
        <v>1</v>
      </c>
      <c r="O100">
        <f t="shared" si="12"/>
        <v>1</v>
      </c>
      <c r="P100">
        <f t="shared" si="13"/>
        <v>1</v>
      </c>
      <c r="Q100">
        <f t="shared" si="14"/>
        <v>1</v>
      </c>
      <c r="R100">
        <f t="shared" si="15"/>
        <v>1</v>
      </c>
    </row>
    <row r="101" spans="1:18" x14ac:dyDescent="0.25">
      <c r="A101">
        <v>2</v>
      </c>
      <c r="B101" s="2">
        <v>121.476736068725</v>
      </c>
      <c r="C101" s="1">
        <v>-74.45</v>
      </c>
      <c r="D101" s="1">
        <v>170</v>
      </c>
      <c r="E101" s="2">
        <v>-22.23</v>
      </c>
      <c r="F101" s="2">
        <v>58.38</v>
      </c>
      <c r="G101" s="2">
        <v>55.29</v>
      </c>
      <c r="H101" s="2">
        <v>6</v>
      </c>
      <c r="I101" s="2">
        <v>-0.212994772218073</v>
      </c>
      <c r="K101">
        <f t="shared" si="8"/>
        <v>1</v>
      </c>
      <c r="L101">
        <f t="shared" si="9"/>
        <v>1</v>
      </c>
      <c r="M101">
        <f t="shared" si="10"/>
        <v>1</v>
      </c>
      <c r="N101">
        <f t="shared" si="11"/>
        <v>1</v>
      </c>
      <c r="O101">
        <f t="shared" si="12"/>
        <v>1</v>
      </c>
      <c r="P101">
        <f t="shared" si="13"/>
        <v>1</v>
      </c>
      <c r="Q101">
        <f t="shared" si="14"/>
        <v>1</v>
      </c>
      <c r="R101">
        <f t="shared" si="15"/>
        <v>1</v>
      </c>
    </row>
    <row r="102" spans="1:18" x14ac:dyDescent="0.25">
      <c r="A102">
        <v>2</v>
      </c>
      <c r="B102" s="2">
        <v>315.94869613647398</v>
      </c>
      <c r="C102" s="1">
        <v>-79.56</v>
      </c>
      <c r="D102" s="1">
        <v>50</v>
      </c>
      <c r="E102" s="2">
        <v>-35.92</v>
      </c>
      <c r="F102" s="2">
        <v>341.23</v>
      </c>
      <c r="G102" s="2">
        <v>68.67</v>
      </c>
      <c r="H102" s="2">
        <v>7.45</v>
      </c>
      <c r="I102" s="2">
        <v>-0.139612452350699</v>
      </c>
      <c r="K102">
        <f t="shared" si="8"/>
        <v>1</v>
      </c>
      <c r="L102">
        <f t="shared" si="9"/>
        <v>1</v>
      </c>
      <c r="M102">
        <f t="shared" si="10"/>
        <v>1</v>
      </c>
      <c r="N102">
        <f t="shared" si="11"/>
        <v>1</v>
      </c>
      <c r="O102">
        <f t="shared" si="12"/>
        <v>1</v>
      </c>
      <c r="P102">
        <f t="shared" si="13"/>
        <v>1</v>
      </c>
      <c r="Q102">
        <f t="shared" si="14"/>
        <v>1</v>
      </c>
      <c r="R102">
        <f t="shared" si="15"/>
        <v>1</v>
      </c>
    </row>
    <row r="103" spans="1:18" x14ac:dyDescent="0.25">
      <c r="A103">
        <v>2</v>
      </c>
      <c r="B103" s="2">
        <v>87.091846466064396</v>
      </c>
      <c r="C103" s="1">
        <v>-78.150000000000006</v>
      </c>
      <c r="D103" s="1">
        <v>190</v>
      </c>
      <c r="E103" s="2">
        <v>-31.47</v>
      </c>
      <c r="F103" s="2">
        <v>342.24</v>
      </c>
      <c r="G103" s="2">
        <v>83.7</v>
      </c>
      <c r="H103" s="2">
        <v>3.48</v>
      </c>
      <c r="I103" s="2">
        <v>-0.22059557477957101</v>
      </c>
      <c r="K103">
        <f t="shared" si="8"/>
        <v>1</v>
      </c>
      <c r="L103">
        <f t="shared" si="9"/>
        <v>1</v>
      </c>
      <c r="M103">
        <f t="shared" si="10"/>
        <v>1</v>
      </c>
      <c r="N103">
        <f t="shared" si="11"/>
        <v>1</v>
      </c>
      <c r="O103">
        <f t="shared" si="12"/>
        <v>1</v>
      </c>
      <c r="P103">
        <f t="shared" si="13"/>
        <v>1</v>
      </c>
      <c r="Q103">
        <f t="shared" si="14"/>
        <v>1</v>
      </c>
      <c r="R103">
        <f t="shared" si="15"/>
        <v>1</v>
      </c>
    </row>
    <row r="104" spans="1:18" x14ac:dyDescent="0.25">
      <c r="A104">
        <v>2</v>
      </c>
      <c r="B104" s="2">
        <v>155.95801353454601</v>
      </c>
      <c r="C104" s="1">
        <v>-81.3</v>
      </c>
      <c r="D104" s="1">
        <v>110</v>
      </c>
      <c r="E104" s="2">
        <v>-30.06</v>
      </c>
      <c r="F104" s="2">
        <v>436.19</v>
      </c>
      <c r="G104" s="2">
        <v>64.05</v>
      </c>
      <c r="H104" s="2">
        <v>6.15</v>
      </c>
      <c r="I104" s="2">
        <v>-0.17294669213405101</v>
      </c>
      <c r="K104">
        <f t="shared" si="8"/>
        <v>1</v>
      </c>
      <c r="L104">
        <f t="shared" si="9"/>
        <v>1</v>
      </c>
      <c r="M104">
        <f t="shared" si="10"/>
        <v>1</v>
      </c>
      <c r="N104">
        <f t="shared" si="11"/>
        <v>1</v>
      </c>
      <c r="O104">
        <f t="shared" si="12"/>
        <v>1</v>
      </c>
      <c r="P104">
        <f t="shared" si="13"/>
        <v>1</v>
      </c>
      <c r="Q104">
        <f t="shared" si="14"/>
        <v>1</v>
      </c>
      <c r="R104">
        <f t="shared" si="15"/>
        <v>1</v>
      </c>
    </row>
    <row r="105" spans="1:18" x14ac:dyDescent="0.25">
      <c r="A105">
        <v>2</v>
      </c>
      <c r="B105" s="2">
        <v>224.43387985229401</v>
      </c>
      <c r="C105" s="1">
        <v>-83.18</v>
      </c>
      <c r="D105" s="1">
        <v>60</v>
      </c>
      <c r="E105" s="2">
        <v>-26.57</v>
      </c>
      <c r="F105" s="2">
        <v>100.82</v>
      </c>
      <c r="G105" s="2">
        <v>59.44</v>
      </c>
      <c r="H105" s="2">
        <v>8.7799999999999994</v>
      </c>
      <c r="I105" s="2">
        <v>-0.34030642309958797</v>
      </c>
      <c r="K105">
        <f t="shared" si="8"/>
        <v>1</v>
      </c>
      <c r="L105">
        <f t="shared" si="9"/>
        <v>1</v>
      </c>
      <c r="M105">
        <f t="shared" si="10"/>
        <v>1</v>
      </c>
      <c r="N105">
        <f t="shared" si="11"/>
        <v>1</v>
      </c>
      <c r="O105">
        <f t="shared" si="12"/>
        <v>1</v>
      </c>
      <c r="P105">
        <f t="shared" si="13"/>
        <v>1</v>
      </c>
      <c r="Q105">
        <f t="shared" si="14"/>
        <v>1</v>
      </c>
      <c r="R105">
        <f t="shared" si="15"/>
        <v>1</v>
      </c>
    </row>
    <row r="106" spans="1:18" x14ac:dyDescent="0.25">
      <c r="A106">
        <v>2</v>
      </c>
      <c r="B106" s="2">
        <v>168.42693328857399</v>
      </c>
      <c r="C106" s="1">
        <v>-80.61</v>
      </c>
      <c r="D106" s="1">
        <v>90</v>
      </c>
      <c r="E106" s="2">
        <v>-33.81</v>
      </c>
      <c r="F106" s="2">
        <v>174.75</v>
      </c>
      <c r="G106" s="2">
        <v>85.49</v>
      </c>
      <c r="H106" s="2">
        <v>5.51</v>
      </c>
      <c r="I106" s="2">
        <v>-0.18472330475448201</v>
      </c>
      <c r="K106">
        <f t="shared" si="8"/>
        <v>1</v>
      </c>
      <c r="L106">
        <f t="shared" si="9"/>
        <v>1</v>
      </c>
      <c r="M106">
        <f t="shared" si="10"/>
        <v>1</v>
      </c>
      <c r="N106">
        <f t="shared" si="11"/>
        <v>1</v>
      </c>
      <c r="O106">
        <f t="shared" si="12"/>
        <v>1</v>
      </c>
      <c r="P106">
        <f t="shared" si="13"/>
        <v>1</v>
      </c>
      <c r="Q106">
        <f t="shared" si="14"/>
        <v>1</v>
      </c>
      <c r="R106">
        <f t="shared" si="15"/>
        <v>1</v>
      </c>
    </row>
    <row r="107" spans="1:18" x14ac:dyDescent="0.25">
      <c r="A107">
        <v>2</v>
      </c>
      <c r="B107" s="2">
        <v>97.183351516723604</v>
      </c>
      <c r="C107" s="1">
        <v>-81.61</v>
      </c>
      <c r="D107" s="1">
        <v>180</v>
      </c>
      <c r="E107" s="2">
        <v>-33.200000000000003</v>
      </c>
      <c r="F107" s="2">
        <v>224.68</v>
      </c>
      <c r="G107" s="2">
        <v>89.92</v>
      </c>
      <c r="H107" s="2">
        <v>4.51</v>
      </c>
      <c r="I107" s="2">
        <v>-0.16847926267281099</v>
      </c>
      <c r="K107">
        <f t="shared" si="8"/>
        <v>1</v>
      </c>
      <c r="L107">
        <f t="shared" si="9"/>
        <v>1</v>
      </c>
      <c r="M107">
        <f t="shared" si="10"/>
        <v>1</v>
      </c>
      <c r="N107">
        <f t="shared" si="11"/>
        <v>1</v>
      </c>
      <c r="O107">
        <f t="shared" si="12"/>
        <v>1</v>
      </c>
      <c r="P107">
        <f t="shared" si="13"/>
        <v>1</v>
      </c>
      <c r="Q107">
        <f t="shared" si="14"/>
        <v>1</v>
      </c>
      <c r="R107">
        <f t="shared" si="15"/>
        <v>1</v>
      </c>
    </row>
    <row r="108" spans="1:18" x14ac:dyDescent="0.25">
      <c r="A108">
        <v>2</v>
      </c>
      <c r="B108" s="2">
        <v>253.540897369384</v>
      </c>
      <c r="C108" s="1">
        <v>-75.5</v>
      </c>
      <c r="D108" s="1">
        <v>80</v>
      </c>
      <c r="E108" s="2">
        <v>-19.7</v>
      </c>
      <c r="F108" s="2">
        <v>209.37</v>
      </c>
      <c r="G108" s="2">
        <v>47.52</v>
      </c>
      <c r="H108" s="2">
        <v>12.49</v>
      </c>
      <c r="I108" s="2">
        <v>-0.24063116370808699</v>
      </c>
      <c r="K108">
        <f t="shared" si="8"/>
        <v>1</v>
      </c>
      <c r="L108">
        <f t="shared" si="9"/>
        <v>1</v>
      </c>
      <c r="M108">
        <f t="shared" si="10"/>
        <v>1</v>
      </c>
      <c r="N108">
        <f t="shared" si="11"/>
        <v>1</v>
      </c>
      <c r="O108">
        <f t="shared" si="12"/>
        <v>1</v>
      </c>
      <c r="P108">
        <f t="shared" si="13"/>
        <v>1</v>
      </c>
      <c r="Q108">
        <f t="shared" si="14"/>
        <v>1</v>
      </c>
      <c r="R108">
        <f t="shared" si="15"/>
        <v>1</v>
      </c>
    </row>
    <row r="109" spans="1:18" x14ac:dyDescent="0.25">
      <c r="A109">
        <v>2</v>
      </c>
      <c r="B109" s="2">
        <v>132.006101608276</v>
      </c>
      <c r="C109" s="1">
        <v>-73.09</v>
      </c>
      <c r="D109" s="1">
        <v>150</v>
      </c>
      <c r="E109" s="2">
        <v>-32.9</v>
      </c>
      <c r="F109" s="2">
        <v>62.82</v>
      </c>
      <c r="G109" s="2">
        <v>79.34</v>
      </c>
      <c r="H109" s="2">
        <v>4.17</v>
      </c>
      <c r="I109" s="2">
        <v>-0.15384615384615399</v>
      </c>
      <c r="K109">
        <f t="shared" si="8"/>
        <v>1</v>
      </c>
      <c r="L109">
        <f t="shared" si="9"/>
        <v>1</v>
      </c>
      <c r="M109">
        <f t="shared" si="10"/>
        <v>1</v>
      </c>
      <c r="N109">
        <f t="shared" si="11"/>
        <v>1</v>
      </c>
      <c r="O109">
        <f t="shared" si="12"/>
        <v>1</v>
      </c>
      <c r="P109">
        <f t="shared" si="13"/>
        <v>1</v>
      </c>
      <c r="Q109">
        <f t="shared" si="14"/>
        <v>1</v>
      </c>
      <c r="R109">
        <f t="shared" si="15"/>
        <v>1</v>
      </c>
    </row>
    <row r="110" spans="1:18" x14ac:dyDescent="0.25">
      <c r="A110">
        <v>2</v>
      </c>
      <c r="B110" s="2">
        <v>178.52800369262701</v>
      </c>
      <c r="C110" s="1">
        <v>-90.58</v>
      </c>
      <c r="D110" s="1">
        <v>80</v>
      </c>
      <c r="E110" s="2">
        <v>-39.75</v>
      </c>
      <c r="F110" s="2">
        <v>205.52</v>
      </c>
      <c r="G110" s="2">
        <v>72.959999999999994</v>
      </c>
      <c r="H110" s="2">
        <v>5.94</v>
      </c>
      <c r="I110" s="2">
        <v>-0.13536776212832599</v>
      </c>
      <c r="K110">
        <f t="shared" si="8"/>
        <v>1</v>
      </c>
      <c r="L110">
        <f t="shared" si="9"/>
        <v>1</v>
      </c>
      <c r="M110">
        <f t="shared" si="10"/>
        <v>1</v>
      </c>
      <c r="N110">
        <f t="shared" si="11"/>
        <v>1</v>
      </c>
      <c r="O110">
        <f t="shared" si="12"/>
        <v>1</v>
      </c>
      <c r="P110">
        <f t="shared" si="13"/>
        <v>1</v>
      </c>
      <c r="Q110">
        <f t="shared" si="14"/>
        <v>1</v>
      </c>
      <c r="R110">
        <f t="shared" si="15"/>
        <v>1</v>
      </c>
    </row>
    <row r="111" spans="1:18" x14ac:dyDescent="0.25">
      <c r="A111">
        <v>2</v>
      </c>
      <c r="B111" s="2">
        <v>105.495014190674</v>
      </c>
      <c r="C111" s="1">
        <v>-78.86</v>
      </c>
      <c r="D111" s="1">
        <v>170</v>
      </c>
      <c r="E111" s="2">
        <v>-30.91</v>
      </c>
      <c r="F111" s="2">
        <v>141.68</v>
      </c>
      <c r="G111" s="2">
        <v>71.16</v>
      </c>
      <c r="H111" s="2">
        <v>3.87</v>
      </c>
      <c r="I111" s="2">
        <v>-0.24669493639311499</v>
      </c>
      <c r="K111">
        <f t="shared" si="8"/>
        <v>1</v>
      </c>
      <c r="L111">
        <f t="shared" si="9"/>
        <v>1</v>
      </c>
      <c r="M111">
        <f t="shared" si="10"/>
        <v>1</v>
      </c>
      <c r="N111">
        <f t="shared" si="11"/>
        <v>1</v>
      </c>
      <c r="O111">
        <f t="shared" si="12"/>
        <v>1</v>
      </c>
      <c r="P111">
        <f t="shared" si="13"/>
        <v>1</v>
      </c>
      <c r="Q111">
        <f t="shared" si="14"/>
        <v>1</v>
      </c>
      <c r="R111">
        <f t="shared" si="15"/>
        <v>1</v>
      </c>
    </row>
    <row r="112" spans="1:18" x14ac:dyDescent="0.25">
      <c r="A112">
        <v>2</v>
      </c>
      <c r="B112" s="2">
        <v>83.483009338378807</v>
      </c>
      <c r="C112" s="1">
        <v>-79.819999999999993</v>
      </c>
      <c r="D112" s="1">
        <v>190</v>
      </c>
      <c r="E112" s="2">
        <v>-28.99</v>
      </c>
      <c r="F112" s="2">
        <v>136.12</v>
      </c>
      <c r="G112" s="2">
        <v>77.91</v>
      </c>
      <c r="H112" s="2">
        <v>3.84</v>
      </c>
      <c r="I112" s="2">
        <v>-0.27617286803790198</v>
      </c>
      <c r="K112">
        <f t="shared" si="8"/>
        <v>1</v>
      </c>
      <c r="L112">
        <f t="shared" si="9"/>
        <v>1</v>
      </c>
      <c r="M112">
        <f t="shared" si="10"/>
        <v>1</v>
      </c>
      <c r="N112">
        <f t="shared" si="11"/>
        <v>1</v>
      </c>
      <c r="O112">
        <f t="shared" si="12"/>
        <v>1</v>
      </c>
      <c r="P112">
        <f t="shared" si="13"/>
        <v>1</v>
      </c>
      <c r="Q112">
        <f t="shared" si="14"/>
        <v>1</v>
      </c>
      <c r="R112">
        <f t="shared" si="15"/>
        <v>1</v>
      </c>
    </row>
    <row r="113" spans="1:18" x14ac:dyDescent="0.25">
      <c r="A113">
        <v>2</v>
      </c>
      <c r="B113" s="2">
        <v>162.71930694580101</v>
      </c>
      <c r="C113" s="1">
        <v>-88.63</v>
      </c>
      <c r="D113" s="1">
        <v>190</v>
      </c>
      <c r="E113" s="2">
        <v>-8.6300000000000008</v>
      </c>
      <c r="F113" s="2">
        <v>273.57</v>
      </c>
      <c r="G113" s="2">
        <v>40.700000000000003</v>
      </c>
      <c r="H113" s="2">
        <v>3.87</v>
      </c>
      <c r="I113" s="2">
        <v>-0.38072093965168102</v>
      </c>
      <c r="K113">
        <f t="shared" si="8"/>
        <v>1</v>
      </c>
      <c r="L113">
        <f t="shared" si="9"/>
        <v>1</v>
      </c>
      <c r="M113">
        <f t="shared" si="10"/>
        <v>1</v>
      </c>
      <c r="N113">
        <f t="shared" si="11"/>
        <v>1</v>
      </c>
      <c r="O113">
        <f t="shared" si="12"/>
        <v>1</v>
      </c>
      <c r="P113">
        <f t="shared" si="13"/>
        <v>1</v>
      </c>
      <c r="Q113">
        <f t="shared" si="14"/>
        <v>1</v>
      </c>
      <c r="R113">
        <f t="shared" si="15"/>
        <v>1</v>
      </c>
    </row>
    <row r="114" spans="1:18" x14ac:dyDescent="0.25">
      <c r="A114">
        <v>2</v>
      </c>
      <c r="B114" s="2">
        <v>68.633713722229004</v>
      </c>
      <c r="C114" s="1">
        <v>-84.96</v>
      </c>
      <c r="D114" s="1">
        <v>190</v>
      </c>
      <c r="E114" s="2">
        <v>-29.29</v>
      </c>
      <c r="F114" s="2">
        <v>86.2</v>
      </c>
      <c r="G114" s="2">
        <v>52.73</v>
      </c>
      <c r="H114" s="2">
        <v>5.92</v>
      </c>
      <c r="I114" s="2">
        <v>-0.237826541274817</v>
      </c>
      <c r="K114">
        <f t="shared" si="8"/>
        <v>1</v>
      </c>
      <c r="L114">
        <f t="shared" si="9"/>
        <v>1</v>
      </c>
      <c r="M114">
        <f t="shared" si="10"/>
        <v>1</v>
      </c>
      <c r="N114">
        <f t="shared" si="11"/>
        <v>1</v>
      </c>
      <c r="O114">
        <f t="shared" si="12"/>
        <v>1</v>
      </c>
      <c r="P114">
        <f t="shared" si="13"/>
        <v>1</v>
      </c>
      <c r="Q114">
        <f t="shared" si="14"/>
        <v>1</v>
      </c>
      <c r="R114">
        <f t="shared" si="15"/>
        <v>1</v>
      </c>
    </row>
    <row r="115" spans="1:18" x14ac:dyDescent="0.25">
      <c r="A115">
        <v>2</v>
      </c>
      <c r="B115" s="2">
        <v>178.29906463623001</v>
      </c>
      <c r="C115" s="1">
        <v>-78.45</v>
      </c>
      <c r="D115" s="1">
        <v>110</v>
      </c>
      <c r="E115" s="2">
        <v>-28.51</v>
      </c>
      <c r="F115" s="2">
        <v>44.29</v>
      </c>
      <c r="G115" s="2">
        <v>61.15</v>
      </c>
      <c r="H115" s="2">
        <v>8.61</v>
      </c>
      <c r="I115" s="2">
        <v>-0.21847345132743401</v>
      </c>
      <c r="K115">
        <f t="shared" si="8"/>
        <v>1</v>
      </c>
      <c r="L115">
        <f t="shared" si="9"/>
        <v>1</v>
      </c>
      <c r="M115">
        <f t="shared" si="10"/>
        <v>1</v>
      </c>
      <c r="N115">
        <f t="shared" si="11"/>
        <v>1</v>
      </c>
      <c r="O115">
        <f t="shared" si="12"/>
        <v>1</v>
      </c>
      <c r="P115">
        <f t="shared" si="13"/>
        <v>1</v>
      </c>
      <c r="Q115">
        <f t="shared" si="14"/>
        <v>1</v>
      </c>
      <c r="R115">
        <f t="shared" si="15"/>
        <v>1</v>
      </c>
    </row>
    <row r="116" spans="1:18" x14ac:dyDescent="0.25">
      <c r="A116">
        <v>2</v>
      </c>
      <c r="B116" s="2">
        <v>103.25771331787099</v>
      </c>
      <c r="C116" s="1">
        <v>-81.239999999999995</v>
      </c>
      <c r="D116" s="1">
        <v>190</v>
      </c>
      <c r="E116" s="2">
        <v>-14.72</v>
      </c>
      <c r="F116" s="2">
        <v>99.61</v>
      </c>
      <c r="G116" s="2">
        <v>44.6</v>
      </c>
      <c r="H116" s="2">
        <v>4.7</v>
      </c>
      <c r="I116" s="2">
        <v>-0.118621778011573</v>
      </c>
      <c r="K116">
        <f t="shared" si="8"/>
        <v>1</v>
      </c>
      <c r="L116">
        <f t="shared" si="9"/>
        <v>1</v>
      </c>
      <c r="M116">
        <f t="shared" si="10"/>
        <v>1</v>
      </c>
      <c r="N116">
        <f t="shared" si="11"/>
        <v>1</v>
      </c>
      <c r="O116">
        <f t="shared" si="12"/>
        <v>1</v>
      </c>
      <c r="P116">
        <f t="shared" si="13"/>
        <v>1</v>
      </c>
      <c r="Q116">
        <f t="shared" si="14"/>
        <v>1</v>
      </c>
      <c r="R116">
        <f t="shared" si="15"/>
        <v>1</v>
      </c>
    </row>
    <row r="117" spans="1:18" x14ac:dyDescent="0.25">
      <c r="A117">
        <v>2</v>
      </c>
      <c r="B117" s="2">
        <v>131.90541267395</v>
      </c>
      <c r="C117" s="1">
        <v>-85.67</v>
      </c>
      <c r="D117" s="1">
        <v>100</v>
      </c>
      <c r="E117" s="2">
        <v>-36.26</v>
      </c>
      <c r="F117" s="2">
        <v>62.85</v>
      </c>
      <c r="G117" s="2">
        <v>69.010000000000005</v>
      </c>
      <c r="H117" s="2">
        <v>5.81</v>
      </c>
      <c r="I117" s="2">
        <v>-0.17119822952892799</v>
      </c>
      <c r="K117">
        <f t="shared" si="8"/>
        <v>1</v>
      </c>
      <c r="L117">
        <f t="shared" si="9"/>
        <v>1</v>
      </c>
      <c r="M117">
        <f t="shared" si="10"/>
        <v>1</v>
      </c>
      <c r="N117">
        <f t="shared" si="11"/>
        <v>1</v>
      </c>
      <c r="O117">
        <f t="shared" si="12"/>
        <v>1</v>
      </c>
      <c r="P117">
        <f t="shared" si="13"/>
        <v>1</v>
      </c>
      <c r="Q117">
        <f t="shared" si="14"/>
        <v>1</v>
      </c>
      <c r="R117">
        <f t="shared" si="15"/>
        <v>1</v>
      </c>
    </row>
    <row r="118" spans="1:18" x14ac:dyDescent="0.25">
      <c r="A118" t="s">
        <v>27</v>
      </c>
      <c r="B118">
        <f>MAX(B2:B61)</f>
        <v>442.00561523437398</v>
      </c>
      <c r="C118">
        <f t="shared" ref="C118:I118" si="16">MAX(C2:C61)</f>
        <v>-54.54</v>
      </c>
      <c r="D118">
        <f t="shared" si="16"/>
        <v>255</v>
      </c>
      <c r="E118">
        <f t="shared" si="16"/>
        <v>26.35</v>
      </c>
      <c r="F118">
        <f t="shared" si="16"/>
        <v>504.4</v>
      </c>
      <c r="G118">
        <f t="shared" si="16"/>
        <v>92.75</v>
      </c>
      <c r="H118">
        <f t="shared" si="16"/>
        <v>8.75</v>
      </c>
      <c r="I118">
        <f t="shared" si="16"/>
        <v>-0.14007475900058999</v>
      </c>
      <c r="K118">
        <f>SUM(K2:K117)</f>
        <v>116</v>
      </c>
      <c r="L118">
        <f t="shared" ref="L118:R118" si="17">SUM(L2:L117)</f>
        <v>116</v>
      </c>
      <c r="M118">
        <f t="shared" si="17"/>
        <v>116</v>
      </c>
      <c r="N118">
        <f t="shared" si="17"/>
        <v>116</v>
      </c>
      <c r="O118">
        <f t="shared" si="17"/>
        <v>116</v>
      </c>
      <c r="P118">
        <f t="shared" si="17"/>
        <v>116</v>
      </c>
      <c r="Q118">
        <f t="shared" si="17"/>
        <v>116</v>
      </c>
      <c r="R118">
        <f t="shared" si="17"/>
        <v>116</v>
      </c>
    </row>
    <row r="119" spans="1:18" x14ac:dyDescent="0.25">
      <c r="A119" t="s">
        <v>28</v>
      </c>
      <c r="B119">
        <f>MAX(B62:B117)</f>
        <v>315.94869613647398</v>
      </c>
      <c r="C119">
        <f t="shared" ref="C119:I119" si="18">MAX(C62:C117)</f>
        <v>-65.406000000000006</v>
      </c>
      <c r="D119">
        <f t="shared" si="18"/>
        <v>240</v>
      </c>
      <c r="E119">
        <f t="shared" si="18"/>
        <v>31.38</v>
      </c>
      <c r="F119">
        <f t="shared" si="18"/>
        <v>519.13</v>
      </c>
      <c r="G119">
        <f t="shared" si="18"/>
        <v>90.93</v>
      </c>
      <c r="H119">
        <f t="shared" si="18"/>
        <v>12.49</v>
      </c>
      <c r="I119">
        <f t="shared" si="18"/>
        <v>-0.108883786647828</v>
      </c>
    </row>
    <row r="120" spans="1:18" x14ac:dyDescent="0.25">
      <c r="A120" t="s">
        <v>29</v>
      </c>
      <c r="B120">
        <f>MIN(B2:B61)</f>
        <v>56.201910972595201</v>
      </c>
      <c r="C120">
        <f t="shared" ref="C120:I120" si="19">MIN(C2:C61)</f>
        <v>-87.09</v>
      </c>
      <c r="D120">
        <f t="shared" si="19"/>
        <v>40</v>
      </c>
      <c r="E120">
        <f t="shared" si="19"/>
        <v>-44.86</v>
      </c>
      <c r="F120">
        <f t="shared" si="19"/>
        <v>34.79</v>
      </c>
      <c r="G120">
        <f t="shared" si="19"/>
        <v>28.73</v>
      </c>
      <c r="H120">
        <f t="shared" si="19"/>
        <v>2.1000000000000201</v>
      </c>
      <c r="I120">
        <f t="shared" si="19"/>
        <v>-1.2100917431192699</v>
      </c>
    </row>
    <row r="121" spans="1:18" x14ac:dyDescent="0.25">
      <c r="A121" t="s">
        <v>30</v>
      </c>
      <c r="B121">
        <f>MIN(B62:B117)</f>
        <v>60.484819412231403</v>
      </c>
      <c r="C121">
        <f t="shared" ref="C121:I121" si="20">MIN(C62:C117)</f>
        <v>-90.58</v>
      </c>
      <c r="D121">
        <f t="shared" si="20"/>
        <v>45</v>
      </c>
      <c r="E121">
        <f t="shared" si="20"/>
        <v>-46.92</v>
      </c>
      <c r="F121">
        <f t="shared" si="20"/>
        <v>44.29</v>
      </c>
      <c r="G121">
        <f t="shared" si="20"/>
        <v>40.700000000000003</v>
      </c>
      <c r="H121">
        <f t="shared" si="20"/>
        <v>2.0999999999999699</v>
      </c>
      <c r="I121">
        <f t="shared" si="20"/>
        <v>-1.42528735632184</v>
      </c>
    </row>
    <row r="124" spans="1:18" x14ac:dyDescent="0.25">
      <c r="B124" s="1"/>
    </row>
    <row r="125" spans="1:18" x14ac:dyDescent="0.25">
      <c r="B125" s="1"/>
    </row>
    <row r="126" spans="1:18" x14ac:dyDescent="0.25">
      <c r="B126" s="1"/>
    </row>
    <row r="127" spans="1:18" x14ac:dyDescent="0.25">
      <c r="B127" s="1"/>
    </row>
    <row r="128" spans="1:18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</sheetData>
  <sortState ref="A4:I117">
    <sortCondition ref="A3:A117"/>
  </sortState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366D-7738-4F41-AF58-6D25E5197943}">
  <dimension ref="A1:AR279"/>
  <sheetViews>
    <sheetView tabSelected="1" zoomScale="25" zoomScaleNormal="25" workbookViewId="0">
      <selection activeCell="AF288" sqref="AF288"/>
    </sheetView>
  </sheetViews>
  <sheetFormatPr baseColWidth="10" defaultRowHeight="15" x14ac:dyDescent="0.25"/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/>
      <c r="K1" s="10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0"/>
      <c r="V1" s="10"/>
      <c r="W1" t="s">
        <v>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s="16"/>
      <c r="AG1" s="16"/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  <c r="AQ1" s="10"/>
      <c r="AR1" s="10"/>
    </row>
    <row r="2" spans="1:44" x14ac:dyDescent="0.25">
      <c r="A2" s="12">
        <v>1</v>
      </c>
      <c r="B2" s="13">
        <v>180.3</v>
      </c>
      <c r="C2" s="14">
        <v>-76.319999999999993</v>
      </c>
      <c r="D2" s="13">
        <v>95</v>
      </c>
      <c r="E2" s="13">
        <v>-36.75</v>
      </c>
      <c r="F2" s="13">
        <v>357</v>
      </c>
      <c r="G2" s="13">
        <v>68.510000000000005</v>
      </c>
      <c r="H2" s="13">
        <v>3</v>
      </c>
      <c r="I2" s="13">
        <f>-0.730833333333333</f>
        <v>-0.730833333333333</v>
      </c>
      <c r="J2" s="10"/>
      <c r="K2" s="10"/>
      <c r="L2" s="12">
        <v>1</v>
      </c>
      <c r="M2" s="11">
        <v>180.3</v>
      </c>
      <c r="N2" s="11">
        <v>-76.319999999999993</v>
      </c>
      <c r="O2" s="11">
        <v>95</v>
      </c>
      <c r="P2" s="11">
        <v>-36.75</v>
      </c>
      <c r="Q2" s="11">
        <v>357</v>
      </c>
      <c r="R2" s="11">
        <v>68.510000000000005</v>
      </c>
      <c r="S2" s="11">
        <v>3</v>
      </c>
      <c r="T2" s="11">
        <v>-0.730833333333333</v>
      </c>
      <c r="U2" s="10"/>
      <c r="V2" s="10"/>
      <c r="W2" s="7">
        <v>1</v>
      </c>
      <c r="X2">
        <v>121.3266194</v>
      </c>
      <c r="Y2">
        <v>-85.56</v>
      </c>
      <c r="Z2">
        <v>170</v>
      </c>
      <c r="AA2">
        <v>-31.86</v>
      </c>
      <c r="AB2">
        <v>478.8</v>
      </c>
      <c r="AC2">
        <v>58.25805664</v>
      </c>
      <c r="AD2">
        <v>4.125</v>
      </c>
      <c r="AE2">
        <v>-0.40738453299999999</v>
      </c>
      <c r="AF2" s="16"/>
      <c r="AG2" s="16"/>
      <c r="AH2" s="7">
        <v>1</v>
      </c>
      <c r="AI2">
        <v>122.089595794678</v>
      </c>
      <c r="AJ2">
        <v>-69.290000000000006</v>
      </c>
      <c r="AK2">
        <v>120</v>
      </c>
      <c r="AL2">
        <v>-35.06</v>
      </c>
      <c r="AM2">
        <v>34.79</v>
      </c>
      <c r="AN2">
        <v>74.55</v>
      </c>
      <c r="AO2">
        <v>4.3099999999999996</v>
      </c>
      <c r="AP2">
        <v>-0.157707910750507</v>
      </c>
      <c r="AQ2" s="10"/>
      <c r="AR2" s="10"/>
    </row>
    <row r="3" spans="1:44" x14ac:dyDescent="0.25">
      <c r="A3" s="12">
        <v>1</v>
      </c>
      <c r="B3" s="13">
        <v>135.5</v>
      </c>
      <c r="C3" s="13">
        <v>-83.19</v>
      </c>
      <c r="D3" s="13">
        <v>130</v>
      </c>
      <c r="E3" s="13">
        <v>-38.950000000000003</v>
      </c>
      <c r="F3" s="13">
        <v>496.4</v>
      </c>
      <c r="G3" s="13">
        <v>74.61</v>
      </c>
      <c r="H3" s="14">
        <v>2.7999999999999501</v>
      </c>
      <c r="I3" s="14">
        <v>-0.78028169014084303</v>
      </c>
      <c r="J3" s="10"/>
      <c r="K3" s="10"/>
      <c r="L3" s="12">
        <v>1</v>
      </c>
      <c r="M3" s="11">
        <v>135.5</v>
      </c>
      <c r="N3" s="11">
        <v>-83.19</v>
      </c>
      <c r="O3" s="11">
        <v>130</v>
      </c>
      <c r="P3" s="11">
        <v>-38.950000000000003</v>
      </c>
      <c r="Q3" s="11">
        <v>496.4</v>
      </c>
      <c r="R3" s="11">
        <v>74.61</v>
      </c>
      <c r="S3" s="11">
        <v>2.7999999999999501</v>
      </c>
      <c r="T3" s="11">
        <v>-0.78028169014084303</v>
      </c>
      <c r="U3" s="10"/>
      <c r="V3" s="10"/>
      <c r="W3" s="7">
        <v>1</v>
      </c>
      <c r="X3">
        <v>300.41742319999997</v>
      </c>
      <c r="Y3">
        <v>-82.850750000000005</v>
      </c>
      <c r="Z3">
        <v>70</v>
      </c>
      <c r="AA3">
        <v>-31.574999999999999</v>
      </c>
      <c r="AB3">
        <v>253.52</v>
      </c>
      <c r="AC3">
        <v>46.432495119999999</v>
      </c>
      <c r="AD3">
        <v>6.1750030520000001</v>
      </c>
      <c r="AE3">
        <v>-0.60066354799999999</v>
      </c>
      <c r="AF3" s="16"/>
      <c r="AG3" s="16"/>
      <c r="AH3" s="7">
        <v>1</v>
      </c>
      <c r="AI3">
        <v>194.412841796875</v>
      </c>
      <c r="AJ3">
        <v>-80.569999999999993</v>
      </c>
      <c r="AK3">
        <v>110</v>
      </c>
      <c r="AL3">
        <v>-37.11</v>
      </c>
      <c r="AM3">
        <v>97.02</v>
      </c>
      <c r="AN3">
        <v>78.430000000000007</v>
      </c>
      <c r="AO3">
        <v>3.6</v>
      </c>
      <c r="AP3">
        <v>-0.25686711210096502</v>
      </c>
      <c r="AQ3" s="10"/>
      <c r="AR3" s="10"/>
    </row>
    <row r="4" spans="1:44" x14ac:dyDescent="0.25">
      <c r="A4" s="12">
        <v>1</v>
      </c>
      <c r="B4" s="13">
        <v>141.5</v>
      </c>
      <c r="C4" s="13">
        <v>-83.97</v>
      </c>
      <c r="D4" s="13">
        <v>180</v>
      </c>
      <c r="E4" s="13">
        <v>-38.22</v>
      </c>
      <c r="F4" s="13">
        <v>441.6</v>
      </c>
      <c r="G4" s="13">
        <v>67.12</v>
      </c>
      <c r="H4" s="14">
        <v>2.3999999999999799</v>
      </c>
      <c r="I4" s="14">
        <v>-0.81209677419354198</v>
      </c>
      <c r="J4" s="10"/>
      <c r="K4" s="10"/>
      <c r="L4" s="12">
        <v>1</v>
      </c>
      <c r="M4" s="11">
        <v>141.5</v>
      </c>
      <c r="N4" s="11">
        <v>-83.97</v>
      </c>
      <c r="O4" s="11">
        <v>180</v>
      </c>
      <c r="P4" s="11">
        <v>-38.22</v>
      </c>
      <c r="Q4" s="11">
        <v>441.6</v>
      </c>
      <c r="R4" s="11">
        <v>67.12</v>
      </c>
      <c r="S4" s="11">
        <v>2.3999999999999799</v>
      </c>
      <c r="T4" s="11">
        <v>-0.81209677419354198</v>
      </c>
      <c r="U4" s="10"/>
      <c r="V4" s="10"/>
      <c r="W4" s="7">
        <v>1</v>
      </c>
      <c r="X4">
        <v>230.82170489999999</v>
      </c>
      <c r="Y4">
        <v>-84.682599999999994</v>
      </c>
      <c r="Z4">
        <v>140</v>
      </c>
      <c r="AA4">
        <v>-32.869999999999997</v>
      </c>
      <c r="AB4">
        <v>485.41</v>
      </c>
      <c r="AC4">
        <v>53.771972660000003</v>
      </c>
      <c r="AD4">
        <v>3.3999938959999998</v>
      </c>
      <c r="AE4">
        <v>-1.1995357090000001</v>
      </c>
      <c r="AF4" s="16"/>
      <c r="AG4" s="16"/>
      <c r="AH4" s="7">
        <v>1</v>
      </c>
      <c r="AI4">
        <v>145.26728630065901</v>
      </c>
      <c r="AJ4">
        <v>-80.91</v>
      </c>
      <c r="AK4">
        <v>90</v>
      </c>
      <c r="AL4">
        <v>-24.81</v>
      </c>
      <c r="AM4">
        <v>400.98</v>
      </c>
      <c r="AN4">
        <v>56.95</v>
      </c>
      <c r="AO4">
        <v>4.57</v>
      </c>
      <c r="AP4">
        <v>-0.25965229171370502</v>
      </c>
      <c r="AQ4" s="10"/>
      <c r="AR4" s="10"/>
    </row>
    <row r="5" spans="1:44" x14ac:dyDescent="0.25">
      <c r="A5" s="12">
        <v>1</v>
      </c>
      <c r="B5" s="13">
        <v>284.7</v>
      </c>
      <c r="C5" s="13">
        <v>-67.91</v>
      </c>
      <c r="D5" s="13">
        <v>60</v>
      </c>
      <c r="E5" s="13">
        <v>-40.71</v>
      </c>
      <c r="F5" s="13">
        <v>266.7</v>
      </c>
      <c r="G5" s="13">
        <v>74.41</v>
      </c>
      <c r="H5" s="14">
        <v>2.5999999999999699</v>
      </c>
      <c r="I5" s="14">
        <v>-0.86513157894736903</v>
      </c>
      <c r="J5" s="10"/>
      <c r="K5" s="10"/>
      <c r="L5" s="12">
        <v>1</v>
      </c>
      <c r="M5" s="11">
        <v>284.7</v>
      </c>
      <c r="N5" s="11">
        <v>-67.91</v>
      </c>
      <c r="O5" s="11">
        <v>60</v>
      </c>
      <c r="P5" s="11">
        <v>-40.71</v>
      </c>
      <c r="Q5" s="11">
        <v>266.7</v>
      </c>
      <c r="R5" s="11">
        <v>74.41</v>
      </c>
      <c r="S5" s="11">
        <v>2.5999999999999699</v>
      </c>
      <c r="T5" s="11">
        <v>-0.86513157894736903</v>
      </c>
      <c r="U5" s="10"/>
      <c r="V5" s="10"/>
      <c r="W5" s="7">
        <v>1</v>
      </c>
      <c r="X5">
        <v>389.96365070000002</v>
      </c>
      <c r="Y5">
        <v>-80.994500000000002</v>
      </c>
      <c r="Z5">
        <v>80</v>
      </c>
      <c r="AA5">
        <v>-32.744999999999997</v>
      </c>
      <c r="AB5">
        <v>477.375</v>
      </c>
      <c r="AC5">
        <v>56.86950684</v>
      </c>
      <c r="AD5">
        <v>6.2250061040000002</v>
      </c>
      <c r="AE5">
        <v>-0.67215946400000004</v>
      </c>
      <c r="AF5" s="16"/>
      <c r="AG5" s="16"/>
      <c r="AH5" s="7">
        <v>1</v>
      </c>
      <c r="AI5">
        <v>144.206876754761</v>
      </c>
      <c r="AJ5">
        <v>-80.91</v>
      </c>
      <c r="AK5">
        <v>130</v>
      </c>
      <c r="AL5">
        <v>-31.58</v>
      </c>
      <c r="AM5">
        <v>193.98</v>
      </c>
      <c r="AN5">
        <v>59.17</v>
      </c>
      <c r="AO5">
        <v>5.56</v>
      </c>
      <c r="AP5">
        <v>-0.16778327993009001</v>
      </c>
      <c r="AQ5" s="10"/>
      <c r="AR5" s="10"/>
    </row>
    <row r="6" spans="1:44" x14ac:dyDescent="0.25">
      <c r="A6" s="12">
        <v>1</v>
      </c>
      <c r="B6" s="13">
        <v>107.4</v>
      </c>
      <c r="C6" s="13">
        <v>-87.09</v>
      </c>
      <c r="D6" s="13">
        <v>180</v>
      </c>
      <c r="E6" s="13">
        <v>-39.35</v>
      </c>
      <c r="F6" s="13">
        <v>325.60000000000002</v>
      </c>
      <c r="G6" s="13">
        <v>76.650000000000006</v>
      </c>
      <c r="H6" s="14">
        <v>2.2000000000000499</v>
      </c>
      <c r="I6" s="14">
        <v>-0.78687499999999999</v>
      </c>
      <c r="J6" s="10"/>
      <c r="K6" s="10"/>
      <c r="L6" s="12">
        <v>1</v>
      </c>
      <c r="M6" s="11">
        <v>107.4</v>
      </c>
      <c r="N6" s="11">
        <v>-87.09</v>
      </c>
      <c r="O6" s="11">
        <v>180</v>
      </c>
      <c r="P6" s="11">
        <v>-39.35</v>
      </c>
      <c r="Q6" s="11">
        <v>325.60000000000002</v>
      </c>
      <c r="R6" s="11">
        <v>76.650000000000006</v>
      </c>
      <c r="S6" s="11">
        <v>2.2000000000000499</v>
      </c>
      <c r="T6" s="11">
        <v>-0.78687499999999999</v>
      </c>
      <c r="U6" s="10"/>
      <c r="V6" s="10"/>
      <c r="W6" s="7">
        <v>1</v>
      </c>
      <c r="X6">
        <v>169.065237</v>
      </c>
      <c r="Y6">
        <v>-81.813199999999995</v>
      </c>
      <c r="Z6">
        <v>140</v>
      </c>
      <c r="AA6">
        <v>-28.58</v>
      </c>
      <c r="AB6">
        <v>504.4</v>
      </c>
      <c r="AC6">
        <v>45.532226559999998</v>
      </c>
      <c r="AD6">
        <v>4.2000122070000003</v>
      </c>
      <c r="AE6">
        <v>-0.647596803</v>
      </c>
      <c r="AF6" s="16"/>
      <c r="AG6" s="16"/>
      <c r="AH6" s="7">
        <v>1</v>
      </c>
      <c r="AI6">
        <v>327.99057006835801</v>
      </c>
      <c r="AJ6">
        <v>-69.53</v>
      </c>
      <c r="AK6">
        <v>50</v>
      </c>
      <c r="AL6">
        <v>-22.32</v>
      </c>
      <c r="AM6">
        <v>286.51</v>
      </c>
      <c r="AN6">
        <v>33.68</v>
      </c>
      <c r="AO6">
        <v>7.38</v>
      </c>
      <c r="AP6">
        <v>-0.225636321944508</v>
      </c>
      <c r="AQ6" s="10"/>
      <c r="AR6" s="10"/>
    </row>
    <row r="7" spans="1:44" x14ac:dyDescent="0.25">
      <c r="A7" s="12">
        <v>1</v>
      </c>
      <c r="B7" s="13">
        <v>276</v>
      </c>
      <c r="C7" s="13">
        <v>-76.843999999999994</v>
      </c>
      <c r="D7" s="13">
        <v>65</v>
      </c>
      <c r="E7" s="13">
        <v>-43.22</v>
      </c>
      <c r="F7" s="13">
        <v>485.7</v>
      </c>
      <c r="G7" s="13">
        <v>89.46</v>
      </c>
      <c r="H7" s="14">
        <v>3.0999999999999699</v>
      </c>
      <c r="I7" s="14">
        <v>-0.48646616541353299</v>
      </c>
      <c r="J7" s="10"/>
      <c r="K7" s="10"/>
      <c r="L7" s="12">
        <v>1</v>
      </c>
      <c r="M7" s="11">
        <v>276</v>
      </c>
      <c r="N7" s="11">
        <v>-76.843999999999994</v>
      </c>
      <c r="O7" s="11">
        <v>65</v>
      </c>
      <c r="P7" s="11">
        <v>-43.22</v>
      </c>
      <c r="Q7" s="11">
        <v>485.7</v>
      </c>
      <c r="R7" s="11">
        <v>89.46</v>
      </c>
      <c r="S7" s="11">
        <v>3.0999999999999699</v>
      </c>
      <c r="T7" s="11">
        <v>-0.48646616541353299</v>
      </c>
      <c r="U7" s="10"/>
      <c r="V7" s="10"/>
      <c r="W7" s="7">
        <v>1</v>
      </c>
      <c r="X7">
        <v>128.0673146</v>
      </c>
      <c r="Y7">
        <v>-82.661349999999999</v>
      </c>
      <c r="Z7">
        <v>170</v>
      </c>
      <c r="AA7">
        <v>-33.14</v>
      </c>
      <c r="AB7">
        <v>481.91</v>
      </c>
      <c r="AC7">
        <v>63.720703129999997</v>
      </c>
      <c r="AD7">
        <v>4.3499908449999998</v>
      </c>
      <c r="AE7">
        <v>-0.53271893699999995</v>
      </c>
      <c r="AF7" s="16"/>
      <c r="AG7" s="16"/>
      <c r="AH7" s="7">
        <v>1</v>
      </c>
      <c r="AI7">
        <v>236.57917022705001</v>
      </c>
      <c r="AJ7">
        <v>-71.67</v>
      </c>
      <c r="AK7">
        <v>70</v>
      </c>
      <c r="AL7">
        <v>-33.380000000000003</v>
      </c>
      <c r="AM7">
        <v>83.83</v>
      </c>
      <c r="AN7">
        <v>74.63</v>
      </c>
      <c r="AO7">
        <v>3.91</v>
      </c>
      <c r="AP7">
        <v>-0.36541105306571298</v>
      </c>
      <c r="AQ7" s="10"/>
      <c r="AR7" s="10"/>
    </row>
    <row r="8" spans="1:44" x14ac:dyDescent="0.25">
      <c r="A8" s="12">
        <v>1</v>
      </c>
      <c r="B8" s="13">
        <v>256.8</v>
      </c>
      <c r="C8" s="13">
        <v>-76.968999999999994</v>
      </c>
      <c r="D8" s="13">
        <v>55</v>
      </c>
      <c r="E8" s="13">
        <v>-42.69</v>
      </c>
      <c r="F8" s="13">
        <v>469.2</v>
      </c>
      <c r="G8" s="13">
        <v>71.22</v>
      </c>
      <c r="H8" s="14">
        <v>3.4000000000000301</v>
      </c>
      <c r="I8" s="14">
        <v>-0.930894308943093</v>
      </c>
      <c r="J8" s="10"/>
      <c r="K8" s="10"/>
      <c r="L8" s="12">
        <v>1</v>
      </c>
      <c r="M8" s="11">
        <v>256.8</v>
      </c>
      <c r="N8" s="11">
        <v>-76.968999999999994</v>
      </c>
      <c r="O8" s="11">
        <v>55</v>
      </c>
      <c r="P8" s="11">
        <v>-42.69</v>
      </c>
      <c r="Q8" s="11">
        <v>469.2</v>
      </c>
      <c r="R8" s="11">
        <v>71.22</v>
      </c>
      <c r="S8" s="11">
        <v>3.4000000000000301</v>
      </c>
      <c r="T8" s="11">
        <v>-0.930894308943093</v>
      </c>
      <c r="U8" s="10"/>
      <c r="V8" s="10"/>
      <c r="W8" s="7">
        <v>1</v>
      </c>
      <c r="X8">
        <v>129.80723380000001</v>
      </c>
      <c r="Y8">
        <v>-84.724800000000002</v>
      </c>
      <c r="Z8">
        <v>200</v>
      </c>
      <c r="AA8">
        <v>-34.515000000000001</v>
      </c>
      <c r="AB8">
        <v>390.71499999999997</v>
      </c>
      <c r="AC8">
        <v>70.098876950000005</v>
      </c>
      <c r="AD8">
        <v>4.0500183109999996</v>
      </c>
      <c r="AE8">
        <v>-0.79099416199999995</v>
      </c>
      <c r="AF8" s="16"/>
      <c r="AG8" s="16"/>
      <c r="AH8" s="7">
        <v>1</v>
      </c>
      <c r="AI8">
        <v>154.80443954467799</v>
      </c>
      <c r="AJ8">
        <v>-81.72</v>
      </c>
      <c r="AK8">
        <v>140</v>
      </c>
      <c r="AL8">
        <v>-30.1</v>
      </c>
      <c r="AM8">
        <v>358.58</v>
      </c>
      <c r="AN8">
        <v>63.27</v>
      </c>
      <c r="AO8">
        <v>4.17</v>
      </c>
      <c r="AP8">
        <v>-0.17907227615965499</v>
      </c>
      <c r="AQ8" s="10"/>
      <c r="AR8" s="10"/>
    </row>
    <row r="9" spans="1:44" x14ac:dyDescent="0.25">
      <c r="A9" s="12">
        <v>1</v>
      </c>
      <c r="B9" s="13">
        <v>138.9</v>
      </c>
      <c r="C9" s="13">
        <v>-80.311999999999998</v>
      </c>
      <c r="D9" s="13">
        <v>125</v>
      </c>
      <c r="E9" s="13">
        <v>-39.08</v>
      </c>
      <c r="F9" s="13">
        <v>362.7</v>
      </c>
      <c r="G9" s="13">
        <v>84.28</v>
      </c>
      <c r="H9" s="14">
        <v>2.69999999999999</v>
      </c>
      <c r="I9" s="14">
        <v>-0.76222222222222202</v>
      </c>
      <c r="J9" s="10"/>
      <c r="K9" s="10"/>
      <c r="L9" s="12">
        <v>1</v>
      </c>
      <c r="M9" s="11">
        <v>138.9</v>
      </c>
      <c r="N9" s="11">
        <v>-80.311999999999998</v>
      </c>
      <c r="O9" s="11">
        <v>125</v>
      </c>
      <c r="P9" s="11">
        <v>-39.08</v>
      </c>
      <c r="Q9" s="11">
        <v>362.7</v>
      </c>
      <c r="R9" s="11">
        <v>84.28</v>
      </c>
      <c r="S9" s="11">
        <v>2.69999999999999</v>
      </c>
      <c r="T9" s="11">
        <v>-0.76222222222222202</v>
      </c>
      <c r="U9" s="10"/>
      <c r="V9" s="10"/>
      <c r="W9" s="7">
        <v>1</v>
      </c>
      <c r="X9">
        <v>73.101657630000005</v>
      </c>
      <c r="Y9">
        <v>-83.655500000000004</v>
      </c>
      <c r="Z9">
        <v>220</v>
      </c>
      <c r="AA9">
        <v>-34.984999999999999</v>
      </c>
      <c r="AB9">
        <v>456.78</v>
      </c>
      <c r="AC9">
        <v>77.316284179999997</v>
      </c>
      <c r="AD9">
        <v>3.7749938959999998</v>
      </c>
      <c r="AE9">
        <v>-0.44063875200000002</v>
      </c>
      <c r="AF9" s="16"/>
      <c r="AG9" s="16"/>
      <c r="AH9" s="7">
        <v>1</v>
      </c>
      <c r="AI9">
        <v>82.539577484130803</v>
      </c>
      <c r="AJ9">
        <v>-79.37</v>
      </c>
      <c r="AK9">
        <v>120</v>
      </c>
      <c r="AL9">
        <v>-26.35</v>
      </c>
      <c r="AM9">
        <v>127.08</v>
      </c>
      <c r="AN9">
        <v>71.349999999999994</v>
      </c>
      <c r="AO9">
        <v>3.99</v>
      </c>
      <c r="AP9">
        <v>-0.29214659685863897</v>
      </c>
      <c r="AQ9" s="10"/>
      <c r="AR9" s="10"/>
    </row>
    <row r="10" spans="1:44" x14ac:dyDescent="0.25">
      <c r="A10" s="12">
        <v>1</v>
      </c>
      <c r="B10" s="13">
        <v>127.9</v>
      </c>
      <c r="C10" s="13">
        <v>-73.375</v>
      </c>
      <c r="D10" s="13">
        <v>150</v>
      </c>
      <c r="E10" s="13">
        <v>-36.74</v>
      </c>
      <c r="F10" s="13">
        <v>446.1</v>
      </c>
      <c r="G10" s="13">
        <v>75.98</v>
      </c>
      <c r="H10" s="14">
        <v>2.7999999999999501</v>
      </c>
      <c r="I10" s="14">
        <v>-0.55526315789473502</v>
      </c>
      <c r="J10" s="10"/>
      <c r="K10" s="10"/>
      <c r="L10" s="12">
        <v>1</v>
      </c>
      <c r="M10" s="11">
        <v>127.9</v>
      </c>
      <c r="N10" s="11">
        <v>-73.375</v>
      </c>
      <c r="O10" s="11">
        <v>150</v>
      </c>
      <c r="P10" s="11">
        <v>-36.74</v>
      </c>
      <c r="Q10" s="11">
        <v>446.1</v>
      </c>
      <c r="R10" s="11">
        <v>75.98</v>
      </c>
      <c r="S10" s="11">
        <v>2.7999999999999501</v>
      </c>
      <c r="T10" s="11">
        <v>-0.55526315789473502</v>
      </c>
      <c r="U10" s="10"/>
      <c r="V10" s="10"/>
      <c r="W10" s="7">
        <v>1</v>
      </c>
      <c r="X10">
        <v>96.050605180000005</v>
      </c>
      <c r="Y10">
        <v>-81.423900000000003</v>
      </c>
      <c r="Z10">
        <v>140</v>
      </c>
      <c r="AA10">
        <v>-33.265000000000001</v>
      </c>
      <c r="AB10">
        <v>471.49</v>
      </c>
      <c r="AC10">
        <v>69.015502929999997</v>
      </c>
      <c r="AD10">
        <v>3.8000183110000001</v>
      </c>
      <c r="AE10">
        <v>-0.69895085800000001</v>
      </c>
      <c r="AF10" s="16"/>
      <c r="AG10" s="16"/>
      <c r="AH10" s="7">
        <v>1</v>
      </c>
      <c r="AI10">
        <v>164.83360290527301</v>
      </c>
      <c r="AJ10">
        <v>-80.64</v>
      </c>
      <c r="AK10">
        <v>110</v>
      </c>
      <c r="AL10">
        <v>-25.37</v>
      </c>
      <c r="AM10">
        <v>97.8</v>
      </c>
      <c r="AN10">
        <v>67.34</v>
      </c>
      <c r="AO10">
        <v>6.92</v>
      </c>
      <c r="AP10">
        <v>-0.26544096523987398</v>
      </c>
      <c r="AQ10" s="10"/>
      <c r="AR10" s="10"/>
    </row>
    <row r="11" spans="1:44" x14ac:dyDescent="0.25">
      <c r="A11" s="12">
        <v>1</v>
      </c>
      <c r="B11" s="13">
        <v>89.82</v>
      </c>
      <c r="C11" s="13">
        <v>-73.311999999999998</v>
      </c>
      <c r="D11" s="13">
        <v>105</v>
      </c>
      <c r="E11" s="13">
        <v>-38.14</v>
      </c>
      <c r="F11" s="13">
        <v>300</v>
      </c>
      <c r="G11" s="13">
        <v>83.08</v>
      </c>
      <c r="H11" s="14">
        <v>2.69999999999999</v>
      </c>
      <c r="I11" s="14">
        <v>-0.41008403361344498</v>
      </c>
      <c r="J11" s="10"/>
      <c r="K11" s="10"/>
      <c r="L11" s="12">
        <v>1</v>
      </c>
      <c r="M11" s="11">
        <v>89.82</v>
      </c>
      <c r="N11" s="11">
        <v>-73.311999999999998</v>
      </c>
      <c r="O11" s="11">
        <v>105</v>
      </c>
      <c r="P11" s="11">
        <v>-38.14</v>
      </c>
      <c r="Q11" s="11">
        <v>300</v>
      </c>
      <c r="R11" s="11">
        <v>83.08</v>
      </c>
      <c r="S11" s="11">
        <v>2.69999999999999</v>
      </c>
      <c r="T11" s="11">
        <v>-0.41008403361344498</v>
      </c>
      <c r="U11" s="10"/>
      <c r="V11" s="10"/>
      <c r="W11" s="7">
        <v>1</v>
      </c>
      <c r="X11">
        <v>77.96582282</v>
      </c>
      <c r="Y11">
        <v>-84.965299999999999</v>
      </c>
      <c r="Z11">
        <v>220</v>
      </c>
      <c r="AA11">
        <v>-34.700000000000003</v>
      </c>
      <c r="AB11">
        <v>419.87</v>
      </c>
      <c r="AC11">
        <v>78.094482420000006</v>
      </c>
      <c r="AD11">
        <v>3.0500030520000001</v>
      </c>
      <c r="AE11">
        <v>-0.78837134099999995</v>
      </c>
      <c r="AF11" s="16"/>
      <c r="AG11" s="16"/>
      <c r="AH11" s="7">
        <v>1</v>
      </c>
      <c r="AI11">
        <v>144.288625717163</v>
      </c>
      <c r="AJ11">
        <v>-71.64</v>
      </c>
      <c r="AK11">
        <v>100</v>
      </c>
      <c r="AL11">
        <v>-42.33</v>
      </c>
      <c r="AM11">
        <v>167.91</v>
      </c>
      <c r="AN11">
        <v>92.75</v>
      </c>
      <c r="AO11">
        <v>4.74</v>
      </c>
      <c r="AP11">
        <v>-0.14007475900058999</v>
      </c>
      <c r="AQ11" s="10"/>
      <c r="AR11" s="10"/>
    </row>
    <row r="12" spans="1:44" x14ac:dyDescent="0.25">
      <c r="A12" s="12">
        <v>1</v>
      </c>
      <c r="B12" s="13">
        <v>142.69999999999999</v>
      </c>
      <c r="C12" s="13">
        <v>-71.75</v>
      </c>
      <c r="D12" s="13">
        <v>145</v>
      </c>
      <c r="E12" s="13">
        <v>-39.619999999999997</v>
      </c>
      <c r="F12" s="13">
        <v>341.2</v>
      </c>
      <c r="G12" s="13">
        <v>82.02</v>
      </c>
      <c r="H12" s="14">
        <v>2.7000000000000499</v>
      </c>
      <c r="I12" s="14">
        <v>-0.84660194174757597</v>
      </c>
      <c r="J12" s="10"/>
      <c r="K12" s="10"/>
      <c r="L12" s="12">
        <v>1</v>
      </c>
      <c r="M12" s="11">
        <v>142.69999999999999</v>
      </c>
      <c r="N12" s="11">
        <v>-71.75</v>
      </c>
      <c r="O12" s="11">
        <v>145</v>
      </c>
      <c r="P12" s="11">
        <v>-39.619999999999997</v>
      </c>
      <c r="Q12" s="11">
        <v>341.2</v>
      </c>
      <c r="R12" s="11">
        <v>82.02</v>
      </c>
      <c r="S12" s="11">
        <v>2.7000000000000499</v>
      </c>
      <c r="T12" s="11">
        <v>-0.84660194174757597</v>
      </c>
      <c r="U12" s="10"/>
      <c r="V12" s="10"/>
      <c r="W12" s="9">
        <v>2</v>
      </c>
      <c r="X12">
        <v>118.51882929999999</v>
      </c>
      <c r="Y12">
        <v>-84.825000000000003</v>
      </c>
      <c r="Z12">
        <v>210</v>
      </c>
      <c r="AA12">
        <v>-30.61</v>
      </c>
      <c r="AB12">
        <v>437.89499999999998</v>
      </c>
      <c r="AC12">
        <v>63.62915039</v>
      </c>
      <c r="AD12">
        <v>2.7250061040000002</v>
      </c>
      <c r="AE12">
        <v>-0.55955467000000003</v>
      </c>
      <c r="AF12" s="16"/>
      <c r="AG12" s="16"/>
      <c r="AH12" s="7">
        <v>1</v>
      </c>
      <c r="AI12">
        <v>442.00561523437398</v>
      </c>
      <c r="AJ12">
        <v>-64.61</v>
      </c>
      <c r="AK12">
        <v>50</v>
      </c>
      <c r="AL12">
        <v>-29.46</v>
      </c>
      <c r="AM12">
        <v>201.02</v>
      </c>
      <c r="AN12">
        <v>82.4</v>
      </c>
      <c r="AO12">
        <v>5.41</v>
      </c>
      <c r="AP12">
        <v>-0.227492935002019</v>
      </c>
      <c r="AQ12" s="10"/>
      <c r="AR12" s="10"/>
    </row>
    <row r="13" spans="1:44" x14ac:dyDescent="0.25">
      <c r="A13" s="12">
        <v>1</v>
      </c>
      <c r="B13" s="13">
        <v>76.069999999999993</v>
      </c>
      <c r="C13" s="13">
        <v>-77.343999999999994</v>
      </c>
      <c r="D13" s="13">
        <v>215</v>
      </c>
      <c r="E13" s="13">
        <v>-33.450000000000003</v>
      </c>
      <c r="F13" s="13">
        <v>453.9</v>
      </c>
      <c r="G13" s="13">
        <v>82.73</v>
      </c>
      <c r="H13" s="14">
        <v>2.1000000000000201</v>
      </c>
      <c r="I13" s="14">
        <v>-0.90864197530864599</v>
      </c>
      <c r="J13" s="10"/>
      <c r="K13" s="10"/>
      <c r="L13" s="12">
        <v>1</v>
      </c>
      <c r="M13" s="11">
        <v>76.069999999999993</v>
      </c>
      <c r="N13" s="11">
        <v>-77.343999999999994</v>
      </c>
      <c r="O13" s="11">
        <v>215</v>
      </c>
      <c r="P13" s="11">
        <v>-33.450000000000003</v>
      </c>
      <c r="Q13" s="11">
        <v>453.9</v>
      </c>
      <c r="R13" s="11">
        <v>82.73</v>
      </c>
      <c r="S13" s="11">
        <v>2.1000000000000201</v>
      </c>
      <c r="T13" s="11">
        <v>-0.90864197530864599</v>
      </c>
      <c r="U13" s="10"/>
      <c r="V13" s="10"/>
      <c r="W13" s="9">
        <v>2</v>
      </c>
      <c r="X13">
        <v>99.068072439999995</v>
      </c>
      <c r="Y13">
        <v>-83.995800000000003</v>
      </c>
      <c r="Z13">
        <v>160</v>
      </c>
      <c r="AA13">
        <v>-38.255000000000003</v>
      </c>
      <c r="AB13">
        <v>334.02499999999998</v>
      </c>
      <c r="AC13">
        <v>76.43127441</v>
      </c>
      <c r="AD13">
        <v>3.7749938959999998</v>
      </c>
      <c r="AE13">
        <v>-0.44973260500000001</v>
      </c>
      <c r="AF13" s="16"/>
      <c r="AG13" s="16"/>
      <c r="AH13" s="7">
        <v>1</v>
      </c>
      <c r="AI13">
        <v>312.65491485595601</v>
      </c>
      <c r="AJ13">
        <v>-66.81</v>
      </c>
      <c r="AK13">
        <v>70</v>
      </c>
      <c r="AL13">
        <v>-32.99</v>
      </c>
      <c r="AM13">
        <v>77.41</v>
      </c>
      <c r="AN13">
        <v>85.75</v>
      </c>
      <c r="AO13">
        <v>4.6500000000000004</v>
      </c>
      <c r="AP13">
        <v>-0.21435961100765599</v>
      </c>
      <c r="AQ13" s="10"/>
      <c r="AR13" s="10"/>
    </row>
    <row r="14" spans="1:44" x14ac:dyDescent="0.25">
      <c r="A14" s="12">
        <v>1</v>
      </c>
      <c r="B14" s="13">
        <v>88.7</v>
      </c>
      <c r="C14" s="13">
        <v>-76.906000000000006</v>
      </c>
      <c r="D14" s="13">
        <v>245</v>
      </c>
      <c r="E14" s="13">
        <v>-39.4</v>
      </c>
      <c r="F14" s="13">
        <v>395.6</v>
      </c>
      <c r="G14" s="13">
        <v>84.23</v>
      </c>
      <c r="H14" s="14">
        <v>2.2999999999999501</v>
      </c>
      <c r="I14" s="14">
        <v>-0.52041884816753903</v>
      </c>
      <c r="J14" s="10"/>
      <c r="K14" s="10"/>
      <c r="L14" s="12">
        <v>1</v>
      </c>
      <c r="M14" s="11">
        <v>88.7</v>
      </c>
      <c r="N14" s="11">
        <v>-76.906000000000006</v>
      </c>
      <c r="O14" s="11">
        <v>245</v>
      </c>
      <c r="P14" s="11">
        <v>-39.4</v>
      </c>
      <c r="Q14" s="11">
        <v>395.6</v>
      </c>
      <c r="R14" s="11">
        <v>84.23</v>
      </c>
      <c r="S14" s="11">
        <v>2.2999999999999501</v>
      </c>
      <c r="T14" s="11">
        <v>-0.52041884816753903</v>
      </c>
      <c r="U14" s="10"/>
      <c r="V14" s="10"/>
      <c r="W14" s="9">
        <v>2</v>
      </c>
      <c r="X14">
        <v>122.9396239</v>
      </c>
      <c r="Y14">
        <v>-81.275350000000003</v>
      </c>
      <c r="Z14">
        <v>100</v>
      </c>
      <c r="AA14">
        <v>-37.825000000000003</v>
      </c>
      <c r="AB14">
        <v>393.38499999999999</v>
      </c>
      <c r="AC14">
        <v>68.267822269999996</v>
      </c>
      <c r="AD14">
        <v>3.4250030520000001</v>
      </c>
      <c r="AE14">
        <v>-1.21942481</v>
      </c>
      <c r="AF14" s="16"/>
      <c r="AG14" s="16"/>
      <c r="AH14" s="7">
        <v>1</v>
      </c>
      <c r="AI14">
        <v>171.96353912353501</v>
      </c>
      <c r="AJ14">
        <v>-71.41</v>
      </c>
      <c r="AK14">
        <v>120</v>
      </c>
      <c r="AL14">
        <v>-24.14</v>
      </c>
      <c r="AM14">
        <v>113.25</v>
      </c>
      <c r="AN14">
        <v>61.54</v>
      </c>
      <c r="AO14">
        <v>6.42</v>
      </c>
      <c r="AP14">
        <v>-0.14500537056928001</v>
      </c>
      <c r="AQ14" s="10"/>
      <c r="AR14" s="10"/>
    </row>
    <row r="15" spans="1:44" x14ac:dyDescent="0.25">
      <c r="A15" s="12">
        <v>1</v>
      </c>
      <c r="B15" s="13">
        <v>100.4</v>
      </c>
      <c r="C15" s="13">
        <v>-68.186999999999998</v>
      </c>
      <c r="D15" s="13">
        <v>110</v>
      </c>
      <c r="E15" s="13">
        <v>-40.51</v>
      </c>
      <c r="F15" s="13">
        <v>414.4</v>
      </c>
      <c r="G15" s="13">
        <v>80.77</v>
      </c>
      <c r="H15" s="14">
        <v>2.1000000000000201</v>
      </c>
      <c r="I15" s="14">
        <v>-1.0276595744680901</v>
      </c>
      <c r="J15" s="10"/>
      <c r="K15" s="10"/>
      <c r="L15" s="12">
        <v>1</v>
      </c>
      <c r="M15" s="11">
        <v>100.4</v>
      </c>
      <c r="N15" s="11">
        <v>-68.186999999999998</v>
      </c>
      <c r="O15" s="11">
        <v>110</v>
      </c>
      <c r="P15" s="11">
        <v>-40.51</v>
      </c>
      <c r="Q15" s="11">
        <v>414.4</v>
      </c>
      <c r="R15" s="11">
        <v>80.77</v>
      </c>
      <c r="S15" s="11">
        <v>2.1000000000000201</v>
      </c>
      <c r="T15" s="11">
        <v>-1.0276595744680901</v>
      </c>
      <c r="U15" s="10"/>
      <c r="V15" s="10"/>
      <c r="W15" s="9">
        <v>2</v>
      </c>
      <c r="X15">
        <v>87.303525210000004</v>
      </c>
      <c r="Y15">
        <v>-86.090299999999999</v>
      </c>
      <c r="Z15">
        <v>190</v>
      </c>
      <c r="AA15">
        <v>-39.69</v>
      </c>
      <c r="AB15">
        <v>392.87</v>
      </c>
      <c r="AC15">
        <v>71.258544920000006</v>
      </c>
      <c r="AD15">
        <v>3.8249969479999999</v>
      </c>
      <c r="AE15">
        <v>-0.39196051799999998</v>
      </c>
      <c r="AF15" s="16"/>
      <c r="AG15" s="16"/>
      <c r="AH15" s="7">
        <v>1</v>
      </c>
      <c r="AI15">
        <v>174.38537597656199</v>
      </c>
      <c r="AJ15">
        <v>-80.75</v>
      </c>
      <c r="AK15">
        <v>110</v>
      </c>
      <c r="AL15">
        <v>-19.38</v>
      </c>
      <c r="AM15">
        <v>111.32</v>
      </c>
      <c r="AN15">
        <v>41.47</v>
      </c>
      <c r="AO15">
        <v>4.2699999999999996</v>
      </c>
      <c r="AP15">
        <v>-0.343528654217643</v>
      </c>
      <c r="AQ15" s="10"/>
      <c r="AR15" s="10"/>
    </row>
    <row r="16" spans="1:44" x14ac:dyDescent="0.25">
      <c r="A16" s="12">
        <v>1</v>
      </c>
      <c r="B16" s="13">
        <v>219.2</v>
      </c>
      <c r="C16" s="13">
        <v>-72.218999999999994</v>
      </c>
      <c r="D16" s="13">
        <v>75</v>
      </c>
      <c r="E16" s="13">
        <v>-41.15</v>
      </c>
      <c r="F16" s="13">
        <v>319.39999999999998</v>
      </c>
      <c r="G16" s="13">
        <v>76.739999999999995</v>
      </c>
      <c r="H16" s="14">
        <v>2.9000000000000301</v>
      </c>
      <c r="I16" s="14">
        <v>-0.51328671328671305</v>
      </c>
      <c r="J16" s="10"/>
      <c r="K16" s="10"/>
      <c r="L16" s="12">
        <v>1</v>
      </c>
      <c r="M16" s="11">
        <v>219.2</v>
      </c>
      <c r="N16" s="11">
        <v>-72.218999999999994</v>
      </c>
      <c r="O16" s="11">
        <v>75</v>
      </c>
      <c r="P16" s="11">
        <v>-41.15</v>
      </c>
      <c r="Q16" s="11">
        <v>319.39999999999998</v>
      </c>
      <c r="R16" s="11">
        <v>76.739999999999995</v>
      </c>
      <c r="S16" s="11">
        <v>2.9000000000000301</v>
      </c>
      <c r="T16" s="11">
        <v>-0.51328671328671305</v>
      </c>
      <c r="U16" s="10"/>
      <c r="V16" s="10"/>
      <c r="W16" s="9">
        <v>2</v>
      </c>
      <c r="X16">
        <v>135.0372016</v>
      </c>
      <c r="Y16">
        <v>-86.092699999999994</v>
      </c>
      <c r="Z16">
        <v>150</v>
      </c>
      <c r="AA16">
        <v>-37.524999999999999</v>
      </c>
      <c r="AB16">
        <v>362.3</v>
      </c>
      <c r="AC16">
        <v>72.998046880000004</v>
      </c>
      <c r="AD16">
        <v>3.625</v>
      </c>
      <c r="AE16">
        <v>-0.87428719300000002</v>
      </c>
      <c r="AF16" s="16"/>
      <c r="AG16" s="16"/>
      <c r="AH16" s="7">
        <v>1</v>
      </c>
      <c r="AI16">
        <v>305.377979278564</v>
      </c>
      <c r="AJ16">
        <v>-78.239999999999995</v>
      </c>
      <c r="AK16">
        <v>40</v>
      </c>
      <c r="AL16">
        <v>-44.86</v>
      </c>
      <c r="AM16">
        <v>38.9</v>
      </c>
      <c r="AN16">
        <v>83.24</v>
      </c>
      <c r="AO16">
        <v>8.75</v>
      </c>
      <c r="AP16">
        <v>-0.15762273901808799</v>
      </c>
      <c r="AQ16" s="10"/>
      <c r="AR16" s="10"/>
    </row>
    <row r="17" spans="1:44" x14ac:dyDescent="0.25">
      <c r="A17" s="12">
        <v>1</v>
      </c>
      <c r="B17" s="13">
        <v>174.2</v>
      </c>
      <c r="C17" s="13">
        <v>-75.938000000000002</v>
      </c>
      <c r="D17" s="13">
        <v>95</v>
      </c>
      <c r="E17" s="13">
        <v>-38.08</v>
      </c>
      <c r="F17" s="13">
        <v>409.8</v>
      </c>
      <c r="G17" s="13">
        <v>78.599999999999994</v>
      </c>
      <c r="H17" s="14">
        <v>2.5</v>
      </c>
      <c r="I17" s="14">
        <v>-0.62356687898089302</v>
      </c>
      <c r="J17" s="10"/>
      <c r="K17" s="10"/>
      <c r="L17" s="12">
        <v>1</v>
      </c>
      <c r="M17" s="11">
        <v>174.2</v>
      </c>
      <c r="N17" s="11">
        <v>-75.938000000000002</v>
      </c>
      <c r="O17" s="11">
        <v>95</v>
      </c>
      <c r="P17" s="11">
        <v>-38.08</v>
      </c>
      <c r="Q17" s="11">
        <v>409.8</v>
      </c>
      <c r="R17" s="11">
        <v>78.599999999999994</v>
      </c>
      <c r="S17" s="11">
        <v>2.5</v>
      </c>
      <c r="T17" s="11">
        <v>-0.62356687898089302</v>
      </c>
      <c r="U17" s="10"/>
      <c r="V17" s="10"/>
      <c r="W17" s="9">
        <v>2</v>
      </c>
      <c r="X17">
        <v>72.402214999999998</v>
      </c>
      <c r="Y17">
        <v>-83.3613</v>
      </c>
      <c r="Z17">
        <v>140</v>
      </c>
      <c r="AA17">
        <v>-32.685000000000002</v>
      </c>
      <c r="AB17">
        <v>243.86500000000001</v>
      </c>
      <c r="AC17">
        <v>60.668945309999998</v>
      </c>
      <c r="AD17">
        <v>4.125</v>
      </c>
      <c r="AE17">
        <v>-0.92349772200000002</v>
      </c>
      <c r="AF17" s="16"/>
      <c r="AG17" s="16"/>
      <c r="AH17" s="7">
        <v>1</v>
      </c>
      <c r="AI17">
        <v>176.15602493286099</v>
      </c>
      <c r="AJ17">
        <v>-79.709999999999994</v>
      </c>
      <c r="AK17">
        <v>100</v>
      </c>
      <c r="AL17">
        <v>-37.89</v>
      </c>
      <c r="AM17">
        <v>270.07</v>
      </c>
      <c r="AN17">
        <v>74.66</v>
      </c>
      <c r="AO17">
        <v>3.3</v>
      </c>
      <c r="AP17">
        <v>-0.16169485084552501</v>
      </c>
      <c r="AQ17" s="10"/>
      <c r="AR17" s="10"/>
    </row>
    <row r="18" spans="1:44" x14ac:dyDescent="0.25">
      <c r="A18" s="12">
        <v>1</v>
      </c>
      <c r="B18" s="13">
        <v>187.8</v>
      </c>
      <c r="C18" s="13">
        <v>-72.718999999999994</v>
      </c>
      <c r="D18" s="13">
        <v>65</v>
      </c>
      <c r="E18" s="13">
        <v>-41.93</v>
      </c>
      <c r="F18" s="13">
        <v>422.9</v>
      </c>
      <c r="G18" s="13">
        <v>77.72</v>
      </c>
      <c r="H18" s="14">
        <v>2.9000000000000301</v>
      </c>
      <c r="I18" s="14">
        <v>-0.52116402116402205</v>
      </c>
      <c r="J18" s="10"/>
      <c r="K18" s="10"/>
      <c r="L18" s="12">
        <v>1</v>
      </c>
      <c r="M18" s="11">
        <v>187.8</v>
      </c>
      <c r="N18" s="11">
        <v>-72.718999999999994</v>
      </c>
      <c r="O18" s="11">
        <v>65</v>
      </c>
      <c r="P18" s="11">
        <v>-41.93</v>
      </c>
      <c r="Q18" s="11">
        <v>422.9</v>
      </c>
      <c r="R18" s="11">
        <v>77.72</v>
      </c>
      <c r="S18" s="11">
        <v>2.9000000000000301</v>
      </c>
      <c r="T18" s="11">
        <v>-0.52116402116402205</v>
      </c>
      <c r="U18" s="10"/>
      <c r="V18" s="10"/>
      <c r="W18" s="9">
        <v>2</v>
      </c>
      <c r="X18">
        <v>174.86777900000001</v>
      </c>
      <c r="Y18">
        <v>-85.072699999999998</v>
      </c>
      <c r="Z18">
        <v>120</v>
      </c>
      <c r="AA18">
        <v>-35.340000000000003</v>
      </c>
      <c r="AB18">
        <v>519.13</v>
      </c>
      <c r="AC18">
        <v>71.441650390000007</v>
      </c>
      <c r="AD18">
        <v>3.7749938959999998</v>
      </c>
      <c r="AE18">
        <v>-1.0756198260000001</v>
      </c>
      <c r="AF18" s="16"/>
      <c r="AG18" s="16"/>
      <c r="AH18" s="7">
        <v>1</v>
      </c>
      <c r="AI18">
        <v>56.201910972595201</v>
      </c>
      <c r="AJ18">
        <v>-76.16</v>
      </c>
      <c r="AK18">
        <v>100</v>
      </c>
      <c r="AL18">
        <v>-32.869999999999997</v>
      </c>
      <c r="AM18">
        <v>189.95</v>
      </c>
      <c r="AN18">
        <v>89.09</v>
      </c>
      <c r="AO18">
        <v>2.76</v>
      </c>
      <c r="AP18">
        <v>-0.16417372499549501</v>
      </c>
      <c r="AQ18" s="10"/>
      <c r="AR18" s="10"/>
    </row>
    <row r="19" spans="1:44" x14ac:dyDescent="0.25">
      <c r="A19" s="12">
        <v>1</v>
      </c>
      <c r="B19" s="13">
        <v>90.73</v>
      </c>
      <c r="C19" s="13">
        <v>-70.718999999999994</v>
      </c>
      <c r="D19" s="13">
        <v>175</v>
      </c>
      <c r="E19" s="13">
        <v>-39.4</v>
      </c>
      <c r="F19" s="13">
        <v>392.1</v>
      </c>
      <c r="G19" s="13">
        <v>82.69</v>
      </c>
      <c r="H19" s="14">
        <v>2.69999999999993</v>
      </c>
      <c r="I19" s="14">
        <v>-0.48571428571428399</v>
      </c>
      <c r="J19" s="10"/>
      <c r="K19" s="10"/>
      <c r="L19" s="12">
        <v>1</v>
      </c>
      <c r="M19" s="11">
        <v>90.73</v>
      </c>
      <c r="N19" s="11">
        <v>-70.718999999999994</v>
      </c>
      <c r="O19" s="11">
        <v>175</v>
      </c>
      <c r="P19" s="11">
        <v>-39.4</v>
      </c>
      <c r="Q19" s="11">
        <v>392.1</v>
      </c>
      <c r="R19" s="11">
        <v>82.69</v>
      </c>
      <c r="S19" s="11">
        <v>2.69999999999993</v>
      </c>
      <c r="T19" s="11">
        <v>-0.48571428571428399</v>
      </c>
      <c r="U19" s="10"/>
      <c r="V19" s="10"/>
      <c r="W19" s="9">
        <v>2</v>
      </c>
      <c r="X19">
        <v>117.9806232</v>
      </c>
      <c r="Y19">
        <v>-82.497699999999995</v>
      </c>
      <c r="Z19">
        <v>160</v>
      </c>
      <c r="AA19">
        <v>-35.244999999999997</v>
      </c>
      <c r="AB19">
        <v>490.46</v>
      </c>
      <c r="AC19">
        <v>70.739746089999997</v>
      </c>
      <c r="AD19">
        <v>4.4749908449999998</v>
      </c>
      <c r="AE19">
        <v>-0.53248175799999997</v>
      </c>
      <c r="AF19" s="16"/>
      <c r="AG19" s="16"/>
      <c r="AH19" s="7">
        <v>1</v>
      </c>
      <c r="AI19">
        <v>297.18025207519401</v>
      </c>
      <c r="AJ19">
        <v>-73.33</v>
      </c>
      <c r="AK19">
        <v>80</v>
      </c>
      <c r="AL19">
        <v>-37.74</v>
      </c>
      <c r="AM19">
        <v>170.08</v>
      </c>
      <c r="AN19">
        <v>40.479999999999997</v>
      </c>
      <c r="AO19">
        <v>3.27</v>
      </c>
      <c r="AP19">
        <v>-0.156285605772883</v>
      </c>
      <c r="AQ19" s="10"/>
      <c r="AR19" s="10"/>
    </row>
    <row r="20" spans="1:44" x14ac:dyDescent="0.25">
      <c r="A20" s="12">
        <v>1</v>
      </c>
      <c r="B20" s="13">
        <v>84.02</v>
      </c>
      <c r="C20" s="13">
        <v>-78.281000000000006</v>
      </c>
      <c r="D20" s="13">
        <v>165</v>
      </c>
      <c r="E20" s="13">
        <v>-38.1</v>
      </c>
      <c r="F20" s="13">
        <v>379.8</v>
      </c>
      <c r="G20" s="13">
        <v>84.36</v>
      </c>
      <c r="H20" s="14">
        <v>2.1000000000000201</v>
      </c>
      <c r="I20" s="14">
        <v>-1.2100917431192699</v>
      </c>
      <c r="J20" s="10"/>
      <c r="K20" s="10"/>
      <c r="L20" s="12">
        <v>1</v>
      </c>
      <c r="M20" s="11">
        <v>84.02</v>
      </c>
      <c r="N20" s="11">
        <v>-78.281000000000006</v>
      </c>
      <c r="O20" s="11">
        <v>165</v>
      </c>
      <c r="P20" s="11">
        <v>-38.1</v>
      </c>
      <c r="Q20" s="11">
        <v>379.8</v>
      </c>
      <c r="R20" s="11">
        <v>84.36</v>
      </c>
      <c r="S20" s="11">
        <v>2.1000000000000201</v>
      </c>
      <c r="T20" s="11">
        <v>-1.2100917431192699</v>
      </c>
      <c r="U20" s="10"/>
      <c r="V20" s="10"/>
      <c r="AF20" s="16"/>
      <c r="AG20" s="16"/>
      <c r="AH20" s="7">
        <v>1</v>
      </c>
      <c r="AI20">
        <v>158.97862434387201</v>
      </c>
      <c r="AJ20">
        <v>-79.81</v>
      </c>
      <c r="AK20">
        <v>110</v>
      </c>
      <c r="AL20">
        <v>-32.57</v>
      </c>
      <c r="AM20">
        <v>118.39</v>
      </c>
      <c r="AN20">
        <v>76.739999999999995</v>
      </c>
      <c r="AO20">
        <v>4.75</v>
      </c>
      <c r="AP20">
        <v>-0.22491197183098599</v>
      </c>
      <c r="AQ20" s="10"/>
      <c r="AR20" s="10"/>
    </row>
    <row r="21" spans="1:44" x14ac:dyDescent="0.25">
      <c r="A21" s="12">
        <v>1</v>
      </c>
      <c r="B21" s="13">
        <v>71.790000000000006</v>
      </c>
      <c r="C21" s="13">
        <v>-78.906000000000006</v>
      </c>
      <c r="D21" s="13">
        <v>255</v>
      </c>
      <c r="E21" s="13">
        <v>-35.14</v>
      </c>
      <c r="F21" s="13">
        <v>428.3</v>
      </c>
      <c r="G21" s="13">
        <v>78.989999999999995</v>
      </c>
      <c r="H21" s="14">
        <v>2.1000000000000201</v>
      </c>
      <c r="I21" s="14">
        <v>-0.91221374045801296</v>
      </c>
      <c r="J21" s="10"/>
      <c r="K21" s="10"/>
      <c r="L21" s="12">
        <v>1</v>
      </c>
      <c r="M21" s="11">
        <v>71.790000000000006</v>
      </c>
      <c r="N21" s="11">
        <v>-78.906000000000006</v>
      </c>
      <c r="O21" s="11">
        <v>255</v>
      </c>
      <c r="P21" s="11">
        <v>-35.14</v>
      </c>
      <c r="Q21" s="11">
        <v>428.3</v>
      </c>
      <c r="R21" s="11">
        <v>78.989999999999995</v>
      </c>
      <c r="S21" s="11">
        <v>2.1000000000000201</v>
      </c>
      <c r="T21" s="11">
        <v>-0.91221374045801296</v>
      </c>
      <c r="U21" s="10"/>
      <c r="V21" s="10"/>
      <c r="AF21" s="16"/>
      <c r="AG21" s="16"/>
      <c r="AH21" s="7">
        <v>1</v>
      </c>
      <c r="AI21">
        <v>145.56476593017601</v>
      </c>
      <c r="AJ21">
        <v>-73.14</v>
      </c>
      <c r="AK21">
        <v>130</v>
      </c>
      <c r="AL21">
        <v>-22.7</v>
      </c>
      <c r="AM21">
        <v>211.39</v>
      </c>
      <c r="AN21">
        <v>65.94</v>
      </c>
      <c r="AO21">
        <v>4.2</v>
      </c>
      <c r="AP21">
        <v>-0.330056598153113</v>
      </c>
      <c r="AQ21" s="10"/>
      <c r="AR21" s="10"/>
    </row>
    <row r="22" spans="1:44" x14ac:dyDescent="0.25">
      <c r="A22" s="12">
        <v>1</v>
      </c>
      <c r="B22" s="13">
        <v>69.92</v>
      </c>
      <c r="C22" s="13">
        <v>-72.061999999999998</v>
      </c>
      <c r="D22" s="13">
        <v>180</v>
      </c>
      <c r="E22" s="13">
        <v>-35.979999999999997</v>
      </c>
      <c r="F22" s="13">
        <v>327.10000000000002</v>
      </c>
      <c r="G22" s="13">
        <v>79.42</v>
      </c>
      <c r="H22" s="14">
        <v>2.5</v>
      </c>
      <c r="I22" s="14">
        <v>-0.76774193548387104</v>
      </c>
      <c r="J22" s="10"/>
      <c r="K22" s="10"/>
      <c r="L22" s="12">
        <v>1</v>
      </c>
      <c r="M22" s="11">
        <v>69.92</v>
      </c>
      <c r="N22" s="11">
        <v>-72.061999999999998</v>
      </c>
      <c r="O22" s="11">
        <v>180</v>
      </c>
      <c r="P22" s="11">
        <v>-35.979999999999997</v>
      </c>
      <c r="Q22" s="11">
        <v>327.10000000000002</v>
      </c>
      <c r="R22" s="11">
        <v>79.42</v>
      </c>
      <c r="S22" s="11">
        <v>2.5</v>
      </c>
      <c r="T22" s="11">
        <v>-0.76774193548387104</v>
      </c>
      <c r="U22" s="10"/>
      <c r="V22" s="10"/>
      <c r="AF22" s="16"/>
      <c r="AG22" s="16"/>
      <c r="AH22" s="7">
        <v>1</v>
      </c>
      <c r="AI22">
        <v>175.39604187011699</v>
      </c>
      <c r="AJ22">
        <v>-68.95</v>
      </c>
      <c r="AK22">
        <v>130</v>
      </c>
      <c r="AL22">
        <v>-21.4</v>
      </c>
      <c r="AM22">
        <v>215.59</v>
      </c>
      <c r="AN22">
        <v>63.47</v>
      </c>
      <c r="AO22">
        <v>4.46</v>
      </c>
      <c r="AP22">
        <v>-0.28931495045239097</v>
      </c>
      <c r="AQ22" s="10"/>
      <c r="AR22" s="10"/>
    </row>
    <row r="23" spans="1:44" x14ac:dyDescent="0.25">
      <c r="A23" s="12">
        <v>1</v>
      </c>
      <c r="B23" s="13">
        <v>146</v>
      </c>
      <c r="C23" s="13">
        <v>-77.031000000000006</v>
      </c>
      <c r="D23" s="13">
        <v>105</v>
      </c>
      <c r="E23" s="13">
        <v>-42.29</v>
      </c>
      <c r="F23" s="13">
        <v>381.9</v>
      </c>
      <c r="G23" s="13">
        <v>75.45</v>
      </c>
      <c r="H23" s="14">
        <v>2.4000000000000301</v>
      </c>
      <c r="I23" s="14">
        <v>-0.79739130434782501</v>
      </c>
      <c r="J23" s="10"/>
      <c r="K23" s="10"/>
      <c r="L23" s="12">
        <v>1</v>
      </c>
      <c r="M23" s="11">
        <v>146</v>
      </c>
      <c r="N23" s="11">
        <v>-77.031000000000006</v>
      </c>
      <c r="O23" s="11">
        <v>105</v>
      </c>
      <c r="P23" s="11">
        <v>-42.29</v>
      </c>
      <c r="Q23" s="11">
        <v>381.9</v>
      </c>
      <c r="R23" s="11">
        <v>75.45</v>
      </c>
      <c r="S23" s="11">
        <v>2.4000000000000301</v>
      </c>
      <c r="T23" s="11">
        <v>-0.79739130434782501</v>
      </c>
      <c r="U23" s="10"/>
      <c r="V23" s="10"/>
      <c r="AF23" s="16"/>
      <c r="AG23" s="16"/>
      <c r="AH23" s="7">
        <v>1</v>
      </c>
      <c r="AI23">
        <v>352.35084533691401</v>
      </c>
      <c r="AJ23">
        <v>-54.54</v>
      </c>
      <c r="AK23">
        <v>50</v>
      </c>
      <c r="AL23">
        <v>-16.04</v>
      </c>
      <c r="AM23">
        <v>55.1</v>
      </c>
      <c r="AN23">
        <v>28.73</v>
      </c>
      <c r="AO23">
        <v>4.7699999999999996</v>
      </c>
      <c r="AP23">
        <v>-0.213251670378619</v>
      </c>
      <c r="AQ23" s="10"/>
      <c r="AR23" s="10"/>
    </row>
    <row r="24" spans="1:44" x14ac:dyDescent="0.25">
      <c r="A24" s="12">
        <v>1</v>
      </c>
      <c r="B24" s="14">
        <v>121.3266194</v>
      </c>
      <c r="C24" s="14">
        <v>-85.56</v>
      </c>
      <c r="D24" s="13">
        <v>170</v>
      </c>
      <c r="E24" s="14">
        <v>-31.86</v>
      </c>
      <c r="F24" s="14">
        <v>478.8</v>
      </c>
      <c r="G24" s="14">
        <v>58.25805664</v>
      </c>
      <c r="H24" s="14">
        <v>4.125</v>
      </c>
      <c r="I24" s="14">
        <v>-0.40738453299999999</v>
      </c>
      <c r="J24" s="10"/>
      <c r="K24" s="10"/>
      <c r="L24" s="15">
        <v>2</v>
      </c>
      <c r="M24" s="11">
        <v>274.10000000000002</v>
      </c>
      <c r="N24" s="11">
        <v>-78.53</v>
      </c>
      <c r="O24" s="11">
        <v>65</v>
      </c>
      <c r="P24" s="11">
        <v>-40.340000000000003</v>
      </c>
      <c r="Q24" s="11">
        <v>473.3</v>
      </c>
      <c r="R24" s="11">
        <v>60.68</v>
      </c>
      <c r="S24" s="11">
        <v>4.2999999999999501</v>
      </c>
      <c r="T24" s="11">
        <v>-0.64347826086956506</v>
      </c>
      <c r="U24" s="10"/>
      <c r="V24" s="10"/>
      <c r="AF24" s="16"/>
      <c r="AG24" s="16"/>
      <c r="AH24" s="7">
        <v>1</v>
      </c>
      <c r="AI24">
        <v>135.339727401733</v>
      </c>
      <c r="AJ24">
        <v>-78.36</v>
      </c>
      <c r="AK24">
        <v>120</v>
      </c>
      <c r="AL24">
        <v>-20.05</v>
      </c>
      <c r="AM24">
        <v>112.44</v>
      </c>
      <c r="AN24">
        <v>46.18</v>
      </c>
      <c r="AO24">
        <v>5.97</v>
      </c>
      <c r="AP24">
        <v>-0.207715133531157</v>
      </c>
      <c r="AQ24" s="10"/>
      <c r="AR24" s="10"/>
    </row>
    <row r="25" spans="1:44" x14ac:dyDescent="0.25">
      <c r="A25" s="12">
        <v>1</v>
      </c>
      <c r="B25" s="14">
        <v>300.41742319999997</v>
      </c>
      <c r="C25" s="14">
        <v>-82.850750000000005</v>
      </c>
      <c r="D25" s="13">
        <v>70</v>
      </c>
      <c r="E25" s="14">
        <v>-31.574999999999999</v>
      </c>
      <c r="F25" s="13">
        <v>253.52</v>
      </c>
      <c r="G25" s="14">
        <v>46.432495119999999</v>
      </c>
      <c r="H25" s="14">
        <v>6.1750030520000001</v>
      </c>
      <c r="I25" s="14">
        <v>-0.60066354799999999</v>
      </c>
      <c r="J25" s="10"/>
      <c r="K25" s="10"/>
      <c r="L25" s="15">
        <v>2</v>
      </c>
      <c r="M25" s="11">
        <v>145.5</v>
      </c>
      <c r="N25" s="11">
        <v>-71.561999999999998</v>
      </c>
      <c r="O25" s="11">
        <v>110</v>
      </c>
      <c r="P25" s="11">
        <v>-41.36</v>
      </c>
      <c r="Q25" s="11">
        <v>481.9</v>
      </c>
      <c r="R25" s="11">
        <v>80.05</v>
      </c>
      <c r="S25" s="11">
        <v>3.30000000000001</v>
      </c>
      <c r="T25" s="11">
        <v>-0.67619047619047301</v>
      </c>
      <c r="U25" s="10"/>
      <c r="V25" s="10"/>
      <c r="AF25" s="16"/>
      <c r="AG25" s="16"/>
      <c r="AH25" s="7">
        <v>1</v>
      </c>
      <c r="AI25">
        <v>260.41519165039</v>
      </c>
      <c r="AJ25">
        <v>-76.069999999999993</v>
      </c>
      <c r="AK25">
        <v>70</v>
      </c>
      <c r="AL25">
        <v>-31.89</v>
      </c>
      <c r="AM25">
        <v>38.53</v>
      </c>
      <c r="AN25">
        <v>60.83</v>
      </c>
      <c r="AO25">
        <v>3.45</v>
      </c>
      <c r="AP25">
        <v>-0.419555901830931</v>
      </c>
      <c r="AQ25" s="10"/>
      <c r="AR25" s="10"/>
    </row>
    <row r="26" spans="1:44" x14ac:dyDescent="0.25">
      <c r="A26" s="12">
        <v>1</v>
      </c>
      <c r="B26" s="14">
        <v>230.82170489999999</v>
      </c>
      <c r="C26" s="14">
        <v>-84.682599999999994</v>
      </c>
      <c r="D26" s="13">
        <v>140</v>
      </c>
      <c r="E26" s="14">
        <v>-32.869999999999997</v>
      </c>
      <c r="F26" s="13">
        <v>485.41</v>
      </c>
      <c r="G26" s="14">
        <v>53.771972660000003</v>
      </c>
      <c r="H26" s="14">
        <v>3.3999938959999998</v>
      </c>
      <c r="I26" s="14">
        <v>-1.1995357090000001</v>
      </c>
      <c r="J26" s="10"/>
      <c r="K26" s="10"/>
      <c r="L26" s="15">
        <v>2</v>
      </c>
      <c r="M26" s="11">
        <v>118.7</v>
      </c>
      <c r="N26" s="11">
        <v>-77.41</v>
      </c>
      <c r="O26" s="11">
        <v>155</v>
      </c>
      <c r="P26" s="11">
        <v>-35.94</v>
      </c>
      <c r="Q26" s="11">
        <v>384.9</v>
      </c>
      <c r="R26" s="11">
        <v>82.29</v>
      </c>
      <c r="S26" s="11">
        <v>2.2999999999999501</v>
      </c>
      <c r="T26" s="11">
        <v>-1.0229999999999999</v>
      </c>
      <c r="U26" s="10"/>
      <c r="V26" s="10"/>
      <c r="AF26" s="16"/>
      <c r="AG26" s="16"/>
      <c r="AH26" s="7">
        <v>1</v>
      </c>
      <c r="AI26">
        <v>141.82008743286099</v>
      </c>
      <c r="AJ26">
        <v>-82.06</v>
      </c>
      <c r="AK26">
        <v>110</v>
      </c>
      <c r="AL26">
        <v>-26.35</v>
      </c>
      <c r="AM26">
        <v>107.95</v>
      </c>
      <c r="AN26">
        <v>62.07</v>
      </c>
      <c r="AO26">
        <v>5.59</v>
      </c>
      <c r="AP26">
        <v>-0.34252100840336103</v>
      </c>
      <c r="AQ26" s="10"/>
      <c r="AR26" s="10"/>
    </row>
    <row r="27" spans="1:44" x14ac:dyDescent="0.25">
      <c r="A27" s="12">
        <v>1</v>
      </c>
      <c r="B27" s="14">
        <v>389.96365070000002</v>
      </c>
      <c r="C27" s="14">
        <v>-80.994500000000002</v>
      </c>
      <c r="D27" s="13">
        <v>80</v>
      </c>
      <c r="E27" s="14">
        <v>-32.744999999999997</v>
      </c>
      <c r="F27" s="14">
        <v>477.375</v>
      </c>
      <c r="G27" s="14">
        <v>56.86950684</v>
      </c>
      <c r="H27" s="14">
        <v>6.2250061040000002</v>
      </c>
      <c r="I27" s="14">
        <v>-0.67215946400000004</v>
      </c>
      <c r="J27" s="10"/>
      <c r="K27" s="10"/>
      <c r="L27" s="15">
        <v>2</v>
      </c>
      <c r="M27" s="11">
        <v>233.6</v>
      </c>
      <c r="N27" s="11">
        <v>-78.125</v>
      </c>
      <c r="O27" s="11">
        <v>65</v>
      </c>
      <c r="P27" s="11">
        <v>-42.58</v>
      </c>
      <c r="Q27" s="11">
        <v>500.8</v>
      </c>
      <c r="R27" s="11">
        <v>89.99</v>
      </c>
      <c r="S27" s="11">
        <v>2.0999999999999699</v>
      </c>
      <c r="T27" s="11">
        <v>-1.42528735632184</v>
      </c>
      <c r="U27" s="10"/>
      <c r="V27" s="10"/>
      <c r="AF27" s="16"/>
      <c r="AG27" s="16"/>
      <c r="AH27" s="7">
        <v>1</v>
      </c>
      <c r="AI27">
        <v>117.05825805664099</v>
      </c>
      <c r="AJ27">
        <v>-79.45</v>
      </c>
      <c r="AK27">
        <v>160</v>
      </c>
      <c r="AL27">
        <v>-26.42</v>
      </c>
      <c r="AM27">
        <v>127.8</v>
      </c>
      <c r="AN27">
        <v>75.38</v>
      </c>
      <c r="AO27">
        <v>3.4</v>
      </c>
      <c r="AP27">
        <v>-0.35742971887550201</v>
      </c>
      <c r="AQ27" s="10"/>
      <c r="AR27" s="10"/>
    </row>
    <row r="28" spans="1:44" x14ac:dyDescent="0.25">
      <c r="A28" s="12">
        <v>1</v>
      </c>
      <c r="B28" s="14">
        <v>169.065237</v>
      </c>
      <c r="C28" s="14">
        <v>-81.813199999999995</v>
      </c>
      <c r="D28" s="13">
        <v>140</v>
      </c>
      <c r="E28" s="14">
        <v>-28.58</v>
      </c>
      <c r="F28" s="13">
        <v>504.4</v>
      </c>
      <c r="G28" s="14">
        <v>45.532226559999998</v>
      </c>
      <c r="H28" s="14">
        <v>4.2000122070000003</v>
      </c>
      <c r="I28" s="14">
        <v>-0.647596803</v>
      </c>
      <c r="J28" s="10"/>
      <c r="K28" s="10"/>
      <c r="L28" s="15">
        <v>2</v>
      </c>
      <c r="M28" s="11">
        <v>161.1</v>
      </c>
      <c r="N28" s="11">
        <v>-76.875</v>
      </c>
      <c r="O28" s="11">
        <v>130</v>
      </c>
      <c r="P28" s="11">
        <v>-40.47</v>
      </c>
      <c r="Q28" s="11">
        <v>495.6</v>
      </c>
      <c r="R28" s="11">
        <v>63.98</v>
      </c>
      <c r="S28" s="11">
        <v>3.1000000000000201</v>
      </c>
      <c r="T28" s="11">
        <v>-0.536486486486489</v>
      </c>
      <c r="U28" s="10"/>
      <c r="V28" s="10"/>
      <c r="AF28" s="16"/>
      <c r="AG28" s="16"/>
      <c r="AH28" s="7">
        <v>1</v>
      </c>
      <c r="AI28">
        <v>138.17505836486799</v>
      </c>
      <c r="AJ28">
        <v>-84.64</v>
      </c>
      <c r="AK28">
        <v>90</v>
      </c>
      <c r="AL28">
        <v>-26.12</v>
      </c>
      <c r="AM28">
        <v>224.33</v>
      </c>
      <c r="AN28">
        <v>51.33</v>
      </c>
      <c r="AO28">
        <v>6.57</v>
      </c>
      <c r="AP28">
        <v>-0.312188491164477</v>
      </c>
      <c r="AQ28" s="10"/>
      <c r="AR28" s="10"/>
    </row>
    <row r="29" spans="1:44" x14ac:dyDescent="0.25">
      <c r="A29" s="12">
        <v>1</v>
      </c>
      <c r="B29" s="14">
        <v>128.0673146</v>
      </c>
      <c r="C29" s="14">
        <v>-82.661349999999999</v>
      </c>
      <c r="D29" s="13">
        <v>170</v>
      </c>
      <c r="E29" s="14">
        <v>-33.14</v>
      </c>
      <c r="F29" s="14">
        <v>481.91</v>
      </c>
      <c r="G29" s="14">
        <v>63.720703129999997</v>
      </c>
      <c r="H29" s="14">
        <v>4.3499908449999998</v>
      </c>
      <c r="I29" s="14">
        <v>-0.53271893699999995</v>
      </c>
      <c r="J29" s="10"/>
      <c r="K29" s="10"/>
      <c r="L29" s="15">
        <v>2</v>
      </c>
      <c r="M29" s="11">
        <v>127.8</v>
      </c>
      <c r="N29" s="11">
        <v>-78.468999999999994</v>
      </c>
      <c r="O29" s="11">
        <v>120</v>
      </c>
      <c r="P29" s="11">
        <v>-41.81</v>
      </c>
      <c r="Q29" s="11">
        <v>429.3</v>
      </c>
      <c r="R29" s="11">
        <v>77.72</v>
      </c>
      <c r="S29" s="11">
        <v>2.19999999999999</v>
      </c>
      <c r="T29" s="11">
        <v>-0.96947368421052604</v>
      </c>
      <c r="U29" s="10"/>
      <c r="V29" s="10"/>
      <c r="AF29" s="16"/>
      <c r="AG29" s="16"/>
      <c r="AH29" s="7">
        <v>1</v>
      </c>
      <c r="AI29">
        <v>273.31844329833802</v>
      </c>
      <c r="AJ29">
        <v>-81.08</v>
      </c>
      <c r="AK29">
        <v>70</v>
      </c>
      <c r="AL29">
        <v>-18.96</v>
      </c>
      <c r="AM29">
        <v>152.75</v>
      </c>
      <c r="AN29">
        <v>63.6</v>
      </c>
      <c r="AO29">
        <v>6.56</v>
      </c>
      <c r="AP29">
        <v>-0.40461982675649699</v>
      </c>
      <c r="AQ29" s="10"/>
      <c r="AR29" s="10"/>
    </row>
    <row r="30" spans="1:44" x14ac:dyDescent="0.25">
      <c r="A30" s="12">
        <v>1</v>
      </c>
      <c r="B30" s="14">
        <v>129.80723380000001</v>
      </c>
      <c r="C30" s="14">
        <v>-84.724800000000002</v>
      </c>
      <c r="D30" s="13">
        <v>200</v>
      </c>
      <c r="E30" s="14">
        <v>-34.515000000000001</v>
      </c>
      <c r="F30" s="13">
        <v>390.71499999999997</v>
      </c>
      <c r="G30" s="14">
        <v>70.098876950000005</v>
      </c>
      <c r="H30" s="14">
        <v>4.0500183109999996</v>
      </c>
      <c r="I30" s="14">
        <v>-0.79099416199999995</v>
      </c>
      <c r="J30" s="10"/>
      <c r="K30" s="10"/>
      <c r="L30" s="15">
        <v>2</v>
      </c>
      <c r="M30" s="11">
        <v>88.68</v>
      </c>
      <c r="N30" s="11">
        <v>-77.375</v>
      </c>
      <c r="O30" s="11">
        <v>185</v>
      </c>
      <c r="P30" s="11">
        <v>-44.01</v>
      </c>
      <c r="Q30" s="11">
        <v>497.4</v>
      </c>
      <c r="R30" s="11">
        <v>90.03</v>
      </c>
      <c r="S30" s="11">
        <v>2.8999999999999799</v>
      </c>
      <c r="T30" s="11">
        <v>-0.39999999999999802</v>
      </c>
      <c r="U30" s="10"/>
      <c r="V30" s="10"/>
      <c r="AF30" s="16"/>
      <c r="AG30" s="16"/>
      <c r="AH30" s="9">
        <v>2</v>
      </c>
      <c r="AI30">
        <v>162.71930694580101</v>
      </c>
      <c r="AJ30">
        <v>-82.99</v>
      </c>
      <c r="AK30">
        <v>100</v>
      </c>
      <c r="AL30">
        <v>-30.09</v>
      </c>
      <c r="AM30">
        <v>371.79</v>
      </c>
      <c r="AN30">
        <v>72</v>
      </c>
      <c r="AO30">
        <v>7.93</v>
      </c>
      <c r="AP30">
        <v>-0.17648831951770899</v>
      </c>
      <c r="AQ30" s="10"/>
      <c r="AR30" s="10"/>
    </row>
    <row r="31" spans="1:44" x14ac:dyDescent="0.25">
      <c r="A31" s="12">
        <v>1</v>
      </c>
      <c r="B31" s="14">
        <v>73.101657630000005</v>
      </c>
      <c r="C31" s="14">
        <v>-83.655500000000004</v>
      </c>
      <c r="D31" s="13">
        <v>220</v>
      </c>
      <c r="E31" s="14">
        <v>-34.984999999999999</v>
      </c>
      <c r="F31" s="14">
        <v>456.78</v>
      </c>
      <c r="G31" s="14">
        <v>77.316284179999997</v>
      </c>
      <c r="H31" s="14">
        <v>3.7749938959999998</v>
      </c>
      <c r="I31" s="14">
        <v>-0.44063875200000002</v>
      </c>
      <c r="J31" s="10"/>
      <c r="K31" s="10"/>
      <c r="L31" s="15">
        <v>2</v>
      </c>
      <c r="M31" s="11">
        <v>147.6</v>
      </c>
      <c r="N31" s="11">
        <v>-65.406000000000006</v>
      </c>
      <c r="O31" s="11">
        <v>85</v>
      </c>
      <c r="P31" s="11">
        <v>-39.11</v>
      </c>
      <c r="Q31" s="11">
        <v>317.10000000000002</v>
      </c>
      <c r="R31" s="11">
        <v>55.3</v>
      </c>
      <c r="S31" s="11">
        <v>5.8000000000000096</v>
      </c>
      <c r="T31" s="11">
        <v>-0.33458646616541299</v>
      </c>
      <c r="U31" s="10"/>
      <c r="V31" s="10"/>
      <c r="AF31" s="16"/>
      <c r="AG31" s="16"/>
      <c r="AH31" s="9">
        <v>2</v>
      </c>
      <c r="AI31">
        <v>103.25771331787099</v>
      </c>
      <c r="AJ31">
        <v>-81.239999999999995</v>
      </c>
      <c r="AK31">
        <v>190</v>
      </c>
      <c r="AL31">
        <v>-15.95</v>
      </c>
      <c r="AM31">
        <v>99.38</v>
      </c>
      <c r="AN31">
        <v>45.78</v>
      </c>
      <c r="AO31">
        <v>5.2</v>
      </c>
      <c r="AP31">
        <v>-0.108883786647828</v>
      </c>
      <c r="AQ31" s="10"/>
      <c r="AR31" s="10"/>
    </row>
    <row r="32" spans="1:44" x14ac:dyDescent="0.25">
      <c r="A32" s="12">
        <v>1</v>
      </c>
      <c r="B32" s="14">
        <v>96.050605180000005</v>
      </c>
      <c r="C32" s="14">
        <v>-81.423900000000003</v>
      </c>
      <c r="D32" s="13">
        <v>140</v>
      </c>
      <c r="E32" s="14">
        <v>-33.265000000000001</v>
      </c>
      <c r="F32" s="14">
        <v>471.49</v>
      </c>
      <c r="G32" s="14">
        <v>69.015502929999997</v>
      </c>
      <c r="H32" s="14">
        <v>3.8000183110000001</v>
      </c>
      <c r="I32" s="14">
        <v>-0.69895085800000001</v>
      </c>
      <c r="J32" s="10"/>
      <c r="K32" s="10"/>
      <c r="L32" s="15">
        <v>2</v>
      </c>
      <c r="M32" s="11">
        <v>92.36</v>
      </c>
      <c r="N32" s="11">
        <v>-76.468999999999994</v>
      </c>
      <c r="O32" s="11">
        <v>140</v>
      </c>
      <c r="P32" s="11">
        <v>-43.97</v>
      </c>
      <c r="Q32" s="11">
        <v>437.5</v>
      </c>
      <c r="R32" s="11">
        <v>77.92</v>
      </c>
      <c r="S32" s="11">
        <v>2.3999999999999799</v>
      </c>
      <c r="T32" s="11">
        <v>-0.80566037735848905</v>
      </c>
      <c r="U32" s="10"/>
      <c r="V32" s="10"/>
      <c r="AF32" s="16"/>
      <c r="AG32" s="16"/>
      <c r="AH32" s="9">
        <v>2</v>
      </c>
      <c r="AI32">
        <v>131.90541267395</v>
      </c>
      <c r="AJ32">
        <v>-85.67</v>
      </c>
      <c r="AK32">
        <v>100</v>
      </c>
      <c r="AL32">
        <v>-31.38</v>
      </c>
      <c r="AM32">
        <v>63.09</v>
      </c>
      <c r="AN32">
        <v>52.68</v>
      </c>
      <c r="AO32">
        <v>8.14</v>
      </c>
      <c r="AP32">
        <v>-0.142990779099292</v>
      </c>
      <c r="AQ32" s="10"/>
      <c r="AR32" s="10"/>
    </row>
    <row r="33" spans="1:44" x14ac:dyDescent="0.25">
      <c r="A33" s="12">
        <v>1</v>
      </c>
      <c r="B33" s="14">
        <v>77.96582282</v>
      </c>
      <c r="C33" s="14">
        <v>-84.965299999999999</v>
      </c>
      <c r="D33" s="13">
        <v>220</v>
      </c>
      <c r="E33" s="14">
        <v>-34.700000000000003</v>
      </c>
      <c r="F33" s="14">
        <v>419.87</v>
      </c>
      <c r="G33" s="14">
        <v>78.094482420000006</v>
      </c>
      <c r="H33" s="14">
        <v>3.0500030520000001</v>
      </c>
      <c r="I33" s="14">
        <v>-0.78837134099999995</v>
      </c>
      <c r="J33" s="10"/>
      <c r="K33" s="10"/>
      <c r="L33" s="15">
        <v>2</v>
      </c>
      <c r="M33" s="11">
        <v>97.31</v>
      </c>
      <c r="N33" s="11">
        <v>-78.531000000000006</v>
      </c>
      <c r="O33" s="11">
        <v>170</v>
      </c>
      <c r="P33" s="11">
        <v>-41.89</v>
      </c>
      <c r="Q33" s="11">
        <v>460.4</v>
      </c>
      <c r="R33" s="11">
        <v>86.04</v>
      </c>
      <c r="S33" s="11">
        <v>2.19999999999993</v>
      </c>
      <c r="T33" s="11">
        <v>-0.53483870967741898</v>
      </c>
      <c r="U33" s="10"/>
      <c r="V33" s="10"/>
      <c r="AF33" s="16"/>
      <c r="AG33" s="16"/>
      <c r="AH33" s="9">
        <v>2</v>
      </c>
      <c r="AI33">
        <v>66.368937492370605</v>
      </c>
      <c r="AJ33">
        <v>-83.4</v>
      </c>
      <c r="AK33">
        <v>190</v>
      </c>
      <c r="AL33">
        <v>-38.85</v>
      </c>
      <c r="AM33">
        <v>434.85</v>
      </c>
      <c r="AN33">
        <v>89.08</v>
      </c>
      <c r="AO33">
        <v>4.2300000000000004</v>
      </c>
      <c r="AP33">
        <v>-0.173408685306365</v>
      </c>
      <c r="AQ33" s="10"/>
      <c r="AR33" s="10"/>
    </row>
    <row r="34" spans="1:44" x14ac:dyDescent="0.25">
      <c r="A34" s="12">
        <v>1</v>
      </c>
      <c r="B34" s="14">
        <v>122.089595794678</v>
      </c>
      <c r="C34" s="14">
        <v>-69.290000000000006</v>
      </c>
      <c r="D34" s="13">
        <v>120</v>
      </c>
      <c r="E34" s="14">
        <v>-35.06</v>
      </c>
      <c r="F34" s="14">
        <v>34.79</v>
      </c>
      <c r="G34" s="14">
        <v>74.55</v>
      </c>
      <c r="H34" s="14">
        <v>4.3099999999999996</v>
      </c>
      <c r="I34" s="14">
        <v>-0.157707910750507</v>
      </c>
      <c r="J34" s="10"/>
      <c r="K34" s="10"/>
      <c r="L34" s="15">
        <v>2</v>
      </c>
      <c r="M34" s="11">
        <v>102.2</v>
      </c>
      <c r="N34" s="11">
        <v>-77.87</v>
      </c>
      <c r="O34" s="11">
        <v>195</v>
      </c>
      <c r="P34" s="11">
        <v>-35.01</v>
      </c>
      <c r="Q34" s="11">
        <v>496.7</v>
      </c>
      <c r="R34" s="11">
        <v>68.37</v>
      </c>
      <c r="S34" s="11">
        <v>2.80000000000007</v>
      </c>
      <c r="T34" s="11">
        <v>-0.69242424242424605</v>
      </c>
      <c r="U34" s="10"/>
      <c r="V34" s="10"/>
      <c r="AF34" s="16"/>
      <c r="AG34" s="16"/>
      <c r="AH34" s="9">
        <v>2</v>
      </c>
      <c r="AI34">
        <v>104.537467956543</v>
      </c>
      <c r="AJ34">
        <v>-77.5</v>
      </c>
      <c r="AK34">
        <v>120</v>
      </c>
      <c r="AL34">
        <v>-24.11</v>
      </c>
      <c r="AM34">
        <v>108.18</v>
      </c>
      <c r="AN34">
        <v>49.6</v>
      </c>
      <c r="AO34">
        <v>10.8</v>
      </c>
      <c r="AP34">
        <v>-0.176960309777348</v>
      </c>
      <c r="AQ34" s="10"/>
      <c r="AR34" s="10"/>
    </row>
    <row r="35" spans="1:44" x14ac:dyDescent="0.25">
      <c r="A35" s="12">
        <v>1</v>
      </c>
      <c r="B35" s="14">
        <v>194.412841796875</v>
      </c>
      <c r="C35" s="13">
        <v>-80.569999999999993</v>
      </c>
      <c r="D35" s="13">
        <v>110</v>
      </c>
      <c r="E35" s="14">
        <v>-37.11</v>
      </c>
      <c r="F35" s="14">
        <v>97.02</v>
      </c>
      <c r="G35" s="14">
        <v>78.430000000000007</v>
      </c>
      <c r="H35" s="14">
        <v>3.6</v>
      </c>
      <c r="I35" s="14">
        <v>-0.25686711210096502</v>
      </c>
      <c r="J35" s="10"/>
      <c r="K35" s="10"/>
      <c r="L35" s="15">
        <v>2</v>
      </c>
      <c r="M35" s="11">
        <v>109.4</v>
      </c>
      <c r="N35" s="11">
        <v>-73.718999999999994</v>
      </c>
      <c r="O35" s="11">
        <v>145</v>
      </c>
      <c r="P35" s="11">
        <v>-40.729999999999997</v>
      </c>
      <c r="Q35" s="11">
        <v>486.4</v>
      </c>
      <c r="R35" s="11">
        <v>82.24</v>
      </c>
      <c r="S35" s="11">
        <v>2.2000000000000499</v>
      </c>
      <c r="T35" s="11">
        <v>-0.68880597014925504</v>
      </c>
      <c r="U35" s="10"/>
      <c r="V35" s="10"/>
      <c r="AF35" s="16"/>
      <c r="AG35" s="16"/>
      <c r="AH35" s="9">
        <v>2</v>
      </c>
      <c r="AI35">
        <v>109.380731582642</v>
      </c>
      <c r="AJ35">
        <v>-77.900000000000006</v>
      </c>
      <c r="AK35">
        <v>100</v>
      </c>
      <c r="AL35">
        <v>-33.54</v>
      </c>
      <c r="AM35">
        <v>93.21</v>
      </c>
      <c r="AN35">
        <v>58.17</v>
      </c>
      <c r="AO35">
        <v>9.14</v>
      </c>
      <c r="AP35">
        <v>-0.13176305970149299</v>
      </c>
      <c r="AQ35" s="10"/>
      <c r="AR35" s="10"/>
    </row>
    <row r="36" spans="1:44" x14ac:dyDescent="0.25">
      <c r="A36" s="12">
        <v>1</v>
      </c>
      <c r="B36" s="14">
        <v>145.26728630065901</v>
      </c>
      <c r="C36" s="13">
        <v>-80.91</v>
      </c>
      <c r="D36" s="13">
        <v>90</v>
      </c>
      <c r="E36" s="14">
        <v>-24.81</v>
      </c>
      <c r="F36" s="14">
        <v>400.98</v>
      </c>
      <c r="G36" s="14">
        <v>56.95</v>
      </c>
      <c r="H36" s="14">
        <v>4.57</v>
      </c>
      <c r="I36" s="14">
        <v>-0.25965229171370502</v>
      </c>
      <c r="J36" s="10"/>
      <c r="K36" s="10"/>
      <c r="L36" s="15">
        <v>2</v>
      </c>
      <c r="M36" s="11">
        <v>67.89</v>
      </c>
      <c r="N36" s="11">
        <v>-72.25</v>
      </c>
      <c r="O36" s="11">
        <v>205</v>
      </c>
      <c r="P36" s="11">
        <v>-40.67</v>
      </c>
      <c r="Q36" s="11">
        <v>432.7</v>
      </c>
      <c r="R36" s="11">
        <v>82.92</v>
      </c>
      <c r="S36" s="11">
        <v>2.30000000000007</v>
      </c>
      <c r="T36" s="11">
        <v>-1.0692307692307801</v>
      </c>
      <c r="U36" s="10"/>
      <c r="V36" s="10"/>
      <c r="AF36" s="16"/>
      <c r="AG36" s="16"/>
      <c r="AH36" s="9">
        <v>2</v>
      </c>
      <c r="AI36">
        <v>60.484819412231403</v>
      </c>
      <c r="AJ36">
        <v>-81.709999999999994</v>
      </c>
      <c r="AK36">
        <v>190</v>
      </c>
      <c r="AL36">
        <v>-36.08</v>
      </c>
      <c r="AM36">
        <v>343.33</v>
      </c>
      <c r="AN36">
        <v>86.15</v>
      </c>
      <c r="AO36">
        <v>4.75</v>
      </c>
      <c r="AP36">
        <v>-0.14771451483560499</v>
      </c>
      <c r="AQ36" s="10"/>
      <c r="AR36" s="10"/>
    </row>
    <row r="37" spans="1:44" x14ac:dyDescent="0.25">
      <c r="A37" s="12">
        <v>1</v>
      </c>
      <c r="B37" s="14">
        <v>144.206876754761</v>
      </c>
      <c r="C37" s="13">
        <v>-80.91</v>
      </c>
      <c r="D37" s="13">
        <v>130</v>
      </c>
      <c r="E37" s="14">
        <v>-31.58</v>
      </c>
      <c r="F37" s="14">
        <v>193.98</v>
      </c>
      <c r="G37" s="14">
        <v>59.17</v>
      </c>
      <c r="H37" s="14">
        <v>5.56</v>
      </c>
      <c r="I37" s="14">
        <v>-0.16778327993009001</v>
      </c>
      <c r="J37" s="10"/>
      <c r="K37" s="10"/>
      <c r="L37" s="15">
        <v>2</v>
      </c>
      <c r="M37" s="11">
        <v>90.39</v>
      </c>
      <c r="N37" s="11">
        <v>-77.125</v>
      </c>
      <c r="O37" s="11">
        <v>205</v>
      </c>
      <c r="P37" s="11">
        <v>-41.24</v>
      </c>
      <c r="Q37" s="11">
        <v>298.7</v>
      </c>
      <c r="R37" s="11">
        <v>70.989999999999995</v>
      </c>
      <c r="S37" s="11">
        <v>2.80000000000001</v>
      </c>
      <c r="T37" s="11">
        <v>-0.75254237288135595</v>
      </c>
      <c r="U37" s="10"/>
      <c r="V37" s="10"/>
      <c r="AF37" s="16"/>
      <c r="AG37" s="16"/>
      <c r="AH37" s="9">
        <v>2</v>
      </c>
      <c r="AI37">
        <v>134.67999458313</v>
      </c>
      <c r="AJ37">
        <v>-74.22</v>
      </c>
      <c r="AK37">
        <v>120</v>
      </c>
      <c r="AL37">
        <v>-26.56</v>
      </c>
      <c r="AM37">
        <v>124.58</v>
      </c>
      <c r="AN37">
        <v>57.8</v>
      </c>
      <c r="AO37">
        <v>6.27</v>
      </c>
      <c r="AP37">
        <v>-0.22059578839239899</v>
      </c>
      <c r="AQ37" s="10"/>
      <c r="AR37" s="10"/>
    </row>
    <row r="38" spans="1:44" x14ac:dyDescent="0.25">
      <c r="A38" s="12">
        <v>1</v>
      </c>
      <c r="B38" s="14">
        <v>327.99057006835801</v>
      </c>
      <c r="C38" s="13">
        <v>-69.53</v>
      </c>
      <c r="D38" s="13">
        <v>50</v>
      </c>
      <c r="E38" s="14">
        <v>-22.32</v>
      </c>
      <c r="F38" s="14">
        <v>286.51</v>
      </c>
      <c r="G38" s="14">
        <v>33.68</v>
      </c>
      <c r="H38" s="14">
        <v>7.38</v>
      </c>
      <c r="I38" s="14">
        <v>-0.225636321944508</v>
      </c>
      <c r="J38" s="10"/>
      <c r="K38" s="10"/>
      <c r="L38" s="15">
        <v>2</v>
      </c>
      <c r="M38" s="11">
        <v>189.6</v>
      </c>
      <c r="N38" s="11">
        <v>-72.218999999999994</v>
      </c>
      <c r="O38" s="11">
        <v>110</v>
      </c>
      <c r="P38" s="11">
        <v>-37.71</v>
      </c>
      <c r="Q38" s="11">
        <v>422.4</v>
      </c>
      <c r="R38" s="11">
        <v>74.38</v>
      </c>
      <c r="S38" s="11">
        <v>2.4000000000000901</v>
      </c>
      <c r="T38" s="11">
        <v>-1.2258064516129099</v>
      </c>
      <c r="U38" s="10"/>
      <c r="V38" s="10"/>
      <c r="AF38" s="16"/>
      <c r="AG38" s="16"/>
      <c r="AH38" s="9">
        <v>2</v>
      </c>
      <c r="AI38">
        <v>121.476736068725</v>
      </c>
      <c r="AJ38">
        <v>-74.45</v>
      </c>
      <c r="AK38">
        <v>170</v>
      </c>
      <c r="AL38">
        <v>-22.23</v>
      </c>
      <c r="AM38">
        <v>58.38</v>
      </c>
      <c r="AN38">
        <v>55.29</v>
      </c>
      <c r="AO38">
        <v>6</v>
      </c>
      <c r="AP38">
        <v>-0.212994772218073</v>
      </c>
      <c r="AQ38" s="10"/>
      <c r="AR38" s="10"/>
    </row>
    <row r="39" spans="1:44" x14ac:dyDescent="0.25">
      <c r="A39" s="12">
        <v>1</v>
      </c>
      <c r="B39" s="14">
        <v>236.57917022705001</v>
      </c>
      <c r="C39" s="13">
        <v>-71.67</v>
      </c>
      <c r="D39" s="13">
        <v>70</v>
      </c>
      <c r="E39" s="14">
        <v>-33.380000000000003</v>
      </c>
      <c r="F39" s="14">
        <v>83.83</v>
      </c>
      <c r="G39" s="14">
        <v>74.63</v>
      </c>
      <c r="H39" s="14">
        <v>3.91</v>
      </c>
      <c r="I39" s="14">
        <v>-0.36541105306571298</v>
      </c>
      <c r="J39" s="10"/>
      <c r="K39" s="10"/>
      <c r="L39" s="15">
        <v>2</v>
      </c>
      <c r="M39" s="11">
        <v>106.7</v>
      </c>
      <c r="N39" s="11">
        <v>-82.061999999999998</v>
      </c>
      <c r="O39" s="11">
        <v>140</v>
      </c>
      <c r="P39" s="11">
        <v>-41.64</v>
      </c>
      <c r="Q39" s="11">
        <v>403</v>
      </c>
      <c r="R39" s="11">
        <v>85.82</v>
      </c>
      <c r="S39" s="11">
        <v>2.5</v>
      </c>
      <c r="T39" s="11">
        <v>-0.89814814814815203</v>
      </c>
      <c r="U39" s="10"/>
      <c r="V39" s="10"/>
      <c r="AF39" s="16"/>
      <c r="AG39" s="16"/>
      <c r="AH39" s="9">
        <v>2</v>
      </c>
      <c r="AI39">
        <v>315.94869613647398</v>
      </c>
      <c r="AJ39">
        <v>-79.56</v>
      </c>
      <c r="AK39">
        <v>50</v>
      </c>
      <c r="AL39">
        <v>-35.92</v>
      </c>
      <c r="AM39">
        <v>341.23</v>
      </c>
      <c r="AN39">
        <v>68.67</v>
      </c>
      <c r="AO39">
        <v>7.45</v>
      </c>
      <c r="AP39">
        <v>-0.139612452350699</v>
      </c>
      <c r="AQ39" s="10"/>
      <c r="AR39" s="10"/>
    </row>
    <row r="40" spans="1:44" x14ac:dyDescent="0.25">
      <c r="A40" s="12">
        <v>1</v>
      </c>
      <c r="B40" s="14">
        <v>154.80443954467799</v>
      </c>
      <c r="C40" s="13">
        <v>-81.72</v>
      </c>
      <c r="D40" s="13">
        <v>140</v>
      </c>
      <c r="E40" s="14">
        <v>-30.1</v>
      </c>
      <c r="F40" s="14">
        <v>358.58</v>
      </c>
      <c r="G40" s="14">
        <v>63.27</v>
      </c>
      <c r="H40" s="14">
        <v>4.17</v>
      </c>
      <c r="I40" s="14">
        <v>-0.17907227615965499</v>
      </c>
      <c r="J40" s="10"/>
      <c r="K40" s="10"/>
      <c r="L40" s="15">
        <v>2</v>
      </c>
      <c r="M40" s="11">
        <v>248.9</v>
      </c>
      <c r="N40" s="11">
        <v>-67.938000000000002</v>
      </c>
      <c r="O40" s="11">
        <v>45</v>
      </c>
      <c r="P40" s="11">
        <v>-43.34</v>
      </c>
      <c r="Q40" s="11">
        <v>430.2</v>
      </c>
      <c r="R40" s="11">
        <v>74.22</v>
      </c>
      <c r="S40" s="11">
        <v>2.80000000000001</v>
      </c>
      <c r="T40" s="11">
        <v>-1.090625</v>
      </c>
      <c r="U40" s="10"/>
      <c r="V40" s="10"/>
      <c r="AF40" s="16"/>
      <c r="AG40" s="16"/>
      <c r="AH40" s="9">
        <v>2</v>
      </c>
      <c r="AI40">
        <v>87.091846466064396</v>
      </c>
      <c r="AJ40">
        <v>-78.150000000000006</v>
      </c>
      <c r="AK40">
        <v>190</v>
      </c>
      <c r="AL40">
        <v>-31.47</v>
      </c>
      <c r="AM40">
        <v>342.24</v>
      </c>
      <c r="AN40">
        <v>83.7</v>
      </c>
      <c r="AO40">
        <v>3.48</v>
      </c>
      <c r="AP40">
        <v>-0.22059557477957101</v>
      </c>
      <c r="AQ40" s="10"/>
      <c r="AR40" s="10"/>
    </row>
    <row r="41" spans="1:44" x14ac:dyDescent="0.25">
      <c r="A41" s="12">
        <v>1</v>
      </c>
      <c r="B41" s="14">
        <v>82.539577484130803</v>
      </c>
      <c r="C41" s="13">
        <v>-79.37</v>
      </c>
      <c r="D41" s="13">
        <v>120</v>
      </c>
      <c r="E41" s="14">
        <v>-26.35</v>
      </c>
      <c r="F41" s="14">
        <v>127.08</v>
      </c>
      <c r="G41" s="14">
        <v>71.349999999999994</v>
      </c>
      <c r="H41" s="14">
        <v>3.99</v>
      </c>
      <c r="I41" s="14">
        <v>-0.29214659685863897</v>
      </c>
      <c r="J41" s="10"/>
      <c r="K41" s="10"/>
      <c r="L41" s="15">
        <v>2</v>
      </c>
      <c r="M41" s="11">
        <v>153</v>
      </c>
      <c r="N41" s="11">
        <v>-74.375</v>
      </c>
      <c r="O41" s="11">
        <v>90</v>
      </c>
      <c r="P41" s="11">
        <v>-41.92</v>
      </c>
      <c r="Q41" s="11">
        <v>387.5</v>
      </c>
      <c r="R41" s="11">
        <v>83.63</v>
      </c>
      <c r="S41" s="11">
        <v>2.3999999999999799</v>
      </c>
      <c r="T41" s="11">
        <v>-0.62950819672131098</v>
      </c>
      <c r="U41" s="10"/>
      <c r="V41" s="10"/>
      <c r="AF41" s="16"/>
      <c r="AG41" s="16"/>
      <c r="AH41" s="9">
        <v>2</v>
      </c>
      <c r="AI41">
        <v>155.95801353454601</v>
      </c>
      <c r="AJ41">
        <v>-81.3</v>
      </c>
      <c r="AK41">
        <v>110</v>
      </c>
      <c r="AL41">
        <v>-30.06</v>
      </c>
      <c r="AM41">
        <v>436.19</v>
      </c>
      <c r="AN41">
        <v>64.05</v>
      </c>
      <c r="AO41">
        <v>6.15</v>
      </c>
      <c r="AP41">
        <v>-0.17294669213405101</v>
      </c>
      <c r="AQ41" s="10"/>
      <c r="AR41" s="10"/>
    </row>
    <row r="42" spans="1:44" x14ac:dyDescent="0.25">
      <c r="A42" s="12">
        <v>1</v>
      </c>
      <c r="B42" s="14">
        <v>164.83360290527301</v>
      </c>
      <c r="C42" s="13">
        <v>-80.64</v>
      </c>
      <c r="D42" s="13">
        <v>110</v>
      </c>
      <c r="E42" s="14">
        <v>-25.37</v>
      </c>
      <c r="F42" s="14">
        <v>97.8</v>
      </c>
      <c r="G42" s="14">
        <v>67.34</v>
      </c>
      <c r="H42" s="14">
        <v>6.92</v>
      </c>
      <c r="I42" s="14">
        <v>-0.26544096523987398</v>
      </c>
      <c r="J42" s="10"/>
      <c r="K42" s="10"/>
      <c r="L42" s="15">
        <v>2</v>
      </c>
      <c r="M42" s="11">
        <v>158.80000000000001</v>
      </c>
      <c r="N42" s="11">
        <v>-76.563000000000002</v>
      </c>
      <c r="O42" s="11">
        <v>135</v>
      </c>
      <c r="P42" s="11">
        <v>-38.17</v>
      </c>
      <c r="Q42" s="11">
        <v>411.9</v>
      </c>
      <c r="R42" s="11">
        <v>67.83</v>
      </c>
      <c r="S42" s="11">
        <v>2.8999999999999799</v>
      </c>
      <c r="T42" s="11">
        <v>-0.46666666666666501</v>
      </c>
      <c r="U42" s="10"/>
      <c r="V42" s="10"/>
      <c r="AF42" s="16"/>
      <c r="AG42" s="16"/>
      <c r="AH42" s="9">
        <v>2</v>
      </c>
      <c r="AI42">
        <v>224.43387985229401</v>
      </c>
      <c r="AJ42">
        <v>-83.18</v>
      </c>
      <c r="AK42">
        <v>60</v>
      </c>
      <c r="AL42">
        <v>-26.57</v>
      </c>
      <c r="AM42">
        <v>100.82</v>
      </c>
      <c r="AN42">
        <v>59.44</v>
      </c>
      <c r="AO42">
        <v>8.7799999999999994</v>
      </c>
      <c r="AP42">
        <v>-0.34030642309958797</v>
      </c>
      <c r="AQ42" s="10"/>
      <c r="AR42" s="10"/>
    </row>
    <row r="43" spans="1:44" x14ac:dyDescent="0.25">
      <c r="A43" s="12">
        <v>1</v>
      </c>
      <c r="B43" s="14">
        <v>144.288625717163</v>
      </c>
      <c r="C43" s="13">
        <v>-71.64</v>
      </c>
      <c r="D43" s="13">
        <v>100</v>
      </c>
      <c r="E43" s="14">
        <v>-42.33</v>
      </c>
      <c r="F43" s="14">
        <v>167.91</v>
      </c>
      <c r="G43" s="14">
        <v>92.75</v>
      </c>
      <c r="H43" s="14">
        <v>4.74</v>
      </c>
      <c r="I43" s="14">
        <v>-0.14007475900058999</v>
      </c>
      <c r="J43" s="10"/>
      <c r="K43" s="10"/>
      <c r="L43" s="15">
        <v>2</v>
      </c>
      <c r="M43" s="11">
        <v>195.6</v>
      </c>
      <c r="N43" s="11">
        <v>-78.156000000000006</v>
      </c>
      <c r="O43" s="11">
        <v>105</v>
      </c>
      <c r="P43" s="11">
        <v>-46.92</v>
      </c>
      <c r="Q43" s="11">
        <v>470.3</v>
      </c>
      <c r="R43" s="11">
        <v>62.58</v>
      </c>
      <c r="S43" s="11">
        <v>2.80000000000001</v>
      </c>
      <c r="T43" s="11">
        <v>-0.53354838709677399</v>
      </c>
      <c r="U43" s="10"/>
      <c r="V43" s="10"/>
      <c r="AF43" s="16"/>
      <c r="AG43" s="16"/>
      <c r="AH43" s="9">
        <v>2</v>
      </c>
      <c r="AI43">
        <v>168.42693328857399</v>
      </c>
      <c r="AJ43">
        <v>-80.61</v>
      </c>
      <c r="AK43">
        <v>90</v>
      </c>
      <c r="AL43">
        <v>-33.81</v>
      </c>
      <c r="AM43">
        <v>174.75</v>
      </c>
      <c r="AN43">
        <v>85.49</v>
      </c>
      <c r="AO43">
        <v>5.51</v>
      </c>
      <c r="AP43">
        <v>-0.18472330475448201</v>
      </c>
      <c r="AQ43" s="10"/>
      <c r="AR43" s="10"/>
    </row>
    <row r="44" spans="1:44" x14ac:dyDescent="0.25">
      <c r="A44" s="12">
        <v>1</v>
      </c>
      <c r="B44" s="14">
        <v>442.00561523437398</v>
      </c>
      <c r="C44" s="13">
        <v>-64.61</v>
      </c>
      <c r="D44" s="13">
        <v>50</v>
      </c>
      <c r="E44" s="14">
        <v>-29.46</v>
      </c>
      <c r="F44" s="14">
        <v>201.02</v>
      </c>
      <c r="G44" s="14">
        <v>82.4</v>
      </c>
      <c r="H44" s="14">
        <v>5.41</v>
      </c>
      <c r="I44" s="14">
        <v>-0.227492935002019</v>
      </c>
      <c r="J44" s="10"/>
      <c r="K44" s="10"/>
      <c r="L44" s="15">
        <v>2</v>
      </c>
      <c r="M44" s="11">
        <v>94.67</v>
      </c>
      <c r="N44" s="11">
        <v>-81.75</v>
      </c>
      <c r="O44" s="11">
        <v>240</v>
      </c>
      <c r="P44" s="11">
        <v>-42.62</v>
      </c>
      <c r="Q44" s="11">
        <v>442.6</v>
      </c>
      <c r="R44" s="11">
        <v>90.93</v>
      </c>
      <c r="S44" s="11">
        <v>2.5</v>
      </c>
      <c r="T44" s="11">
        <v>-0.69266055045871699</v>
      </c>
      <c r="U44" s="10"/>
      <c r="V44" s="10"/>
      <c r="AF44" s="16"/>
      <c r="AG44" s="16"/>
      <c r="AH44" s="9">
        <v>2</v>
      </c>
      <c r="AI44">
        <v>97.183351516723604</v>
      </c>
      <c r="AJ44">
        <v>-81.61</v>
      </c>
      <c r="AK44">
        <v>180</v>
      </c>
      <c r="AL44">
        <v>-33.200000000000003</v>
      </c>
      <c r="AM44">
        <v>224.68</v>
      </c>
      <c r="AN44">
        <v>89.92</v>
      </c>
      <c r="AO44">
        <v>4.51</v>
      </c>
      <c r="AP44">
        <v>-0.16847926267281099</v>
      </c>
      <c r="AQ44" s="10"/>
      <c r="AR44" s="10"/>
    </row>
    <row r="45" spans="1:44" x14ac:dyDescent="0.25">
      <c r="A45" s="12">
        <v>1</v>
      </c>
      <c r="B45" s="14">
        <v>312.65491485595601</v>
      </c>
      <c r="C45" s="13">
        <v>-66.81</v>
      </c>
      <c r="D45" s="13">
        <v>70</v>
      </c>
      <c r="E45" s="14">
        <v>-32.99</v>
      </c>
      <c r="F45" s="14">
        <v>77.41</v>
      </c>
      <c r="G45" s="14">
        <v>85.75</v>
      </c>
      <c r="H45" s="14">
        <v>4.6500000000000004</v>
      </c>
      <c r="I45" s="14">
        <v>-0.21435961100765599</v>
      </c>
      <c r="J45" s="10"/>
      <c r="K45" s="10"/>
      <c r="L45" s="15">
        <v>2</v>
      </c>
      <c r="M45" s="11">
        <v>124.2</v>
      </c>
      <c r="N45" s="11">
        <v>-76.718999999999994</v>
      </c>
      <c r="O45" s="11">
        <v>130</v>
      </c>
      <c r="P45" s="11">
        <v>-39.26</v>
      </c>
      <c r="Q45" s="11">
        <v>415.5</v>
      </c>
      <c r="R45" s="11">
        <v>82.5</v>
      </c>
      <c r="S45" s="11">
        <v>2.30000000000001</v>
      </c>
      <c r="T45" s="11">
        <v>-1.17155963302752</v>
      </c>
      <c r="U45" s="10"/>
      <c r="V45" s="10"/>
      <c r="AF45" s="16"/>
      <c r="AG45" s="16"/>
      <c r="AH45" s="9">
        <v>2</v>
      </c>
      <c r="AI45">
        <v>253.540897369384</v>
      </c>
      <c r="AJ45">
        <v>-75.5</v>
      </c>
      <c r="AK45">
        <v>80</v>
      </c>
      <c r="AL45">
        <v>-19.7</v>
      </c>
      <c r="AM45">
        <v>209.37</v>
      </c>
      <c r="AN45">
        <v>47.52</v>
      </c>
      <c r="AO45">
        <v>12.49</v>
      </c>
      <c r="AP45">
        <v>-0.24063116370808699</v>
      </c>
      <c r="AQ45" s="10"/>
      <c r="AR45" s="10"/>
    </row>
    <row r="46" spans="1:44" x14ac:dyDescent="0.25">
      <c r="A46" s="12">
        <v>1</v>
      </c>
      <c r="B46" s="14">
        <v>171.96353912353501</v>
      </c>
      <c r="C46" s="13">
        <v>-71.41</v>
      </c>
      <c r="D46" s="13">
        <v>120</v>
      </c>
      <c r="E46" s="14">
        <v>-24.14</v>
      </c>
      <c r="F46" s="14">
        <v>113.25</v>
      </c>
      <c r="G46" s="14">
        <v>61.54</v>
      </c>
      <c r="H46" s="14">
        <v>6.42</v>
      </c>
      <c r="I46" s="14">
        <v>-0.14500537056928001</v>
      </c>
      <c r="J46" s="10"/>
      <c r="K46" s="10"/>
      <c r="L46" s="15">
        <v>2</v>
      </c>
      <c r="M46" s="11">
        <v>128.80000000000001</v>
      </c>
      <c r="N46" s="11">
        <v>-74.156000000000006</v>
      </c>
      <c r="O46" s="11">
        <v>115</v>
      </c>
      <c r="P46" s="11">
        <v>-42.96</v>
      </c>
      <c r="Q46" s="11">
        <v>393.7</v>
      </c>
      <c r="R46" s="11">
        <v>85.42</v>
      </c>
      <c r="S46" s="11">
        <v>2.1000000000000201</v>
      </c>
      <c r="T46" s="11">
        <v>-1.2581632653061201</v>
      </c>
      <c r="U46" s="10"/>
      <c r="V46" s="10"/>
      <c r="AF46" s="16"/>
      <c r="AG46" s="16"/>
      <c r="AH46" s="9">
        <v>2</v>
      </c>
      <c r="AI46">
        <v>132.006101608276</v>
      </c>
      <c r="AJ46">
        <v>-73.09</v>
      </c>
      <c r="AK46">
        <v>150</v>
      </c>
      <c r="AL46">
        <v>-32.9</v>
      </c>
      <c r="AM46">
        <v>62.82</v>
      </c>
      <c r="AN46">
        <v>79.34</v>
      </c>
      <c r="AO46">
        <v>4.17</v>
      </c>
      <c r="AP46">
        <v>-0.15384615384615399</v>
      </c>
      <c r="AQ46" s="10"/>
      <c r="AR46" s="10"/>
    </row>
    <row r="47" spans="1:44" x14ac:dyDescent="0.25">
      <c r="A47" s="12">
        <v>1</v>
      </c>
      <c r="B47" s="14">
        <v>174.38537597656199</v>
      </c>
      <c r="C47" s="13">
        <v>-80.75</v>
      </c>
      <c r="D47" s="13">
        <v>110</v>
      </c>
      <c r="E47" s="14">
        <v>-19.38</v>
      </c>
      <c r="F47" s="14">
        <v>111.32</v>
      </c>
      <c r="G47" s="14">
        <v>41.47</v>
      </c>
      <c r="H47" s="14">
        <v>4.2699999999999996</v>
      </c>
      <c r="I47" s="14">
        <v>-0.343528654217643</v>
      </c>
      <c r="J47" s="10"/>
      <c r="K47" s="10"/>
      <c r="L47" s="11"/>
      <c r="M47" s="11"/>
      <c r="N47" s="11"/>
      <c r="O47" s="11"/>
      <c r="P47" s="11"/>
      <c r="Q47" s="11"/>
      <c r="R47" s="11"/>
      <c r="S47" s="11"/>
      <c r="T47" s="11"/>
      <c r="U47" s="10"/>
      <c r="V47" s="10"/>
      <c r="AF47" s="16"/>
      <c r="AG47" s="16"/>
      <c r="AH47" s="9">
        <v>2</v>
      </c>
      <c r="AI47">
        <v>178.52800369262701</v>
      </c>
      <c r="AJ47">
        <v>-90.58</v>
      </c>
      <c r="AK47">
        <v>80</v>
      </c>
      <c r="AL47">
        <v>-39.75</v>
      </c>
      <c r="AM47">
        <v>205.52</v>
      </c>
      <c r="AN47">
        <v>72.959999999999994</v>
      </c>
      <c r="AO47">
        <v>5.94</v>
      </c>
      <c r="AP47">
        <v>-0.13536776212832599</v>
      </c>
      <c r="AQ47" s="10"/>
      <c r="AR47" s="10"/>
    </row>
    <row r="48" spans="1:44" x14ac:dyDescent="0.25">
      <c r="A48" s="12">
        <v>1</v>
      </c>
      <c r="B48" s="14">
        <v>305.377979278564</v>
      </c>
      <c r="C48" s="13">
        <v>-78.239999999999995</v>
      </c>
      <c r="D48" s="13">
        <v>40</v>
      </c>
      <c r="E48" s="14">
        <v>-44.86</v>
      </c>
      <c r="F48" s="14">
        <v>38.9</v>
      </c>
      <c r="G48" s="14">
        <v>83.24</v>
      </c>
      <c r="H48" s="14">
        <v>8.75</v>
      </c>
      <c r="I48" s="14">
        <v>-0.15762273901808799</v>
      </c>
      <c r="J48" s="10"/>
      <c r="K48" s="10"/>
      <c r="L48" s="11"/>
      <c r="M48" s="11"/>
      <c r="N48" s="11"/>
      <c r="O48" s="11"/>
      <c r="P48" s="11"/>
      <c r="Q48" s="11"/>
      <c r="R48" s="11"/>
      <c r="S48" s="11"/>
      <c r="T48" s="11"/>
      <c r="U48" s="10"/>
      <c r="V48" s="10"/>
      <c r="AF48" s="16"/>
      <c r="AG48" s="16"/>
      <c r="AH48" s="9">
        <v>2</v>
      </c>
      <c r="AI48">
        <v>105.495014190674</v>
      </c>
      <c r="AJ48">
        <v>-78.86</v>
      </c>
      <c r="AK48">
        <v>170</v>
      </c>
      <c r="AL48">
        <v>-30.91</v>
      </c>
      <c r="AM48">
        <v>141.68</v>
      </c>
      <c r="AN48">
        <v>71.16</v>
      </c>
      <c r="AO48">
        <v>3.87</v>
      </c>
      <c r="AP48">
        <v>-0.24669493639311499</v>
      </c>
      <c r="AQ48" s="10"/>
      <c r="AR48" s="10"/>
    </row>
    <row r="49" spans="1:44" x14ac:dyDescent="0.25">
      <c r="A49" s="12">
        <v>1</v>
      </c>
      <c r="B49" s="14">
        <v>176.15602493286099</v>
      </c>
      <c r="C49" s="13">
        <v>-79.709999999999994</v>
      </c>
      <c r="D49" s="13">
        <v>100</v>
      </c>
      <c r="E49" s="14">
        <v>-37.89</v>
      </c>
      <c r="F49" s="14">
        <v>270.07</v>
      </c>
      <c r="G49" s="14">
        <v>74.66</v>
      </c>
      <c r="H49" s="14">
        <v>3.3</v>
      </c>
      <c r="I49" s="14">
        <v>-0.16169485084552501</v>
      </c>
      <c r="J49" s="10"/>
      <c r="K49" s="10"/>
      <c r="L49" s="11"/>
      <c r="M49" s="11"/>
      <c r="N49" s="11"/>
      <c r="O49" s="11"/>
      <c r="P49" s="11"/>
      <c r="Q49" s="11"/>
      <c r="R49" s="11"/>
      <c r="S49" s="11"/>
      <c r="T49" s="11"/>
      <c r="U49" s="10"/>
      <c r="V49" s="10"/>
      <c r="AF49" s="16"/>
      <c r="AG49" s="16"/>
      <c r="AH49" s="9">
        <v>2</v>
      </c>
      <c r="AI49">
        <v>83.483009338378807</v>
      </c>
      <c r="AJ49">
        <v>-79.819999999999993</v>
      </c>
      <c r="AK49">
        <v>190</v>
      </c>
      <c r="AL49">
        <v>-28.99</v>
      </c>
      <c r="AM49">
        <v>136.12</v>
      </c>
      <c r="AN49">
        <v>77.91</v>
      </c>
      <c r="AO49">
        <v>3.84</v>
      </c>
      <c r="AP49">
        <v>-0.27617286803790198</v>
      </c>
      <c r="AQ49" s="10"/>
      <c r="AR49" s="10"/>
    </row>
    <row r="50" spans="1:44" x14ac:dyDescent="0.25">
      <c r="A50" s="12">
        <v>1</v>
      </c>
      <c r="B50" s="14">
        <v>56.201910972595201</v>
      </c>
      <c r="C50" s="13">
        <v>-76.16</v>
      </c>
      <c r="D50" s="13">
        <v>100</v>
      </c>
      <c r="E50" s="14">
        <v>-32.869999999999997</v>
      </c>
      <c r="F50" s="14">
        <v>189.95</v>
      </c>
      <c r="G50" s="14">
        <v>89.09</v>
      </c>
      <c r="H50" s="14">
        <v>2.76</v>
      </c>
      <c r="I50" s="14">
        <v>-0.16417372499549501</v>
      </c>
      <c r="J50" s="10"/>
      <c r="K50" s="10"/>
      <c r="L50" s="11"/>
      <c r="M50" s="11"/>
      <c r="N50" s="11"/>
      <c r="O50" s="11"/>
      <c r="P50" s="11"/>
      <c r="Q50" s="11"/>
      <c r="R50" s="11"/>
      <c r="S50" s="11"/>
      <c r="T50" s="11"/>
      <c r="U50" s="10"/>
      <c r="V50" s="10"/>
      <c r="AF50" s="16"/>
      <c r="AG50" s="16"/>
      <c r="AH50" s="9">
        <v>2</v>
      </c>
      <c r="AI50">
        <v>162.71930694580101</v>
      </c>
      <c r="AJ50">
        <v>-88.63</v>
      </c>
      <c r="AK50">
        <v>190</v>
      </c>
      <c r="AL50">
        <v>-8.6300000000000008</v>
      </c>
      <c r="AM50">
        <v>273.57</v>
      </c>
      <c r="AN50">
        <v>40.700000000000003</v>
      </c>
      <c r="AO50">
        <v>3.87</v>
      </c>
      <c r="AP50">
        <v>-0.38072093965168102</v>
      </c>
      <c r="AQ50" s="10"/>
      <c r="AR50" s="10"/>
    </row>
    <row r="51" spans="1:44" x14ac:dyDescent="0.25">
      <c r="A51" s="12">
        <v>1</v>
      </c>
      <c r="B51" s="14">
        <v>297.18025207519401</v>
      </c>
      <c r="C51" s="13">
        <v>-73.33</v>
      </c>
      <c r="D51" s="13">
        <v>80</v>
      </c>
      <c r="E51" s="14">
        <v>-37.74</v>
      </c>
      <c r="F51" s="14">
        <v>170.08</v>
      </c>
      <c r="G51" s="14">
        <v>40.479999999999997</v>
      </c>
      <c r="H51" s="14">
        <v>3.27</v>
      </c>
      <c r="I51" s="14">
        <v>-0.156285605772883</v>
      </c>
      <c r="J51" s="10"/>
      <c r="K51" s="10"/>
      <c r="L51" s="11"/>
      <c r="M51" s="11"/>
      <c r="N51" s="11"/>
      <c r="O51" s="11"/>
      <c r="P51" s="11"/>
      <c r="Q51" s="11"/>
      <c r="R51" s="11"/>
      <c r="S51" s="11"/>
      <c r="T51" s="11"/>
      <c r="U51" s="10"/>
      <c r="V51" s="10"/>
      <c r="AF51" s="16"/>
      <c r="AG51" s="16"/>
      <c r="AH51" s="9">
        <v>2</v>
      </c>
      <c r="AI51">
        <v>68.633713722229004</v>
      </c>
      <c r="AJ51">
        <v>-84.96</v>
      </c>
      <c r="AK51">
        <v>190</v>
      </c>
      <c r="AL51">
        <v>-29.29</v>
      </c>
      <c r="AM51">
        <v>86.2</v>
      </c>
      <c r="AN51">
        <v>52.73</v>
      </c>
      <c r="AO51">
        <v>5.92</v>
      </c>
      <c r="AP51">
        <v>-0.237826541274817</v>
      </c>
      <c r="AQ51" s="10"/>
      <c r="AR51" s="10"/>
    </row>
    <row r="52" spans="1:44" x14ac:dyDescent="0.25">
      <c r="A52" s="12">
        <v>1</v>
      </c>
      <c r="B52" s="14">
        <v>158.97862434387201</v>
      </c>
      <c r="C52" s="13">
        <v>-79.81</v>
      </c>
      <c r="D52" s="13">
        <v>110</v>
      </c>
      <c r="E52" s="14">
        <v>-32.57</v>
      </c>
      <c r="F52" s="14">
        <v>118.39</v>
      </c>
      <c r="G52" s="14">
        <v>76.739999999999995</v>
      </c>
      <c r="H52" s="14">
        <v>4.75</v>
      </c>
      <c r="I52" s="14">
        <v>-0.22491197183098599</v>
      </c>
      <c r="J52" s="10"/>
      <c r="K52" s="10"/>
      <c r="L52" s="11"/>
      <c r="M52" s="11"/>
      <c r="N52" s="11"/>
      <c r="O52" s="11"/>
      <c r="P52" s="11"/>
      <c r="Q52" s="11"/>
      <c r="R52" s="11"/>
      <c r="S52" s="11"/>
      <c r="T52" s="11"/>
      <c r="U52" s="10"/>
      <c r="V52" s="10"/>
      <c r="AF52" s="16"/>
      <c r="AG52" s="16"/>
      <c r="AH52" s="9">
        <v>2</v>
      </c>
      <c r="AI52">
        <v>178.29906463623001</v>
      </c>
      <c r="AJ52">
        <v>-78.45</v>
      </c>
      <c r="AK52">
        <v>110</v>
      </c>
      <c r="AL52">
        <v>-28.51</v>
      </c>
      <c r="AM52">
        <v>44.29</v>
      </c>
      <c r="AN52">
        <v>61.15</v>
      </c>
      <c r="AO52">
        <v>8.61</v>
      </c>
      <c r="AP52">
        <v>-0.21847345132743401</v>
      </c>
      <c r="AQ52" s="10"/>
      <c r="AR52" s="10"/>
    </row>
    <row r="53" spans="1:44" x14ac:dyDescent="0.25">
      <c r="A53" s="12">
        <v>1</v>
      </c>
      <c r="B53" s="14">
        <v>145.56476593017601</v>
      </c>
      <c r="C53" s="13">
        <v>-73.14</v>
      </c>
      <c r="D53" s="13">
        <v>130</v>
      </c>
      <c r="E53" s="14">
        <v>-22.7</v>
      </c>
      <c r="F53" s="14">
        <v>211.39</v>
      </c>
      <c r="G53" s="14">
        <v>65.94</v>
      </c>
      <c r="H53" s="14">
        <v>4.2</v>
      </c>
      <c r="I53" s="14">
        <v>-0.330056598153113</v>
      </c>
      <c r="J53" s="10"/>
      <c r="K53" s="10"/>
      <c r="L53" s="11"/>
      <c r="M53" s="11"/>
      <c r="N53" s="11"/>
      <c r="O53" s="11"/>
      <c r="P53" s="11"/>
      <c r="Q53" s="11"/>
      <c r="R53" s="11"/>
      <c r="S53" s="11"/>
      <c r="T53" s="11"/>
      <c r="U53" s="10"/>
      <c r="V53" s="10"/>
      <c r="AF53" s="16"/>
      <c r="AG53" s="16"/>
      <c r="AH53" s="9">
        <v>2</v>
      </c>
      <c r="AI53">
        <v>103.25771331787099</v>
      </c>
      <c r="AJ53">
        <v>-81.239999999999995</v>
      </c>
      <c r="AK53">
        <v>190</v>
      </c>
      <c r="AL53">
        <v>-14.72</v>
      </c>
      <c r="AM53">
        <v>99.61</v>
      </c>
      <c r="AN53">
        <v>44.6</v>
      </c>
      <c r="AO53">
        <v>4.7</v>
      </c>
      <c r="AP53">
        <v>-0.118621778011573</v>
      </c>
      <c r="AQ53" s="10"/>
      <c r="AR53" s="10"/>
    </row>
    <row r="54" spans="1:44" x14ac:dyDescent="0.25">
      <c r="A54" s="12">
        <v>1</v>
      </c>
      <c r="B54" s="14">
        <v>175.39604187011699</v>
      </c>
      <c r="C54" s="13">
        <v>-68.95</v>
      </c>
      <c r="D54" s="13">
        <v>130</v>
      </c>
      <c r="E54" s="14">
        <v>-21.4</v>
      </c>
      <c r="F54" s="14">
        <v>215.59</v>
      </c>
      <c r="G54" s="14">
        <v>63.47</v>
      </c>
      <c r="H54" s="14">
        <v>4.46</v>
      </c>
      <c r="I54" s="14">
        <v>-0.28931495045239097</v>
      </c>
      <c r="J54" s="10"/>
      <c r="K54" s="10"/>
      <c r="L54" s="11"/>
      <c r="M54" s="11"/>
      <c r="N54" s="11"/>
      <c r="O54" s="11"/>
      <c r="P54" s="11"/>
      <c r="Q54" s="11"/>
      <c r="R54" s="11"/>
      <c r="S54" s="11"/>
      <c r="T54" s="11"/>
      <c r="U54" s="10"/>
      <c r="V54" s="10"/>
      <c r="AF54" s="16"/>
      <c r="AG54" s="16"/>
      <c r="AH54" s="9">
        <v>2</v>
      </c>
      <c r="AI54">
        <v>131.90541267395</v>
      </c>
      <c r="AJ54">
        <v>-85.67</v>
      </c>
      <c r="AK54">
        <v>100</v>
      </c>
      <c r="AL54">
        <v>-36.26</v>
      </c>
      <c r="AM54">
        <v>62.85</v>
      </c>
      <c r="AN54">
        <v>69.010000000000005</v>
      </c>
      <c r="AO54">
        <v>5.81</v>
      </c>
      <c r="AP54">
        <v>-0.17119822952892799</v>
      </c>
      <c r="AQ54" s="10"/>
      <c r="AR54" s="10"/>
    </row>
    <row r="55" spans="1:44" x14ac:dyDescent="0.25">
      <c r="A55" s="12">
        <v>1</v>
      </c>
      <c r="B55" s="14">
        <v>352.35084533691401</v>
      </c>
      <c r="C55" s="13">
        <v>-54.54</v>
      </c>
      <c r="D55" s="13">
        <v>50</v>
      </c>
      <c r="E55" s="14">
        <v>-16.04</v>
      </c>
      <c r="F55" s="14">
        <v>55.1</v>
      </c>
      <c r="G55" s="14">
        <v>28.73</v>
      </c>
      <c r="H55" s="14">
        <v>4.7699999999999996</v>
      </c>
      <c r="I55" s="14">
        <v>-0.213251670378619</v>
      </c>
      <c r="J55" s="10"/>
      <c r="K55" s="10"/>
      <c r="L55" s="11"/>
      <c r="M55" s="11"/>
      <c r="N55" s="11"/>
      <c r="O55" s="11"/>
      <c r="P55" s="11"/>
      <c r="Q55" s="11"/>
      <c r="R55" s="11"/>
      <c r="S55" s="11"/>
      <c r="T55" s="11"/>
      <c r="U55" s="10"/>
      <c r="V55" s="10"/>
      <c r="AF55" s="16"/>
      <c r="AG55" s="16"/>
      <c r="AQ55" s="10"/>
      <c r="AR55" s="10"/>
    </row>
    <row r="56" spans="1:44" x14ac:dyDescent="0.25">
      <c r="A56" s="12">
        <v>1</v>
      </c>
      <c r="B56" s="14">
        <v>135.339727401733</v>
      </c>
      <c r="C56" s="13">
        <v>-78.36</v>
      </c>
      <c r="D56" s="13">
        <v>120</v>
      </c>
      <c r="E56" s="14">
        <v>-20.05</v>
      </c>
      <c r="F56" s="14">
        <v>112.44</v>
      </c>
      <c r="G56" s="14">
        <v>46.18</v>
      </c>
      <c r="H56" s="14">
        <v>5.97</v>
      </c>
      <c r="I56" s="14">
        <v>-0.207715133531157</v>
      </c>
      <c r="J56" s="10"/>
      <c r="K56" s="10"/>
      <c r="L56" s="11"/>
      <c r="M56" s="11"/>
      <c r="N56" s="11"/>
      <c r="O56" s="11"/>
      <c r="P56" s="11"/>
      <c r="Q56" s="11"/>
      <c r="R56" s="11"/>
      <c r="S56" s="11"/>
      <c r="T56" s="11"/>
      <c r="U56" s="10"/>
      <c r="V56" s="10"/>
      <c r="AF56" s="16"/>
      <c r="AG56" s="16"/>
      <c r="AQ56" s="10"/>
      <c r="AR56" s="10"/>
    </row>
    <row r="57" spans="1:44" x14ac:dyDescent="0.25">
      <c r="A57" s="12">
        <v>1</v>
      </c>
      <c r="B57" s="14">
        <v>260.41519165039</v>
      </c>
      <c r="C57" s="13">
        <v>-76.069999999999993</v>
      </c>
      <c r="D57" s="13">
        <v>70</v>
      </c>
      <c r="E57" s="14">
        <v>-31.89</v>
      </c>
      <c r="F57" s="14">
        <v>38.53</v>
      </c>
      <c r="G57" s="14">
        <v>60.83</v>
      </c>
      <c r="H57" s="14">
        <v>3.45</v>
      </c>
      <c r="I57" s="14">
        <v>-0.419555901830931</v>
      </c>
      <c r="J57" s="10"/>
      <c r="K57" s="10"/>
      <c r="L57" s="11"/>
      <c r="M57" s="11"/>
      <c r="N57" s="11"/>
      <c r="O57" s="11"/>
      <c r="P57" s="11"/>
      <c r="Q57" s="11"/>
      <c r="R57" s="11"/>
      <c r="S57" s="11"/>
      <c r="T57" s="11"/>
      <c r="U57" s="10"/>
      <c r="V57" s="10"/>
      <c r="AF57" s="16"/>
      <c r="AG57" s="16"/>
      <c r="AQ57" s="10"/>
      <c r="AR57" s="10"/>
    </row>
    <row r="58" spans="1:44" x14ac:dyDescent="0.25">
      <c r="A58" s="12">
        <v>1</v>
      </c>
      <c r="B58" s="14">
        <v>141.82008743286099</v>
      </c>
      <c r="C58" s="13">
        <v>-82.06</v>
      </c>
      <c r="D58" s="13">
        <v>110</v>
      </c>
      <c r="E58" s="14">
        <v>-26.35</v>
      </c>
      <c r="F58" s="14">
        <v>107.95</v>
      </c>
      <c r="G58" s="14">
        <v>62.07</v>
      </c>
      <c r="H58" s="14">
        <v>5.59</v>
      </c>
      <c r="I58" s="14">
        <v>-0.34252100840336103</v>
      </c>
      <c r="J58" s="10"/>
      <c r="K58" s="10"/>
      <c r="L58" s="11"/>
      <c r="M58" s="11"/>
      <c r="N58" s="11"/>
      <c r="O58" s="11"/>
      <c r="P58" s="11"/>
      <c r="Q58" s="11"/>
      <c r="R58" s="11"/>
      <c r="S58" s="11"/>
      <c r="T58" s="11"/>
      <c r="U58" s="10"/>
      <c r="V58" s="10"/>
      <c r="AF58" s="16"/>
      <c r="AG58" s="16"/>
      <c r="AQ58" s="10"/>
      <c r="AR58" s="10"/>
    </row>
    <row r="59" spans="1:44" x14ac:dyDescent="0.25">
      <c r="A59" s="12">
        <v>1</v>
      </c>
      <c r="B59" s="14">
        <v>117.05825805664099</v>
      </c>
      <c r="C59" s="13">
        <v>-79.45</v>
      </c>
      <c r="D59" s="13">
        <v>160</v>
      </c>
      <c r="E59" s="14">
        <v>-26.42</v>
      </c>
      <c r="F59" s="14">
        <v>127.8</v>
      </c>
      <c r="G59" s="14">
        <v>75.38</v>
      </c>
      <c r="H59" s="14">
        <v>3.4</v>
      </c>
      <c r="I59" s="14">
        <v>-0.35742971887550201</v>
      </c>
      <c r="J59" s="10"/>
      <c r="K59" s="10"/>
      <c r="L59" s="11"/>
      <c r="M59" s="11"/>
      <c r="N59" s="11"/>
      <c r="O59" s="11"/>
      <c r="P59" s="11"/>
      <c r="Q59" s="11"/>
      <c r="R59" s="11"/>
      <c r="S59" s="11"/>
      <c r="T59" s="11"/>
      <c r="U59" s="10"/>
      <c r="V59" s="10"/>
      <c r="AF59" s="16"/>
      <c r="AG59" s="16"/>
      <c r="AQ59" s="10"/>
      <c r="AR59" s="10"/>
    </row>
    <row r="60" spans="1:44" x14ac:dyDescent="0.25">
      <c r="A60" s="12">
        <v>1</v>
      </c>
      <c r="B60" s="14">
        <v>138.17505836486799</v>
      </c>
      <c r="C60" s="13">
        <v>-84.64</v>
      </c>
      <c r="D60" s="13">
        <v>90</v>
      </c>
      <c r="E60" s="14">
        <v>-26.12</v>
      </c>
      <c r="F60" s="14">
        <v>224.33</v>
      </c>
      <c r="G60" s="14">
        <v>51.33</v>
      </c>
      <c r="H60" s="14">
        <v>6.57</v>
      </c>
      <c r="I60" s="14">
        <v>-0.312188491164477</v>
      </c>
      <c r="J60" s="10"/>
      <c r="K60" s="10"/>
      <c r="L60" s="11"/>
      <c r="M60" s="11"/>
      <c r="N60" s="11"/>
      <c r="O60" s="11"/>
      <c r="P60" s="11"/>
      <c r="Q60" s="11"/>
      <c r="R60" s="11"/>
      <c r="S60" s="11"/>
      <c r="T60" s="11"/>
      <c r="U60" s="10"/>
      <c r="V60" s="10"/>
      <c r="AF60" s="16"/>
      <c r="AG60" s="16"/>
      <c r="AQ60" s="10"/>
      <c r="AR60" s="10"/>
    </row>
    <row r="61" spans="1:44" x14ac:dyDescent="0.25">
      <c r="A61" s="12">
        <v>1</v>
      </c>
      <c r="B61" s="14">
        <v>273.31844329833802</v>
      </c>
      <c r="C61" s="13">
        <v>-81.08</v>
      </c>
      <c r="D61" s="13">
        <v>70</v>
      </c>
      <c r="E61" s="14">
        <v>-18.96</v>
      </c>
      <c r="F61" s="14">
        <v>152.75</v>
      </c>
      <c r="G61" s="14">
        <v>63.6</v>
      </c>
      <c r="H61" s="14">
        <v>6.56</v>
      </c>
      <c r="I61" s="14">
        <v>-0.40461982675649699</v>
      </c>
      <c r="J61" s="10"/>
      <c r="K61" s="10"/>
      <c r="L61" s="11"/>
      <c r="M61" s="11"/>
      <c r="N61" s="11"/>
      <c r="O61" s="11"/>
      <c r="P61" s="11"/>
      <c r="Q61" s="11"/>
      <c r="R61" s="11"/>
      <c r="S61" s="11"/>
      <c r="T61" s="11"/>
      <c r="U61" s="10"/>
      <c r="V61" s="10"/>
      <c r="AF61" s="16"/>
      <c r="AG61" s="16"/>
      <c r="AQ61" s="10"/>
      <c r="AR61" s="10"/>
    </row>
    <row r="62" spans="1:44" x14ac:dyDescent="0.25">
      <c r="A62" s="15">
        <v>2</v>
      </c>
      <c r="B62" s="13">
        <v>274.10000000000002</v>
      </c>
      <c r="C62" s="13">
        <v>-78.53</v>
      </c>
      <c r="D62" s="13">
        <v>65</v>
      </c>
      <c r="E62" s="13">
        <v>-40.340000000000003</v>
      </c>
      <c r="F62" s="13">
        <v>473.3</v>
      </c>
      <c r="G62" s="13">
        <v>60.68</v>
      </c>
      <c r="H62" s="14">
        <v>4.2999999999999501</v>
      </c>
      <c r="I62" s="14">
        <v>-0.64347826086956506</v>
      </c>
      <c r="J62" s="10"/>
      <c r="K62" s="10"/>
      <c r="L62" s="11"/>
      <c r="M62" s="11"/>
      <c r="N62" s="11"/>
      <c r="O62" s="11"/>
      <c r="P62" s="11"/>
      <c r="Q62" s="11"/>
      <c r="R62" s="11"/>
      <c r="S62" s="11"/>
      <c r="T62" s="11"/>
      <c r="U62" s="10"/>
      <c r="V62" s="10"/>
      <c r="AF62" s="16"/>
      <c r="AG62" s="16"/>
      <c r="AQ62" s="10"/>
      <c r="AR62" s="10"/>
    </row>
    <row r="63" spans="1:44" x14ac:dyDescent="0.25">
      <c r="A63" s="15">
        <v>2</v>
      </c>
      <c r="B63" s="13">
        <v>145.5</v>
      </c>
      <c r="C63" s="13">
        <v>-71.561999999999998</v>
      </c>
      <c r="D63" s="13">
        <v>110</v>
      </c>
      <c r="E63" s="13">
        <v>-41.36</v>
      </c>
      <c r="F63" s="13">
        <v>481.9</v>
      </c>
      <c r="G63" s="13">
        <v>80.05</v>
      </c>
      <c r="H63" s="14">
        <v>3.30000000000001</v>
      </c>
      <c r="I63" s="14">
        <v>-0.67619047619047301</v>
      </c>
      <c r="J63" s="10"/>
      <c r="K63" s="10"/>
      <c r="L63" s="11"/>
      <c r="M63" s="11"/>
      <c r="N63" s="11"/>
      <c r="O63" s="11"/>
      <c r="P63" s="11"/>
      <c r="Q63" s="11"/>
      <c r="R63" s="11"/>
      <c r="S63" s="11"/>
      <c r="T63" s="11"/>
      <c r="U63" s="10"/>
      <c r="V63" s="10"/>
      <c r="AF63" s="16"/>
      <c r="AG63" s="16"/>
      <c r="AQ63" s="10"/>
      <c r="AR63" s="10"/>
    </row>
    <row r="64" spans="1:44" x14ac:dyDescent="0.25">
      <c r="A64" s="15">
        <v>2</v>
      </c>
      <c r="B64" s="13">
        <v>118.7</v>
      </c>
      <c r="C64" s="13">
        <v>-77.41</v>
      </c>
      <c r="D64" s="13">
        <v>155</v>
      </c>
      <c r="E64" s="13">
        <v>-35.94</v>
      </c>
      <c r="F64" s="13">
        <v>384.9</v>
      </c>
      <c r="G64" s="13">
        <v>82.29</v>
      </c>
      <c r="H64" s="14">
        <v>2.2999999999999501</v>
      </c>
      <c r="I64" s="14">
        <v>-1.0229999999999999</v>
      </c>
      <c r="J64" s="10"/>
      <c r="K64" s="10"/>
      <c r="L64" s="11"/>
      <c r="M64" s="11"/>
      <c r="N64" s="11"/>
      <c r="O64" s="11"/>
      <c r="P64" s="11"/>
      <c r="Q64" s="11"/>
      <c r="R64" s="11"/>
      <c r="S64" s="11"/>
      <c r="T64" s="11"/>
      <c r="U64" s="10"/>
      <c r="V64" s="10"/>
      <c r="AF64" s="16"/>
      <c r="AG64" s="16"/>
      <c r="AQ64" s="10"/>
      <c r="AR64" s="10"/>
    </row>
    <row r="65" spans="1:44" x14ac:dyDescent="0.25">
      <c r="A65" s="15">
        <v>2</v>
      </c>
      <c r="B65" s="13">
        <v>233.6</v>
      </c>
      <c r="C65" s="13">
        <v>-78.125</v>
      </c>
      <c r="D65" s="13">
        <v>65</v>
      </c>
      <c r="E65" s="13">
        <v>-42.58</v>
      </c>
      <c r="F65" s="13">
        <v>500.8</v>
      </c>
      <c r="G65" s="13">
        <v>89.99</v>
      </c>
      <c r="H65" s="14">
        <v>2.0999999999999699</v>
      </c>
      <c r="I65" s="14">
        <v>-1.42528735632184</v>
      </c>
      <c r="J65" s="10"/>
      <c r="K65" s="10"/>
      <c r="L65" s="11"/>
      <c r="M65" s="11"/>
      <c r="N65" s="11"/>
      <c r="O65" s="11"/>
      <c r="P65" s="11"/>
      <c r="Q65" s="11"/>
      <c r="R65" s="11"/>
      <c r="S65" s="11"/>
      <c r="T65" s="11"/>
      <c r="U65" s="10"/>
      <c r="V65" s="10"/>
      <c r="AF65" s="16"/>
      <c r="AG65" s="16"/>
      <c r="AQ65" s="10"/>
      <c r="AR65" s="10"/>
    </row>
    <row r="66" spans="1:44" x14ac:dyDescent="0.25">
      <c r="A66" s="15">
        <v>2</v>
      </c>
      <c r="B66" s="13">
        <v>161.1</v>
      </c>
      <c r="C66" s="13">
        <v>-76.875</v>
      </c>
      <c r="D66" s="13">
        <v>130</v>
      </c>
      <c r="E66" s="13">
        <v>-40.47</v>
      </c>
      <c r="F66" s="13">
        <v>495.6</v>
      </c>
      <c r="G66" s="13">
        <v>63.98</v>
      </c>
      <c r="H66" s="14">
        <v>3.1000000000000201</v>
      </c>
      <c r="I66" s="14">
        <v>-0.536486486486489</v>
      </c>
      <c r="J66" s="10"/>
      <c r="K66" s="10"/>
      <c r="L66" s="11"/>
      <c r="M66" s="11"/>
      <c r="N66" s="11"/>
      <c r="O66" s="11"/>
      <c r="P66" s="11"/>
      <c r="Q66" s="11"/>
      <c r="R66" s="11"/>
      <c r="S66" s="11"/>
      <c r="T66" s="11"/>
      <c r="U66" s="10"/>
      <c r="V66" s="10"/>
      <c r="AF66" s="16"/>
      <c r="AG66" s="16"/>
      <c r="AQ66" s="10"/>
      <c r="AR66" s="10"/>
    </row>
    <row r="67" spans="1:44" x14ac:dyDescent="0.25">
      <c r="A67" s="15">
        <v>2</v>
      </c>
      <c r="B67" s="13">
        <v>127.8</v>
      </c>
      <c r="C67" s="13">
        <v>-78.468999999999994</v>
      </c>
      <c r="D67" s="13">
        <v>120</v>
      </c>
      <c r="E67" s="13">
        <v>-41.81</v>
      </c>
      <c r="F67" s="13">
        <v>429.3</v>
      </c>
      <c r="G67" s="13">
        <v>77.72</v>
      </c>
      <c r="H67" s="14">
        <v>2.19999999999999</v>
      </c>
      <c r="I67" s="14">
        <v>-0.96947368421052604</v>
      </c>
      <c r="J67" s="10"/>
      <c r="K67" s="10"/>
      <c r="L67" s="11"/>
      <c r="M67" s="11"/>
      <c r="N67" s="11"/>
      <c r="O67" s="11"/>
      <c r="P67" s="11"/>
      <c r="Q67" s="11"/>
      <c r="R67" s="11"/>
      <c r="S67" s="11"/>
      <c r="T67" s="11"/>
      <c r="U67" s="10"/>
      <c r="V67" s="10"/>
      <c r="AF67" s="16"/>
      <c r="AG67" s="16"/>
      <c r="AQ67" s="10"/>
      <c r="AR67" s="10"/>
    </row>
    <row r="68" spans="1:44" x14ac:dyDescent="0.25">
      <c r="A68" s="15">
        <v>2</v>
      </c>
      <c r="B68" s="13">
        <v>88.68</v>
      </c>
      <c r="C68" s="13">
        <v>-77.375</v>
      </c>
      <c r="D68" s="13">
        <v>185</v>
      </c>
      <c r="E68" s="13">
        <v>-44.01</v>
      </c>
      <c r="F68" s="13">
        <v>497.4</v>
      </c>
      <c r="G68" s="13">
        <v>90.03</v>
      </c>
      <c r="H68" s="14">
        <v>2.8999999999999799</v>
      </c>
      <c r="I68" s="14">
        <v>-0.39999999999999802</v>
      </c>
      <c r="J68" s="10"/>
      <c r="K68" s="10"/>
      <c r="L68" s="11"/>
      <c r="M68" s="11"/>
      <c r="N68" s="11"/>
      <c r="O68" s="11"/>
      <c r="P68" s="11"/>
      <c r="Q68" s="11"/>
      <c r="R68" s="11"/>
      <c r="S68" s="11"/>
      <c r="T68" s="11"/>
      <c r="U68" s="10"/>
      <c r="V68" s="10"/>
      <c r="AF68" s="16"/>
      <c r="AG68" s="16"/>
      <c r="AQ68" s="10"/>
      <c r="AR68" s="10"/>
    </row>
    <row r="69" spans="1:44" x14ac:dyDescent="0.25">
      <c r="A69" s="15">
        <v>2</v>
      </c>
      <c r="B69" s="13">
        <v>147.6</v>
      </c>
      <c r="C69" s="13">
        <v>-65.406000000000006</v>
      </c>
      <c r="D69" s="13">
        <v>85</v>
      </c>
      <c r="E69" s="13">
        <v>-39.11</v>
      </c>
      <c r="F69" s="13">
        <v>317.10000000000002</v>
      </c>
      <c r="G69" s="13">
        <v>55.3</v>
      </c>
      <c r="H69" s="14">
        <v>5.8000000000000096</v>
      </c>
      <c r="I69" s="14">
        <v>-0.33458646616541299</v>
      </c>
      <c r="J69" s="10"/>
      <c r="K69" s="10"/>
      <c r="L69" s="11"/>
      <c r="M69" s="11"/>
      <c r="N69" s="11"/>
      <c r="O69" s="11"/>
      <c r="P69" s="11"/>
      <c r="Q69" s="11"/>
      <c r="R69" s="11"/>
      <c r="S69" s="11"/>
      <c r="T69" s="11"/>
      <c r="U69" s="10"/>
      <c r="V69" s="10"/>
      <c r="AF69" s="16"/>
      <c r="AG69" s="16"/>
      <c r="AQ69" s="10"/>
      <c r="AR69" s="10"/>
    </row>
    <row r="70" spans="1:44" x14ac:dyDescent="0.25">
      <c r="A70" s="15">
        <v>2</v>
      </c>
      <c r="B70" s="13">
        <v>92.36</v>
      </c>
      <c r="C70" s="13">
        <v>-76.468999999999994</v>
      </c>
      <c r="D70" s="13">
        <v>140</v>
      </c>
      <c r="E70" s="13">
        <v>-43.97</v>
      </c>
      <c r="F70" s="13">
        <v>437.5</v>
      </c>
      <c r="G70" s="13">
        <v>77.92</v>
      </c>
      <c r="H70" s="14">
        <v>2.3999999999999799</v>
      </c>
      <c r="I70" s="14">
        <v>-0.80566037735848905</v>
      </c>
      <c r="J70" s="10"/>
      <c r="K70" s="10"/>
      <c r="L70" s="11"/>
      <c r="M70" s="11"/>
      <c r="N70" s="11"/>
      <c r="O70" s="11"/>
      <c r="P70" s="11"/>
      <c r="Q70" s="11"/>
      <c r="R70" s="11"/>
      <c r="S70" s="11"/>
      <c r="T70" s="11"/>
      <c r="U70" s="10"/>
      <c r="V70" s="10"/>
      <c r="AF70" s="16"/>
      <c r="AG70" s="16"/>
      <c r="AQ70" s="10"/>
      <c r="AR70" s="10"/>
    </row>
    <row r="71" spans="1:44" x14ac:dyDescent="0.25">
      <c r="A71" s="15">
        <v>2</v>
      </c>
      <c r="B71" s="13">
        <v>97.31</v>
      </c>
      <c r="C71" s="13">
        <v>-78.531000000000006</v>
      </c>
      <c r="D71" s="13">
        <v>170</v>
      </c>
      <c r="E71" s="13">
        <v>-41.89</v>
      </c>
      <c r="F71" s="13">
        <v>460.4</v>
      </c>
      <c r="G71" s="13">
        <v>86.04</v>
      </c>
      <c r="H71" s="14">
        <v>2.19999999999993</v>
      </c>
      <c r="I71" s="14">
        <v>-0.53483870967741898</v>
      </c>
      <c r="J71" s="10"/>
      <c r="K71" s="10"/>
      <c r="U71" s="10"/>
      <c r="V71" s="10"/>
      <c r="AF71" s="16"/>
      <c r="AG71" s="16"/>
      <c r="AQ71" s="10"/>
      <c r="AR71" s="10"/>
    </row>
    <row r="72" spans="1:44" x14ac:dyDescent="0.25">
      <c r="A72" s="15">
        <v>2</v>
      </c>
      <c r="B72" s="13">
        <v>102.2</v>
      </c>
      <c r="C72" s="13">
        <v>-77.87</v>
      </c>
      <c r="D72" s="13">
        <v>195</v>
      </c>
      <c r="E72" s="13">
        <v>-35.01</v>
      </c>
      <c r="F72" s="13">
        <v>496.7</v>
      </c>
      <c r="G72" s="13">
        <v>68.37</v>
      </c>
      <c r="H72" s="14">
        <v>2.80000000000007</v>
      </c>
      <c r="I72" s="14">
        <v>-0.69242424242424605</v>
      </c>
      <c r="J72" s="10"/>
      <c r="K72" s="10"/>
      <c r="U72" s="10"/>
      <c r="V72" s="10"/>
      <c r="AF72" s="16"/>
      <c r="AG72" s="16"/>
      <c r="AQ72" s="10"/>
      <c r="AR72" s="10"/>
    </row>
    <row r="73" spans="1:44" x14ac:dyDescent="0.25">
      <c r="A73" s="15">
        <v>2</v>
      </c>
      <c r="B73" s="13">
        <v>109.4</v>
      </c>
      <c r="C73" s="13">
        <v>-73.718999999999994</v>
      </c>
      <c r="D73" s="13">
        <v>145</v>
      </c>
      <c r="E73" s="13">
        <v>-40.729999999999997</v>
      </c>
      <c r="F73" s="13">
        <v>486.4</v>
      </c>
      <c r="G73" s="13">
        <v>82.24</v>
      </c>
      <c r="H73" s="14">
        <v>2.2000000000000499</v>
      </c>
      <c r="I73" s="14">
        <v>-0.68880597014925504</v>
      </c>
      <c r="J73" s="10"/>
      <c r="K73" s="10"/>
      <c r="U73" s="10"/>
      <c r="V73" s="10"/>
      <c r="AF73" s="16"/>
      <c r="AG73" s="16"/>
      <c r="AQ73" s="10"/>
      <c r="AR73" s="10"/>
    </row>
    <row r="74" spans="1:44" x14ac:dyDescent="0.25">
      <c r="A74" s="15">
        <v>2</v>
      </c>
      <c r="B74" s="13">
        <v>67.89</v>
      </c>
      <c r="C74" s="13">
        <v>-72.25</v>
      </c>
      <c r="D74" s="13">
        <v>205</v>
      </c>
      <c r="E74" s="13">
        <v>-40.67</v>
      </c>
      <c r="F74" s="13">
        <v>432.7</v>
      </c>
      <c r="G74" s="13">
        <v>82.92</v>
      </c>
      <c r="H74" s="14">
        <v>2.30000000000007</v>
      </c>
      <c r="I74" s="14">
        <v>-1.0692307692307801</v>
      </c>
      <c r="J74" s="10"/>
      <c r="K74" s="10"/>
      <c r="U74" s="10"/>
      <c r="V74" s="10"/>
      <c r="AF74" s="16"/>
      <c r="AG74" s="16"/>
      <c r="AQ74" s="10"/>
      <c r="AR74" s="10"/>
    </row>
    <row r="75" spans="1:44" x14ac:dyDescent="0.25">
      <c r="A75" s="15">
        <v>2</v>
      </c>
      <c r="B75" s="13">
        <v>90.39</v>
      </c>
      <c r="C75" s="13">
        <v>-77.125</v>
      </c>
      <c r="D75" s="13">
        <v>205</v>
      </c>
      <c r="E75" s="13">
        <v>-41.24</v>
      </c>
      <c r="F75" s="13">
        <v>298.7</v>
      </c>
      <c r="G75" s="13">
        <v>70.989999999999995</v>
      </c>
      <c r="H75" s="14">
        <v>2.80000000000001</v>
      </c>
      <c r="I75" s="14">
        <v>-0.75254237288135595</v>
      </c>
      <c r="J75" s="10"/>
      <c r="K75" s="10"/>
      <c r="U75" s="10"/>
      <c r="V75" s="10"/>
      <c r="AF75" s="16"/>
      <c r="AG75" s="16"/>
      <c r="AQ75" s="10"/>
      <c r="AR75" s="10"/>
    </row>
    <row r="76" spans="1:44" x14ac:dyDescent="0.25">
      <c r="A76" s="15">
        <v>2</v>
      </c>
      <c r="B76" s="13">
        <v>189.6</v>
      </c>
      <c r="C76" s="13">
        <v>-72.218999999999994</v>
      </c>
      <c r="D76" s="13">
        <v>110</v>
      </c>
      <c r="E76" s="13">
        <v>-37.71</v>
      </c>
      <c r="F76" s="13">
        <v>422.4</v>
      </c>
      <c r="G76" s="13">
        <v>74.38</v>
      </c>
      <c r="H76" s="14">
        <v>2.4000000000000901</v>
      </c>
      <c r="I76" s="13">
        <f>-1.22580645161291</f>
        <v>-1.2258064516129099</v>
      </c>
      <c r="J76" s="10"/>
      <c r="K76" s="10"/>
      <c r="U76" s="10"/>
      <c r="V76" s="10"/>
      <c r="AF76" s="16"/>
      <c r="AG76" s="16"/>
      <c r="AQ76" s="10"/>
      <c r="AR76" s="10"/>
    </row>
    <row r="77" spans="1:44" x14ac:dyDescent="0.25">
      <c r="A77" s="15">
        <v>2</v>
      </c>
      <c r="B77" s="13">
        <v>106.7</v>
      </c>
      <c r="C77" s="13">
        <v>-82.061999999999998</v>
      </c>
      <c r="D77" s="13">
        <v>140</v>
      </c>
      <c r="E77" s="13">
        <v>-41.64</v>
      </c>
      <c r="F77" s="13">
        <v>403</v>
      </c>
      <c r="G77" s="13">
        <v>85.82</v>
      </c>
      <c r="H77" s="14">
        <v>2.5</v>
      </c>
      <c r="I77" s="14">
        <v>-0.89814814814815203</v>
      </c>
      <c r="J77" s="10"/>
      <c r="K77" s="10"/>
      <c r="U77" s="10"/>
      <c r="V77" s="10"/>
      <c r="AF77" s="16"/>
      <c r="AG77" s="16"/>
      <c r="AQ77" s="10"/>
      <c r="AR77" s="10"/>
    </row>
    <row r="78" spans="1:44" x14ac:dyDescent="0.25">
      <c r="A78" s="15">
        <v>2</v>
      </c>
      <c r="B78" s="13">
        <v>248.9</v>
      </c>
      <c r="C78" s="13">
        <v>-67.938000000000002</v>
      </c>
      <c r="D78" s="13">
        <v>45</v>
      </c>
      <c r="E78" s="13">
        <v>-43.34</v>
      </c>
      <c r="F78" s="13">
        <v>430.2</v>
      </c>
      <c r="G78" s="13">
        <v>74.22</v>
      </c>
      <c r="H78" s="14">
        <v>2.80000000000001</v>
      </c>
      <c r="I78" s="14">
        <v>-1.090625</v>
      </c>
      <c r="J78" s="10"/>
      <c r="K78" s="10"/>
      <c r="U78" s="10"/>
      <c r="V78" s="10"/>
      <c r="AF78" s="16"/>
      <c r="AG78" s="16"/>
      <c r="AQ78" s="10"/>
      <c r="AR78" s="10"/>
    </row>
    <row r="79" spans="1:44" x14ac:dyDescent="0.25">
      <c r="A79" s="15">
        <v>2</v>
      </c>
      <c r="B79" s="13">
        <v>153</v>
      </c>
      <c r="C79" s="13">
        <v>-74.375</v>
      </c>
      <c r="D79" s="13">
        <v>90</v>
      </c>
      <c r="E79" s="13">
        <v>-41.92</v>
      </c>
      <c r="F79" s="13">
        <v>387.5</v>
      </c>
      <c r="G79" s="13">
        <v>83.63</v>
      </c>
      <c r="H79" s="14">
        <v>2.3999999999999799</v>
      </c>
      <c r="I79" s="14">
        <v>-0.62950819672131098</v>
      </c>
      <c r="J79" s="10"/>
      <c r="K79" s="10"/>
      <c r="U79" s="10"/>
      <c r="V79" s="10"/>
      <c r="AF79" s="16"/>
      <c r="AG79" s="16"/>
      <c r="AQ79" s="10"/>
      <c r="AR79" s="10"/>
    </row>
    <row r="80" spans="1:44" x14ac:dyDescent="0.25">
      <c r="A80" s="15">
        <v>2</v>
      </c>
      <c r="B80" s="13">
        <v>158.80000000000001</v>
      </c>
      <c r="C80" s="13">
        <v>-76.563000000000002</v>
      </c>
      <c r="D80" s="13">
        <v>135</v>
      </c>
      <c r="E80" s="13">
        <v>-38.17</v>
      </c>
      <c r="F80" s="13">
        <v>411.9</v>
      </c>
      <c r="G80" s="13">
        <v>67.83</v>
      </c>
      <c r="H80" s="14">
        <v>2.8999999999999799</v>
      </c>
      <c r="I80" s="14">
        <v>-0.46666666666666501</v>
      </c>
      <c r="J80" s="10"/>
      <c r="K80" s="10"/>
      <c r="U80" s="10"/>
      <c r="V80" s="10"/>
      <c r="AF80" s="16"/>
      <c r="AG80" s="16"/>
      <c r="AQ80" s="10"/>
      <c r="AR80" s="10"/>
    </row>
    <row r="81" spans="1:44" x14ac:dyDescent="0.25">
      <c r="A81" s="15">
        <v>2</v>
      </c>
      <c r="B81" s="13">
        <v>195.6</v>
      </c>
      <c r="C81" s="13">
        <v>-78.156000000000006</v>
      </c>
      <c r="D81" s="13">
        <v>105</v>
      </c>
      <c r="E81" s="13">
        <v>-46.92</v>
      </c>
      <c r="F81" s="13">
        <v>470.3</v>
      </c>
      <c r="G81" s="13">
        <v>62.58</v>
      </c>
      <c r="H81" s="14">
        <v>2.80000000000001</v>
      </c>
      <c r="I81" s="14">
        <v>-0.53354838709677399</v>
      </c>
      <c r="J81" s="10"/>
      <c r="K81" s="10"/>
      <c r="U81" s="10"/>
      <c r="V81" s="10"/>
      <c r="AF81" s="16"/>
      <c r="AG81" s="16"/>
      <c r="AQ81" s="10"/>
      <c r="AR81" s="10"/>
    </row>
    <row r="82" spans="1:44" x14ac:dyDescent="0.25">
      <c r="A82" s="15">
        <v>2</v>
      </c>
      <c r="B82" s="13">
        <v>94.67</v>
      </c>
      <c r="C82" s="13">
        <v>-81.75</v>
      </c>
      <c r="D82" s="13">
        <v>240</v>
      </c>
      <c r="E82" s="13">
        <v>-42.62</v>
      </c>
      <c r="F82" s="13">
        <v>442.6</v>
      </c>
      <c r="G82" s="13">
        <v>90.93</v>
      </c>
      <c r="H82" s="14">
        <v>2.5</v>
      </c>
      <c r="I82" s="14">
        <v>-0.69266055045871699</v>
      </c>
      <c r="J82" s="10"/>
      <c r="K82" s="10"/>
      <c r="U82" s="10"/>
      <c r="V82" s="10"/>
      <c r="AF82" s="16"/>
      <c r="AG82" s="16"/>
      <c r="AQ82" s="10"/>
      <c r="AR82" s="10"/>
    </row>
    <row r="83" spans="1:44" x14ac:dyDescent="0.25">
      <c r="A83" s="15">
        <v>2</v>
      </c>
      <c r="B83" s="13">
        <v>124.2</v>
      </c>
      <c r="C83" s="13">
        <v>-76.718999999999994</v>
      </c>
      <c r="D83" s="13">
        <v>130</v>
      </c>
      <c r="E83" s="13">
        <v>-39.26</v>
      </c>
      <c r="F83" s="13">
        <v>415.5</v>
      </c>
      <c r="G83" s="13">
        <v>82.5</v>
      </c>
      <c r="H83" s="14">
        <v>2.30000000000001</v>
      </c>
      <c r="I83" s="14">
        <v>-1.17155963302752</v>
      </c>
      <c r="J83" s="10"/>
      <c r="K83" s="10"/>
      <c r="U83" s="10"/>
      <c r="V83" s="10"/>
      <c r="AF83" s="16"/>
      <c r="AG83" s="16"/>
      <c r="AQ83" s="10"/>
      <c r="AR83" s="10"/>
    </row>
    <row r="84" spans="1:44" x14ac:dyDescent="0.25">
      <c r="A84" s="15">
        <v>2</v>
      </c>
      <c r="B84" s="13">
        <v>128.80000000000001</v>
      </c>
      <c r="C84" s="13">
        <v>-74.156000000000006</v>
      </c>
      <c r="D84" s="13">
        <v>115</v>
      </c>
      <c r="E84" s="13">
        <v>-42.96</v>
      </c>
      <c r="F84" s="13">
        <v>393.7</v>
      </c>
      <c r="G84" s="13">
        <v>85.42</v>
      </c>
      <c r="H84" s="14">
        <v>2.1000000000000201</v>
      </c>
      <c r="I84" s="14">
        <v>-1.2581632653061201</v>
      </c>
      <c r="J84" s="10"/>
      <c r="K84" s="10"/>
      <c r="U84" s="10"/>
      <c r="V84" s="10"/>
      <c r="AF84" s="16"/>
      <c r="AG84" s="16"/>
      <c r="AQ84" s="10"/>
      <c r="AR84" s="10"/>
    </row>
    <row r="85" spans="1:44" x14ac:dyDescent="0.25">
      <c r="A85" s="15">
        <v>2</v>
      </c>
      <c r="B85" s="14">
        <v>118.51882929999999</v>
      </c>
      <c r="C85" s="14">
        <v>-84.825000000000003</v>
      </c>
      <c r="D85" s="13">
        <v>210</v>
      </c>
      <c r="E85" s="14">
        <v>-30.61</v>
      </c>
      <c r="F85" s="14">
        <v>437.89499999999998</v>
      </c>
      <c r="G85" s="14">
        <v>63.62915039</v>
      </c>
      <c r="H85" s="14">
        <v>2.7250061040000002</v>
      </c>
      <c r="I85" s="14">
        <v>-0.55955467000000003</v>
      </c>
      <c r="J85" s="10"/>
      <c r="K85" s="10"/>
      <c r="U85" s="10"/>
      <c r="V85" s="10"/>
      <c r="AF85" s="16"/>
      <c r="AG85" s="16"/>
      <c r="AQ85" s="10"/>
      <c r="AR85" s="10"/>
    </row>
    <row r="86" spans="1:44" x14ac:dyDescent="0.25">
      <c r="A86" s="15">
        <v>2</v>
      </c>
      <c r="B86" s="14">
        <v>99.068072439999995</v>
      </c>
      <c r="C86" s="14">
        <v>-83.995800000000003</v>
      </c>
      <c r="D86" s="13">
        <v>160</v>
      </c>
      <c r="E86" s="14">
        <v>-38.255000000000003</v>
      </c>
      <c r="F86" s="14">
        <v>334.02499999999998</v>
      </c>
      <c r="G86" s="14">
        <v>76.43127441</v>
      </c>
      <c r="H86" s="14">
        <v>3.7749938959999998</v>
      </c>
      <c r="I86" s="14">
        <v>-0.44973260500000001</v>
      </c>
      <c r="J86" s="10"/>
      <c r="K86" s="10"/>
      <c r="U86" s="10"/>
      <c r="V86" s="10"/>
      <c r="AF86" s="16"/>
      <c r="AG86" s="16"/>
      <c r="AQ86" s="10"/>
      <c r="AR86" s="10"/>
    </row>
    <row r="87" spans="1:44" x14ac:dyDescent="0.25">
      <c r="A87" s="15">
        <v>2</v>
      </c>
      <c r="B87" s="14">
        <v>122.9396239</v>
      </c>
      <c r="C87" s="14">
        <v>-81.275350000000003</v>
      </c>
      <c r="D87" s="13">
        <v>100</v>
      </c>
      <c r="E87" s="14">
        <v>-37.825000000000003</v>
      </c>
      <c r="F87" s="14">
        <v>393.38499999999999</v>
      </c>
      <c r="G87" s="14">
        <v>68.267822269999996</v>
      </c>
      <c r="H87" s="14">
        <v>3.4250030520000001</v>
      </c>
      <c r="I87" s="14">
        <v>-1.21942481</v>
      </c>
      <c r="J87" s="10"/>
      <c r="K87" s="10"/>
      <c r="U87" s="10"/>
      <c r="V87" s="10"/>
      <c r="AF87" s="16"/>
      <c r="AG87" s="16"/>
      <c r="AQ87" s="10"/>
      <c r="AR87" s="10"/>
    </row>
    <row r="88" spans="1:44" x14ac:dyDescent="0.25">
      <c r="A88" s="15">
        <v>2</v>
      </c>
      <c r="B88" s="14">
        <v>87.303525210000004</v>
      </c>
      <c r="C88" s="14">
        <v>-86.090299999999999</v>
      </c>
      <c r="D88" s="13">
        <v>190</v>
      </c>
      <c r="E88" s="14">
        <v>-39.69</v>
      </c>
      <c r="F88" s="14">
        <v>392.87</v>
      </c>
      <c r="G88" s="14">
        <v>71.258544920000006</v>
      </c>
      <c r="H88" s="14">
        <v>3.8249969479999999</v>
      </c>
      <c r="I88" s="14">
        <v>-0.39196051799999998</v>
      </c>
      <c r="J88" s="10"/>
      <c r="K88" s="10"/>
      <c r="U88" s="10"/>
      <c r="V88" s="10"/>
      <c r="AF88" s="16"/>
      <c r="AG88" s="16"/>
      <c r="AQ88" s="10"/>
      <c r="AR88" s="10"/>
    </row>
    <row r="89" spans="1:44" x14ac:dyDescent="0.25">
      <c r="A89" s="15">
        <v>2</v>
      </c>
      <c r="B89" s="14">
        <v>135.0372016</v>
      </c>
      <c r="C89" s="14">
        <v>-86.092699999999994</v>
      </c>
      <c r="D89" s="13">
        <v>150</v>
      </c>
      <c r="E89" s="14">
        <v>-37.524999999999999</v>
      </c>
      <c r="F89" s="14">
        <v>362.3</v>
      </c>
      <c r="G89" s="14">
        <v>72.998046880000004</v>
      </c>
      <c r="H89" s="14">
        <v>3.625</v>
      </c>
      <c r="I89" s="14">
        <v>-0.87428719300000002</v>
      </c>
      <c r="J89" s="10"/>
      <c r="K89" s="10"/>
      <c r="U89" s="10"/>
      <c r="V89" s="10"/>
      <c r="AF89" s="16"/>
      <c r="AG89" s="16"/>
      <c r="AQ89" s="10"/>
      <c r="AR89" s="10"/>
    </row>
    <row r="90" spans="1:44" x14ac:dyDescent="0.25">
      <c r="A90" s="15">
        <v>2</v>
      </c>
      <c r="B90" s="14">
        <v>72.402214999999998</v>
      </c>
      <c r="C90" s="14">
        <v>-83.3613</v>
      </c>
      <c r="D90" s="13">
        <v>140</v>
      </c>
      <c r="E90" s="14">
        <v>-32.685000000000002</v>
      </c>
      <c r="F90" s="14">
        <v>243.86500000000001</v>
      </c>
      <c r="G90" s="14">
        <v>60.668945309999998</v>
      </c>
      <c r="H90" s="14">
        <v>4.125</v>
      </c>
      <c r="I90" s="14">
        <v>-0.92349772200000002</v>
      </c>
      <c r="J90" s="10"/>
      <c r="K90" s="10"/>
      <c r="U90" s="10"/>
      <c r="V90" s="10"/>
      <c r="AF90" s="16"/>
      <c r="AG90" s="16"/>
      <c r="AQ90" s="10"/>
      <c r="AR90" s="10"/>
    </row>
    <row r="91" spans="1:44" x14ac:dyDescent="0.25">
      <c r="A91" s="15">
        <v>2</v>
      </c>
      <c r="B91" s="14">
        <v>174.86777900000001</v>
      </c>
      <c r="C91" s="14">
        <v>-85.072699999999998</v>
      </c>
      <c r="D91" s="13">
        <v>120</v>
      </c>
      <c r="E91" s="14">
        <v>-35.340000000000003</v>
      </c>
      <c r="F91" s="14">
        <v>519.13</v>
      </c>
      <c r="G91" s="14">
        <v>71.441650390000007</v>
      </c>
      <c r="H91" s="14">
        <v>3.7749938959999998</v>
      </c>
      <c r="I91" s="14">
        <v>-1.0756198260000001</v>
      </c>
      <c r="J91" s="10"/>
      <c r="K91" s="10"/>
      <c r="U91" s="10"/>
      <c r="V91" s="10"/>
      <c r="AF91" s="16"/>
      <c r="AG91" s="16"/>
      <c r="AQ91" s="10"/>
      <c r="AR91" s="10"/>
    </row>
    <row r="92" spans="1:44" x14ac:dyDescent="0.25">
      <c r="A92" s="15">
        <v>2</v>
      </c>
      <c r="B92" s="14">
        <v>117.9806232</v>
      </c>
      <c r="C92" s="14">
        <v>-82.497699999999995</v>
      </c>
      <c r="D92" s="13">
        <v>160</v>
      </c>
      <c r="E92" s="14">
        <v>-35.244999999999997</v>
      </c>
      <c r="F92" s="14">
        <v>490.46</v>
      </c>
      <c r="G92" s="14">
        <v>70.739746089999997</v>
      </c>
      <c r="H92" s="14">
        <v>4.4749908449999998</v>
      </c>
      <c r="I92" s="14">
        <v>-0.53248175799999997</v>
      </c>
      <c r="J92" s="10"/>
      <c r="K92" s="10"/>
      <c r="U92" s="10"/>
      <c r="V92" s="10"/>
      <c r="AF92" s="16"/>
      <c r="AG92" s="16"/>
      <c r="AQ92" s="10"/>
      <c r="AR92" s="10"/>
    </row>
    <row r="93" spans="1:44" x14ac:dyDescent="0.25">
      <c r="A93" s="15">
        <v>2</v>
      </c>
      <c r="B93" s="14">
        <v>162.71930694580101</v>
      </c>
      <c r="C93" s="13">
        <v>-82.99</v>
      </c>
      <c r="D93" s="13">
        <v>100</v>
      </c>
      <c r="E93" s="14">
        <v>-30.09</v>
      </c>
      <c r="F93" s="14">
        <v>371.79</v>
      </c>
      <c r="G93" s="14">
        <v>72</v>
      </c>
      <c r="H93" s="14">
        <v>7.93</v>
      </c>
      <c r="I93" s="14">
        <v>-0.17648831951770899</v>
      </c>
      <c r="J93" s="10"/>
      <c r="K93" s="10"/>
      <c r="U93" s="10"/>
      <c r="V93" s="10"/>
      <c r="AF93" s="16"/>
      <c r="AG93" s="16"/>
      <c r="AQ93" s="10"/>
      <c r="AR93" s="10"/>
    </row>
    <row r="94" spans="1:44" x14ac:dyDescent="0.25">
      <c r="A94" s="15">
        <v>2</v>
      </c>
      <c r="B94" s="14">
        <v>103.25771331787099</v>
      </c>
      <c r="C94" s="13">
        <v>-81.239999999999995</v>
      </c>
      <c r="D94" s="13">
        <v>190</v>
      </c>
      <c r="E94" s="14">
        <v>-15.95</v>
      </c>
      <c r="F94" s="14">
        <v>99.38</v>
      </c>
      <c r="G94" s="14">
        <v>45.78</v>
      </c>
      <c r="H94" s="14">
        <v>5.2</v>
      </c>
      <c r="I94" s="14">
        <v>-0.108883786647828</v>
      </c>
      <c r="J94" s="10"/>
      <c r="K94" s="10"/>
      <c r="U94" s="10"/>
      <c r="V94" s="10"/>
      <c r="AF94" s="16"/>
      <c r="AG94" s="16"/>
      <c r="AQ94" s="10"/>
      <c r="AR94" s="10"/>
    </row>
    <row r="95" spans="1:44" x14ac:dyDescent="0.25">
      <c r="A95" s="15">
        <v>2</v>
      </c>
      <c r="B95" s="14">
        <v>131.90541267395</v>
      </c>
      <c r="C95" s="13">
        <v>-85.67</v>
      </c>
      <c r="D95" s="13">
        <v>100</v>
      </c>
      <c r="E95" s="14">
        <v>-31.38</v>
      </c>
      <c r="F95" s="14">
        <v>63.09</v>
      </c>
      <c r="G95" s="14">
        <v>52.68</v>
      </c>
      <c r="H95" s="14">
        <v>8.14</v>
      </c>
      <c r="I95" s="14">
        <v>-0.142990779099292</v>
      </c>
      <c r="J95" s="10"/>
      <c r="K95" s="10"/>
      <c r="U95" s="10"/>
      <c r="V95" s="10"/>
      <c r="AF95" s="16"/>
      <c r="AG95" s="16"/>
      <c r="AQ95" s="10"/>
      <c r="AR95" s="10"/>
    </row>
    <row r="96" spans="1:44" x14ac:dyDescent="0.25">
      <c r="A96" s="15">
        <v>2</v>
      </c>
      <c r="B96" s="14">
        <v>66.368937492370605</v>
      </c>
      <c r="C96" s="13">
        <v>-83.4</v>
      </c>
      <c r="D96" s="13">
        <v>190</v>
      </c>
      <c r="E96" s="14">
        <v>-38.85</v>
      </c>
      <c r="F96" s="14">
        <v>434.85</v>
      </c>
      <c r="G96" s="14">
        <v>89.08</v>
      </c>
      <c r="H96" s="14">
        <v>4.2300000000000004</v>
      </c>
      <c r="I96" s="14">
        <v>-0.173408685306365</v>
      </c>
      <c r="J96" s="10"/>
      <c r="K96" s="10"/>
      <c r="U96" s="10"/>
      <c r="V96" s="10"/>
      <c r="AF96" s="16"/>
      <c r="AG96" s="16"/>
      <c r="AQ96" s="10"/>
      <c r="AR96" s="10"/>
    </row>
    <row r="97" spans="1:44" x14ac:dyDescent="0.25">
      <c r="A97" s="15">
        <v>2</v>
      </c>
      <c r="B97" s="14">
        <v>104.537467956543</v>
      </c>
      <c r="C97" s="13">
        <v>-77.5</v>
      </c>
      <c r="D97" s="13">
        <v>120</v>
      </c>
      <c r="E97" s="14">
        <v>-24.11</v>
      </c>
      <c r="F97" s="14">
        <v>108.18</v>
      </c>
      <c r="G97" s="14">
        <v>49.6</v>
      </c>
      <c r="H97" s="14">
        <v>10.8</v>
      </c>
      <c r="I97" s="14">
        <v>-0.176960309777348</v>
      </c>
      <c r="J97" s="10"/>
      <c r="K97" s="10"/>
      <c r="U97" s="10"/>
      <c r="V97" s="10"/>
      <c r="AF97" s="16"/>
      <c r="AG97" s="16"/>
      <c r="AQ97" s="10"/>
      <c r="AR97" s="10"/>
    </row>
    <row r="98" spans="1:44" x14ac:dyDescent="0.25">
      <c r="A98" s="15">
        <v>2</v>
      </c>
      <c r="B98" s="14">
        <v>109.380731582642</v>
      </c>
      <c r="C98" s="13">
        <v>-77.900000000000006</v>
      </c>
      <c r="D98" s="13">
        <v>100</v>
      </c>
      <c r="E98" s="14">
        <v>-33.54</v>
      </c>
      <c r="F98" s="14">
        <v>93.21</v>
      </c>
      <c r="G98" s="14">
        <v>58.17</v>
      </c>
      <c r="H98" s="14">
        <v>9.14</v>
      </c>
      <c r="I98" s="14">
        <v>-0.13176305970149299</v>
      </c>
      <c r="J98" s="10"/>
      <c r="K98" s="10"/>
      <c r="U98" s="10"/>
      <c r="V98" s="10"/>
      <c r="AF98" s="16"/>
      <c r="AG98" s="16"/>
      <c r="AQ98" s="10"/>
      <c r="AR98" s="10"/>
    </row>
    <row r="99" spans="1:44" x14ac:dyDescent="0.25">
      <c r="A99" s="15">
        <v>2</v>
      </c>
      <c r="B99" s="14">
        <v>60.484819412231403</v>
      </c>
      <c r="C99" s="13">
        <v>-81.709999999999994</v>
      </c>
      <c r="D99" s="13">
        <v>190</v>
      </c>
      <c r="E99" s="14">
        <v>-36.08</v>
      </c>
      <c r="F99" s="14">
        <v>343.33</v>
      </c>
      <c r="G99" s="14">
        <v>86.15</v>
      </c>
      <c r="H99" s="14">
        <v>4.75</v>
      </c>
      <c r="I99" s="14">
        <v>-0.14771451483560499</v>
      </c>
      <c r="J99" s="10"/>
      <c r="K99" s="10"/>
      <c r="U99" s="10"/>
      <c r="V99" s="10"/>
      <c r="AF99" s="16"/>
      <c r="AG99" s="16"/>
      <c r="AQ99" s="10"/>
      <c r="AR99" s="10"/>
    </row>
    <row r="100" spans="1:44" x14ac:dyDescent="0.25">
      <c r="A100" s="15">
        <v>2</v>
      </c>
      <c r="B100" s="14">
        <v>134.67999458313</v>
      </c>
      <c r="C100" s="13">
        <v>-74.22</v>
      </c>
      <c r="D100" s="13">
        <v>120</v>
      </c>
      <c r="E100" s="14">
        <v>-26.56</v>
      </c>
      <c r="F100" s="14">
        <v>124.58</v>
      </c>
      <c r="G100" s="14">
        <v>57.8</v>
      </c>
      <c r="H100" s="14">
        <v>6.27</v>
      </c>
      <c r="I100" s="14">
        <v>-0.22059578839239899</v>
      </c>
      <c r="J100" s="10"/>
      <c r="K100" s="10"/>
      <c r="U100" s="10"/>
      <c r="V100" s="10"/>
      <c r="AF100" s="16"/>
      <c r="AG100" s="16"/>
      <c r="AQ100" s="10"/>
      <c r="AR100" s="10"/>
    </row>
    <row r="101" spans="1:44" x14ac:dyDescent="0.25">
      <c r="A101" s="15">
        <v>2</v>
      </c>
      <c r="B101" s="14">
        <v>121.476736068725</v>
      </c>
      <c r="C101" s="13">
        <v>-74.45</v>
      </c>
      <c r="D101" s="13">
        <v>170</v>
      </c>
      <c r="E101" s="14">
        <v>-22.23</v>
      </c>
      <c r="F101" s="14">
        <v>58.38</v>
      </c>
      <c r="G101" s="14">
        <v>55.29</v>
      </c>
      <c r="H101" s="14">
        <v>6</v>
      </c>
      <c r="I101" s="14">
        <v>-0.212994772218073</v>
      </c>
      <c r="J101" s="10"/>
      <c r="K101" s="10"/>
      <c r="U101" s="10"/>
      <c r="V101" s="10"/>
      <c r="AF101" s="16"/>
      <c r="AG101" s="16"/>
      <c r="AQ101" s="10"/>
      <c r="AR101" s="10"/>
    </row>
    <row r="102" spans="1:44" x14ac:dyDescent="0.25">
      <c r="A102" s="15">
        <v>2</v>
      </c>
      <c r="B102" s="14">
        <v>315.94869613647398</v>
      </c>
      <c r="C102" s="13">
        <v>-79.56</v>
      </c>
      <c r="D102" s="13">
        <v>50</v>
      </c>
      <c r="E102" s="14">
        <v>-35.92</v>
      </c>
      <c r="F102" s="14">
        <v>341.23</v>
      </c>
      <c r="G102" s="14">
        <v>68.67</v>
      </c>
      <c r="H102" s="14">
        <v>7.45</v>
      </c>
      <c r="I102" s="14">
        <v>-0.139612452350699</v>
      </c>
      <c r="J102" s="10"/>
      <c r="K102" s="10"/>
      <c r="U102" s="10"/>
      <c r="V102" s="10"/>
      <c r="AF102" s="16"/>
      <c r="AG102" s="16"/>
      <c r="AQ102" s="10"/>
      <c r="AR102" s="10"/>
    </row>
    <row r="103" spans="1:44" x14ac:dyDescent="0.25">
      <c r="A103" s="15">
        <v>2</v>
      </c>
      <c r="B103" s="14">
        <v>87.091846466064396</v>
      </c>
      <c r="C103" s="13">
        <v>-78.150000000000006</v>
      </c>
      <c r="D103" s="13">
        <v>190</v>
      </c>
      <c r="E103" s="14">
        <v>-31.47</v>
      </c>
      <c r="F103" s="14">
        <v>342.24</v>
      </c>
      <c r="G103" s="14">
        <v>83.7</v>
      </c>
      <c r="H103" s="14">
        <v>3.48</v>
      </c>
      <c r="I103" s="14">
        <v>-0.22059557477957101</v>
      </c>
      <c r="J103" s="10"/>
      <c r="K103" s="10"/>
      <c r="U103" s="10"/>
      <c r="V103" s="10"/>
      <c r="AF103" s="16"/>
      <c r="AG103" s="16"/>
      <c r="AQ103" s="10"/>
      <c r="AR103" s="10"/>
    </row>
    <row r="104" spans="1:44" x14ac:dyDescent="0.25">
      <c r="A104" s="15">
        <v>2</v>
      </c>
      <c r="B104" s="14">
        <v>155.95801353454601</v>
      </c>
      <c r="C104" s="13">
        <v>-81.3</v>
      </c>
      <c r="D104" s="13">
        <v>110</v>
      </c>
      <c r="E104" s="14">
        <v>-30.06</v>
      </c>
      <c r="F104" s="14">
        <v>436.19</v>
      </c>
      <c r="G104" s="14">
        <v>64.05</v>
      </c>
      <c r="H104" s="14">
        <v>6.15</v>
      </c>
      <c r="I104" s="14">
        <v>-0.17294669213405101</v>
      </c>
      <c r="J104" s="10"/>
      <c r="K104" s="10"/>
      <c r="U104" s="10"/>
      <c r="V104" s="10"/>
      <c r="AF104" s="16"/>
      <c r="AG104" s="16"/>
      <c r="AQ104" s="10"/>
      <c r="AR104" s="10"/>
    </row>
    <row r="105" spans="1:44" x14ac:dyDescent="0.25">
      <c r="A105" s="15">
        <v>2</v>
      </c>
      <c r="B105" s="14">
        <v>224.43387985229401</v>
      </c>
      <c r="C105" s="13">
        <v>-83.18</v>
      </c>
      <c r="D105" s="13">
        <v>60</v>
      </c>
      <c r="E105" s="14">
        <v>-26.57</v>
      </c>
      <c r="F105" s="14">
        <v>100.82</v>
      </c>
      <c r="G105" s="14">
        <v>59.44</v>
      </c>
      <c r="H105" s="14">
        <v>8.7799999999999994</v>
      </c>
      <c r="I105" s="14">
        <v>-0.34030642309958797</v>
      </c>
      <c r="J105" s="10"/>
      <c r="K105" s="10"/>
      <c r="U105" s="10"/>
      <c r="V105" s="10"/>
      <c r="AF105" s="16"/>
      <c r="AG105" s="16"/>
      <c r="AQ105" s="10"/>
      <c r="AR105" s="10"/>
    </row>
    <row r="106" spans="1:44" x14ac:dyDescent="0.25">
      <c r="A106" s="15">
        <v>2</v>
      </c>
      <c r="B106" s="14">
        <v>168.42693328857399</v>
      </c>
      <c r="C106" s="13">
        <v>-80.61</v>
      </c>
      <c r="D106" s="13">
        <v>90</v>
      </c>
      <c r="E106" s="14">
        <v>-33.81</v>
      </c>
      <c r="F106" s="14">
        <v>174.75</v>
      </c>
      <c r="G106" s="14">
        <v>85.49</v>
      </c>
      <c r="H106" s="14">
        <v>5.51</v>
      </c>
      <c r="I106" s="14">
        <v>-0.18472330475448201</v>
      </c>
      <c r="J106" s="10"/>
      <c r="K106" s="10"/>
      <c r="U106" s="10"/>
      <c r="V106" s="10"/>
      <c r="AF106" s="16"/>
      <c r="AG106" s="16"/>
      <c r="AQ106" s="10"/>
      <c r="AR106" s="10"/>
    </row>
    <row r="107" spans="1:44" x14ac:dyDescent="0.25">
      <c r="A107" s="15">
        <v>2</v>
      </c>
      <c r="B107" s="14">
        <v>97.183351516723604</v>
      </c>
      <c r="C107" s="13">
        <v>-81.61</v>
      </c>
      <c r="D107" s="13">
        <v>180</v>
      </c>
      <c r="E107" s="14">
        <v>-33.200000000000003</v>
      </c>
      <c r="F107" s="14">
        <v>224.68</v>
      </c>
      <c r="G107" s="14">
        <v>89.92</v>
      </c>
      <c r="H107" s="14">
        <v>4.51</v>
      </c>
      <c r="I107" s="14">
        <v>-0.16847926267281099</v>
      </c>
      <c r="J107" s="10"/>
      <c r="K107" s="10"/>
      <c r="U107" s="10"/>
      <c r="V107" s="10"/>
      <c r="AF107" s="16"/>
      <c r="AG107" s="16"/>
      <c r="AQ107" s="10"/>
      <c r="AR107" s="10"/>
    </row>
    <row r="108" spans="1:44" x14ac:dyDescent="0.25">
      <c r="A108" s="15">
        <v>2</v>
      </c>
      <c r="B108" s="14">
        <v>253.540897369384</v>
      </c>
      <c r="C108" s="13">
        <v>-75.5</v>
      </c>
      <c r="D108" s="13">
        <v>80</v>
      </c>
      <c r="E108" s="14">
        <v>-19.7</v>
      </c>
      <c r="F108" s="14">
        <v>209.37</v>
      </c>
      <c r="G108" s="14">
        <v>47.52</v>
      </c>
      <c r="H108" s="14">
        <v>12.49</v>
      </c>
      <c r="I108" s="14">
        <v>-0.24063116370808699</v>
      </c>
      <c r="J108" s="10"/>
      <c r="K108" s="10"/>
      <c r="U108" s="10"/>
      <c r="V108" s="10"/>
      <c r="AF108" s="16"/>
      <c r="AG108" s="16"/>
      <c r="AQ108" s="10"/>
      <c r="AR108" s="10"/>
    </row>
    <row r="109" spans="1:44" x14ac:dyDescent="0.25">
      <c r="A109" s="15">
        <v>2</v>
      </c>
      <c r="B109" s="14">
        <v>132.006101608276</v>
      </c>
      <c r="C109" s="13">
        <v>-73.09</v>
      </c>
      <c r="D109" s="13">
        <v>150</v>
      </c>
      <c r="E109" s="14">
        <v>-32.9</v>
      </c>
      <c r="F109" s="14">
        <v>62.82</v>
      </c>
      <c r="G109" s="14">
        <v>79.34</v>
      </c>
      <c r="H109" s="14">
        <v>4.17</v>
      </c>
      <c r="I109" s="14">
        <v>-0.15384615384615399</v>
      </c>
      <c r="J109" s="10"/>
      <c r="K109" s="10"/>
      <c r="U109" s="10"/>
      <c r="V109" s="10"/>
      <c r="AF109" s="16"/>
      <c r="AG109" s="16"/>
      <c r="AQ109" s="10"/>
      <c r="AR109" s="10"/>
    </row>
    <row r="110" spans="1:44" x14ac:dyDescent="0.25">
      <c r="A110" s="15">
        <v>2</v>
      </c>
      <c r="B110" s="14">
        <v>178.52800369262701</v>
      </c>
      <c r="C110" s="13">
        <v>-90.58</v>
      </c>
      <c r="D110" s="13">
        <v>80</v>
      </c>
      <c r="E110" s="14">
        <v>-39.75</v>
      </c>
      <c r="F110" s="14">
        <v>205.52</v>
      </c>
      <c r="G110" s="14">
        <v>72.959999999999994</v>
      </c>
      <c r="H110" s="14">
        <v>5.94</v>
      </c>
      <c r="I110" s="14">
        <v>-0.13536776212832599</v>
      </c>
      <c r="J110" s="10"/>
      <c r="K110" s="10"/>
      <c r="U110" s="10"/>
      <c r="V110" s="10"/>
      <c r="AF110" s="16"/>
      <c r="AG110" s="16"/>
      <c r="AQ110" s="10"/>
      <c r="AR110" s="10"/>
    </row>
    <row r="111" spans="1:44" x14ac:dyDescent="0.25">
      <c r="A111" s="15">
        <v>2</v>
      </c>
      <c r="B111" s="14">
        <v>105.495014190674</v>
      </c>
      <c r="C111" s="13">
        <v>-78.86</v>
      </c>
      <c r="D111" s="13">
        <v>170</v>
      </c>
      <c r="E111" s="14">
        <v>-30.91</v>
      </c>
      <c r="F111" s="14">
        <v>141.68</v>
      </c>
      <c r="G111" s="14">
        <v>71.16</v>
      </c>
      <c r="H111" s="14">
        <v>3.87</v>
      </c>
      <c r="I111" s="14">
        <v>-0.24669493639311499</v>
      </c>
      <c r="J111" s="10"/>
      <c r="K111" s="10"/>
      <c r="U111" s="10"/>
      <c r="V111" s="10"/>
      <c r="AF111" s="16"/>
      <c r="AG111" s="16"/>
      <c r="AQ111" s="10"/>
      <c r="AR111" s="10"/>
    </row>
    <row r="112" spans="1:44" x14ac:dyDescent="0.25">
      <c r="A112" s="15">
        <v>2</v>
      </c>
      <c r="B112" s="14">
        <v>83.483009338378807</v>
      </c>
      <c r="C112" s="13">
        <v>-79.819999999999993</v>
      </c>
      <c r="D112" s="13">
        <v>190</v>
      </c>
      <c r="E112" s="14">
        <v>-28.99</v>
      </c>
      <c r="F112" s="14">
        <v>136.12</v>
      </c>
      <c r="G112" s="14">
        <v>77.91</v>
      </c>
      <c r="H112" s="14">
        <v>3.84</v>
      </c>
      <c r="I112" s="14">
        <v>-0.27617286803790198</v>
      </c>
      <c r="J112" s="10"/>
      <c r="K112" s="10"/>
      <c r="U112" s="10"/>
      <c r="V112" s="10"/>
      <c r="AF112" s="16"/>
      <c r="AG112" s="16"/>
      <c r="AQ112" s="10"/>
      <c r="AR112" s="10"/>
    </row>
    <row r="113" spans="1:44" x14ac:dyDescent="0.25">
      <c r="A113" s="15">
        <v>2</v>
      </c>
      <c r="B113" s="14">
        <v>162.71930694580101</v>
      </c>
      <c r="C113" s="13">
        <v>-88.63</v>
      </c>
      <c r="D113" s="13">
        <v>190</v>
      </c>
      <c r="E113" s="14">
        <v>-8.6300000000000008</v>
      </c>
      <c r="F113" s="14">
        <v>273.57</v>
      </c>
      <c r="G113" s="14">
        <v>40.700000000000003</v>
      </c>
      <c r="H113" s="14">
        <v>3.87</v>
      </c>
      <c r="I113" s="14">
        <v>-0.38072093965168102</v>
      </c>
      <c r="J113" s="10"/>
      <c r="K113" s="10"/>
      <c r="U113" s="10"/>
      <c r="V113" s="10"/>
      <c r="AF113" s="16"/>
      <c r="AG113" s="16"/>
      <c r="AQ113" s="10"/>
      <c r="AR113" s="10"/>
    </row>
    <row r="114" spans="1:44" x14ac:dyDescent="0.25">
      <c r="A114" s="15">
        <v>2</v>
      </c>
      <c r="B114" s="14">
        <v>68.633713722229004</v>
      </c>
      <c r="C114" s="13">
        <v>-84.96</v>
      </c>
      <c r="D114" s="13">
        <v>190</v>
      </c>
      <c r="E114" s="14">
        <v>-29.29</v>
      </c>
      <c r="F114" s="14">
        <v>86.2</v>
      </c>
      <c r="G114" s="14">
        <v>52.73</v>
      </c>
      <c r="H114" s="14">
        <v>5.92</v>
      </c>
      <c r="I114" s="14">
        <v>-0.237826541274817</v>
      </c>
      <c r="J114" s="10"/>
      <c r="K114" s="10"/>
      <c r="U114" s="10"/>
      <c r="V114" s="10"/>
      <c r="AF114" s="16"/>
      <c r="AG114" s="16"/>
      <c r="AQ114" s="10"/>
      <c r="AR114" s="10"/>
    </row>
    <row r="115" spans="1:44" x14ac:dyDescent="0.25">
      <c r="A115" s="15">
        <v>2</v>
      </c>
      <c r="B115" s="14">
        <v>178.29906463623001</v>
      </c>
      <c r="C115" s="13">
        <v>-78.45</v>
      </c>
      <c r="D115" s="13">
        <v>110</v>
      </c>
      <c r="E115" s="14">
        <v>-28.51</v>
      </c>
      <c r="F115" s="14">
        <v>44.29</v>
      </c>
      <c r="G115" s="14">
        <v>61.15</v>
      </c>
      <c r="H115" s="14">
        <v>8.61</v>
      </c>
      <c r="I115" s="14">
        <v>-0.21847345132743401</v>
      </c>
      <c r="J115" s="10"/>
      <c r="K115" s="10"/>
      <c r="U115" s="10"/>
      <c r="V115" s="10"/>
      <c r="AF115" s="16"/>
      <c r="AG115" s="16"/>
      <c r="AQ115" s="10"/>
      <c r="AR115" s="10"/>
    </row>
    <row r="116" spans="1:44" x14ac:dyDescent="0.25">
      <c r="A116" s="15">
        <v>2</v>
      </c>
      <c r="B116" s="14">
        <v>103.25771331787099</v>
      </c>
      <c r="C116" s="13">
        <v>-81.239999999999995</v>
      </c>
      <c r="D116" s="13">
        <v>190</v>
      </c>
      <c r="E116" s="14">
        <v>-14.72</v>
      </c>
      <c r="F116" s="14">
        <v>99.61</v>
      </c>
      <c r="G116" s="14">
        <v>44.6</v>
      </c>
      <c r="H116" s="14">
        <v>4.7</v>
      </c>
      <c r="I116" s="14">
        <v>-0.118621778011573</v>
      </c>
      <c r="J116" s="10"/>
      <c r="K116" s="10"/>
      <c r="U116" s="10"/>
      <c r="V116" s="10"/>
      <c r="AF116" s="16"/>
      <c r="AG116" s="16"/>
      <c r="AQ116" s="10"/>
      <c r="AR116" s="10"/>
    </row>
    <row r="117" spans="1:44" x14ac:dyDescent="0.25">
      <c r="A117" s="15">
        <v>2</v>
      </c>
      <c r="B117" s="14">
        <v>131.90541267395</v>
      </c>
      <c r="C117" s="13">
        <v>-85.67</v>
      </c>
      <c r="D117" s="13">
        <v>100</v>
      </c>
      <c r="E117" s="14">
        <v>-36.26</v>
      </c>
      <c r="F117" s="14">
        <v>62.85</v>
      </c>
      <c r="G117" s="14">
        <v>69.010000000000005</v>
      </c>
      <c r="H117" s="14">
        <v>5.81</v>
      </c>
      <c r="I117" s="14">
        <v>-0.17119822952892799</v>
      </c>
      <c r="J117" s="10"/>
      <c r="K117" s="10"/>
      <c r="U117" s="10"/>
      <c r="V117" s="10"/>
      <c r="AF117" s="16"/>
      <c r="AG117" s="16"/>
      <c r="AQ117" s="10"/>
      <c r="AR117" s="10"/>
    </row>
    <row r="118" spans="1:44" x14ac:dyDescent="0.25">
      <c r="A118" s="10" t="s">
        <v>40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 t="s">
        <v>39</v>
      </c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 t="s">
        <v>41</v>
      </c>
      <c r="X118" s="10"/>
      <c r="Y118" s="10"/>
      <c r="Z118" s="10"/>
      <c r="AA118" s="10"/>
      <c r="AB118" s="10"/>
      <c r="AC118" s="10"/>
      <c r="AD118" s="10"/>
      <c r="AE118" s="10"/>
      <c r="AF118" s="16"/>
      <c r="AG118" s="16"/>
      <c r="AH118" s="10" t="s">
        <v>42</v>
      </c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spans="1:44" x14ac:dyDescent="0.25">
      <c r="A119" t="s">
        <v>35</v>
      </c>
      <c r="B119" s="17">
        <f>MAX(B2:B117)</f>
        <v>442.00561523437398</v>
      </c>
      <c r="C119" s="17">
        <f t="shared" ref="C119:I119" si="0">MAX(C2:C117)</f>
        <v>-54.54</v>
      </c>
      <c r="D119" s="17">
        <f t="shared" si="0"/>
        <v>255</v>
      </c>
      <c r="E119" s="17">
        <f t="shared" si="0"/>
        <v>-8.6300000000000008</v>
      </c>
      <c r="F119" s="17">
        <f t="shared" si="0"/>
        <v>519.13</v>
      </c>
      <c r="G119" s="17">
        <f t="shared" si="0"/>
        <v>92.75</v>
      </c>
      <c r="H119" s="17">
        <f t="shared" si="0"/>
        <v>12.49</v>
      </c>
      <c r="I119" s="17">
        <f t="shared" si="0"/>
        <v>-0.108883786647828</v>
      </c>
      <c r="J119" s="10"/>
      <c r="K119" s="10"/>
      <c r="L119" t="s">
        <v>35</v>
      </c>
      <c r="M119" s="18">
        <f>MAX(M2:M46)</f>
        <v>284.7</v>
      </c>
      <c r="N119" s="18">
        <f t="shared" ref="N119:AE119" si="1">MAX(N2:N46)</f>
        <v>-65.406000000000006</v>
      </c>
      <c r="O119" s="18">
        <f t="shared" si="1"/>
        <v>255</v>
      </c>
      <c r="P119" s="18">
        <f t="shared" si="1"/>
        <v>-33.450000000000003</v>
      </c>
      <c r="Q119" s="18">
        <f t="shared" si="1"/>
        <v>500.8</v>
      </c>
      <c r="R119" s="18">
        <f t="shared" si="1"/>
        <v>90.93</v>
      </c>
      <c r="S119" s="18">
        <f t="shared" si="1"/>
        <v>5.8000000000000096</v>
      </c>
      <c r="T119" s="18">
        <f t="shared" si="1"/>
        <v>-0.33458646616541299</v>
      </c>
      <c r="U119" s="10"/>
      <c r="V119" s="10"/>
      <c r="W119" t="s">
        <v>35</v>
      </c>
      <c r="X119" s="18">
        <f>MAX(X2:X19)</f>
        <v>389.96365070000002</v>
      </c>
      <c r="Y119" s="18">
        <f>MAX(Y2:Y19)</f>
        <v>-80.994500000000002</v>
      </c>
      <c r="Z119" s="18">
        <f>MAX(Z2:Z19)</f>
        <v>220</v>
      </c>
      <c r="AA119" s="18">
        <f>MAX(AA2:AA19)</f>
        <v>-28.58</v>
      </c>
      <c r="AB119" s="18">
        <f>MAX(AB2:AB19)</f>
        <v>519.13</v>
      </c>
      <c r="AC119" s="18">
        <f>MAX(AC2:AC19)</f>
        <v>78.094482420000006</v>
      </c>
      <c r="AD119" s="18">
        <f>MAX(AD2:AD19)</f>
        <v>6.2250061040000002</v>
      </c>
      <c r="AE119" s="18">
        <f>MAX(AE2:AE19)</f>
        <v>-0.39196051799999998</v>
      </c>
      <c r="AF119" s="21"/>
      <c r="AG119" s="21"/>
      <c r="AH119" t="s">
        <v>35</v>
      </c>
      <c r="AI119" s="18">
        <f>MAX(AI2:AI54)</f>
        <v>442.00561523437398</v>
      </c>
      <c r="AJ119" s="18">
        <f t="shared" ref="AJ119:AP119" si="2">MAX(AJ2:AJ54)</f>
        <v>-54.54</v>
      </c>
      <c r="AK119" s="18">
        <f t="shared" si="2"/>
        <v>190</v>
      </c>
      <c r="AL119" s="18">
        <f t="shared" si="2"/>
        <v>-8.6300000000000008</v>
      </c>
      <c r="AM119" s="18">
        <f t="shared" si="2"/>
        <v>436.19</v>
      </c>
      <c r="AN119" s="18">
        <f t="shared" si="2"/>
        <v>92.75</v>
      </c>
      <c r="AO119" s="18">
        <f t="shared" si="2"/>
        <v>12.49</v>
      </c>
      <c r="AP119" s="18">
        <f t="shared" si="2"/>
        <v>-0.108883786647828</v>
      </c>
      <c r="AQ119" s="10"/>
      <c r="AR119" s="10"/>
    </row>
    <row r="120" spans="1:44" x14ac:dyDescent="0.25">
      <c r="A120" t="s">
        <v>36</v>
      </c>
      <c r="B120" s="18">
        <f>MIN(B2:B117)</f>
        <v>56.201910972595201</v>
      </c>
      <c r="C120" s="18">
        <f t="shared" ref="C120:I120" si="3">MIN(C2:C117)</f>
        <v>-90.58</v>
      </c>
      <c r="D120" s="18">
        <f t="shared" si="3"/>
        <v>40</v>
      </c>
      <c r="E120" s="18">
        <f t="shared" si="3"/>
        <v>-46.92</v>
      </c>
      <c r="F120" s="18">
        <f t="shared" si="3"/>
        <v>34.79</v>
      </c>
      <c r="G120" s="18">
        <f t="shared" si="3"/>
        <v>28.73</v>
      </c>
      <c r="H120" s="18">
        <f t="shared" si="3"/>
        <v>2.0999999999999699</v>
      </c>
      <c r="I120" s="18">
        <f t="shared" si="3"/>
        <v>-1.42528735632184</v>
      </c>
      <c r="J120" s="10"/>
      <c r="K120" s="10"/>
      <c r="L120" t="s">
        <v>36</v>
      </c>
      <c r="M120" s="18">
        <f>MIN(M2:M46)</f>
        <v>67.89</v>
      </c>
      <c r="N120" s="18">
        <f t="shared" ref="N120:T120" si="4">MIN(N2:N46)</f>
        <v>-87.09</v>
      </c>
      <c r="O120" s="18">
        <f t="shared" si="4"/>
        <v>45</v>
      </c>
      <c r="P120" s="18">
        <f t="shared" si="4"/>
        <v>-46.92</v>
      </c>
      <c r="Q120" s="18">
        <f t="shared" si="4"/>
        <v>266.7</v>
      </c>
      <c r="R120" s="18">
        <f t="shared" si="4"/>
        <v>55.3</v>
      </c>
      <c r="S120" s="18">
        <f t="shared" si="4"/>
        <v>2.0999999999999699</v>
      </c>
      <c r="T120" s="18">
        <f t="shared" si="4"/>
        <v>-1.42528735632184</v>
      </c>
      <c r="U120" s="10"/>
      <c r="V120" s="10"/>
      <c r="W120" t="s">
        <v>36</v>
      </c>
      <c r="X120" s="18">
        <f>MIN(X2:X19)</f>
        <v>72.402214999999998</v>
      </c>
      <c r="Y120" s="18">
        <f>MIN(Y2:Y19)</f>
        <v>-86.092699999999994</v>
      </c>
      <c r="Z120" s="18">
        <f>MIN(Z2:Z19)</f>
        <v>70</v>
      </c>
      <c r="AA120" s="18">
        <f>MIN(AA2:AA19)</f>
        <v>-39.69</v>
      </c>
      <c r="AB120" s="18">
        <f>MIN(AB2:AB19)</f>
        <v>243.86500000000001</v>
      </c>
      <c r="AC120" s="18">
        <f>MIN(AC2:AC19)</f>
        <v>45.532226559999998</v>
      </c>
      <c r="AD120" s="18">
        <f>MIN(AD2:AD19)</f>
        <v>2.7250061040000002</v>
      </c>
      <c r="AE120" s="18">
        <f>MIN(AE2:AE19)</f>
        <v>-1.21942481</v>
      </c>
      <c r="AF120" s="21"/>
      <c r="AG120" s="21"/>
      <c r="AH120" t="s">
        <v>36</v>
      </c>
      <c r="AI120" s="18">
        <f>MIN(AI2:AI54)</f>
        <v>56.201910972595201</v>
      </c>
      <c r="AJ120" s="18">
        <f t="shared" ref="AJ120:AP120" si="5">MIN(AJ2:AJ54)</f>
        <v>-90.58</v>
      </c>
      <c r="AK120" s="18">
        <f t="shared" si="5"/>
        <v>40</v>
      </c>
      <c r="AL120" s="18">
        <f t="shared" si="5"/>
        <v>-44.86</v>
      </c>
      <c r="AM120" s="18">
        <f t="shared" si="5"/>
        <v>34.79</v>
      </c>
      <c r="AN120" s="18">
        <f t="shared" si="5"/>
        <v>28.73</v>
      </c>
      <c r="AO120" s="18">
        <f t="shared" si="5"/>
        <v>2.76</v>
      </c>
      <c r="AP120" s="18">
        <f t="shared" si="5"/>
        <v>-0.419555901830931</v>
      </c>
      <c r="AQ120" s="10"/>
      <c r="AR120" s="10"/>
    </row>
    <row r="121" spans="1:44" x14ac:dyDescent="0.25">
      <c r="A121" s="7" t="s">
        <v>27</v>
      </c>
      <c r="B121" s="19">
        <f>MAX(B2:B61)</f>
        <v>442.00561523437398</v>
      </c>
      <c r="C121" s="19">
        <f>MAX(C2:C61)</f>
        <v>-54.54</v>
      </c>
      <c r="D121" s="19">
        <f>MAX(D2:D61)</f>
        <v>255</v>
      </c>
      <c r="E121" s="19">
        <f>MAX(E2:E61)</f>
        <v>-16.04</v>
      </c>
      <c r="F121" s="19">
        <f>MAX(F2:F61)</f>
        <v>504.4</v>
      </c>
      <c r="G121" s="19">
        <f>MAX(G2:G61)</f>
        <v>92.75</v>
      </c>
      <c r="H121" s="19">
        <f>MAX(H2:H61)</f>
        <v>8.75</v>
      </c>
      <c r="I121" s="19">
        <f>MAX(I2:I61)</f>
        <v>-0.14007475900058999</v>
      </c>
      <c r="J121" s="10"/>
      <c r="K121" s="10"/>
      <c r="L121" s="7" t="s">
        <v>27</v>
      </c>
      <c r="M121" s="19">
        <f>MAX(M2:M22)</f>
        <v>284.7</v>
      </c>
      <c r="N121" s="19">
        <f t="shared" ref="N121:T121" si="6">MAX(N2:N22)</f>
        <v>-67.91</v>
      </c>
      <c r="O121" s="19">
        <f t="shared" si="6"/>
        <v>255</v>
      </c>
      <c r="P121" s="19">
        <f t="shared" si="6"/>
        <v>-33.450000000000003</v>
      </c>
      <c r="Q121" s="19">
        <f t="shared" si="6"/>
        <v>496.4</v>
      </c>
      <c r="R121" s="19">
        <f t="shared" si="6"/>
        <v>89.46</v>
      </c>
      <c r="S121" s="19">
        <f t="shared" si="6"/>
        <v>3.4000000000000301</v>
      </c>
      <c r="T121" s="19">
        <f t="shared" si="6"/>
        <v>-0.41008403361344498</v>
      </c>
      <c r="U121" s="10"/>
      <c r="V121" s="10"/>
      <c r="W121" s="7" t="s">
        <v>27</v>
      </c>
      <c r="X121" s="19">
        <f>MAX(X2:X11)</f>
        <v>389.96365070000002</v>
      </c>
      <c r="Y121" s="19">
        <f>MAX(Y2:Y11)</f>
        <v>-80.994500000000002</v>
      </c>
      <c r="Z121" s="19">
        <f>MAX(Z2:Z11)</f>
        <v>220</v>
      </c>
      <c r="AA121" s="19">
        <f>MAX(AA2:AA11)</f>
        <v>-28.58</v>
      </c>
      <c r="AB121" s="19">
        <f>MAX(AB2:AB11)</f>
        <v>504.4</v>
      </c>
      <c r="AC121" s="19">
        <f>MAX(AC2:AC11)</f>
        <v>78.094482420000006</v>
      </c>
      <c r="AD121" s="19">
        <f>MAX(AD2:AD11)</f>
        <v>6.2250061040000002</v>
      </c>
      <c r="AE121" s="19">
        <f>MAX(AE2:AE11)</f>
        <v>-0.40738453299999999</v>
      </c>
      <c r="AF121" s="21"/>
      <c r="AG121" s="21"/>
      <c r="AH121" s="7" t="s">
        <v>27</v>
      </c>
      <c r="AI121" s="19">
        <f>MAX(AI2:AI29)</f>
        <v>442.00561523437398</v>
      </c>
      <c r="AJ121" s="19">
        <f t="shared" ref="AJ121:AP121" si="7">MAX(AJ2:AJ29)</f>
        <v>-54.54</v>
      </c>
      <c r="AK121" s="19">
        <f t="shared" si="7"/>
        <v>160</v>
      </c>
      <c r="AL121" s="19">
        <f t="shared" si="7"/>
        <v>-16.04</v>
      </c>
      <c r="AM121" s="19">
        <f t="shared" si="7"/>
        <v>400.98</v>
      </c>
      <c r="AN121" s="19">
        <f t="shared" si="7"/>
        <v>92.75</v>
      </c>
      <c r="AO121" s="19">
        <f t="shared" si="7"/>
        <v>8.75</v>
      </c>
      <c r="AP121" s="19">
        <f t="shared" si="7"/>
        <v>-0.14007475900058999</v>
      </c>
      <c r="AQ121" s="10"/>
      <c r="AR121" s="10"/>
    </row>
    <row r="122" spans="1:44" x14ac:dyDescent="0.25">
      <c r="A122" s="9" t="s">
        <v>28</v>
      </c>
      <c r="B122" s="20">
        <f>MAX(B62:B117)</f>
        <v>315.94869613647398</v>
      </c>
      <c r="C122" s="20">
        <f>MAX(C62:C117)</f>
        <v>-65.406000000000006</v>
      </c>
      <c r="D122" s="20">
        <f>MAX(D62:D117)</f>
        <v>240</v>
      </c>
      <c r="E122" s="20">
        <f>MAX(E62:E117)</f>
        <v>-8.6300000000000008</v>
      </c>
      <c r="F122" s="20">
        <f>MAX(F62:F117)</f>
        <v>519.13</v>
      </c>
      <c r="G122" s="20">
        <f>MAX(G62:G117)</f>
        <v>90.93</v>
      </c>
      <c r="H122" s="20">
        <f>MAX(H62:H117)</f>
        <v>12.49</v>
      </c>
      <c r="I122" s="20">
        <f>MAX(I62:I117)</f>
        <v>-0.108883786647828</v>
      </c>
      <c r="J122" s="10"/>
      <c r="K122" s="10"/>
      <c r="L122" s="9" t="s">
        <v>28</v>
      </c>
      <c r="M122" s="20">
        <f>MAX(M23:M46)</f>
        <v>274.10000000000002</v>
      </c>
      <c r="N122" s="20">
        <f t="shared" ref="N122:T122" si="8">MAX(N23:N46)</f>
        <v>-65.406000000000006</v>
      </c>
      <c r="O122" s="20">
        <f t="shared" si="8"/>
        <v>240</v>
      </c>
      <c r="P122" s="20">
        <f t="shared" si="8"/>
        <v>-35.01</v>
      </c>
      <c r="Q122" s="20">
        <f t="shared" si="8"/>
        <v>500.8</v>
      </c>
      <c r="R122" s="20">
        <f t="shared" si="8"/>
        <v>90.93</v>
      </c>
      <c r="S122" s="20">
        <f t="shared" si="8"/>
        <v>5.8000000000000096</v>
      </c>
      <c r="T122" s="20">
        <f t="shared" si="8"/>
        <v>-0.33458646616541299</v>
      </c>
      <c r="U122" s="10"/>
      <c r="V122" s="10"/>
      <c r="W122" s="9" t="s">
        <v>28</v>
      </c>
      <c r="X122" s="20">
        <f>MAX(X12:X19)</f>
        <v>174.86777900000001</v>
      </c>
      <c r="Y122" s="20">
        <f>MAX(Y12:Y19)</f>
        <v>-81.275350000000003</v>
      </c>
      <c r="Z122" s="20">
        <f>MAX(Z12:Z19)</f>
        <v>210</v>
      </c>
      <c r="AA122" s="20">
        <f>MAX(AA12:AA19)</f>
        <v>-30.61</v>
      </c>
      <c r="AB122" s="20">
        <f>MAX(AB12:AB19)</f>
        <v>519.13</v>
      </c>
      <c r="AC122" s="20">
        <f>MAX(AC12:AC19)</f>
        <v>76.43127441</v>
      </c>
      <c r="AD122" s="20">
        <f>MAX(AD12:AD19)</f>
        <v>4.4749908449999998</v>
      </c>
      <c r="AE122" s="20">
        <f>MAX(AE12:AE19)</f>
        <v>-0.39196051799999998</v>
      </c>
      <c r="AF122" s="21"/>
      <c r="AG122" s="21"/>
      <c r="AH122" s="9" t="s">
        <v>28</v>
      </c>
      <c r="AI122" s="20">
        <f>MAX(AI30:AI54)</f>
        <v>315.94869613647398</v>
      </c>
      <c r="AJ122" s="20">
        <f t="shared" ref="AJ122:AP122" si="9">MAX(AJ30:AJ54)</f>
        <v>-73.09</v>
      </c>
      <c r="AK122" s="20">
        <f t="shared" si="9"/>
        <v>190</v>
      </c>
      <c r="AL122" s="20">
        <f t="shared" si="9"/>
        <v>-8.6300000000000008</v>
      </c>
      <c r="AM122" s="20">
        <f t="shared" si="9"/>
        <v>436.19</v>
      </c>
      <c r="AN122" s="20">
        <f t="shared" si="9"/>
        <v>89.92</v>
      </c>
      <c r="AO122" s="20">
        <f t="shared" si="9"/>
        <v>12.49</v>
      </c>
      <c r="AP122" s="20">
        <f t="shared" si="9"/>
        <v>-0.108883786647828</v>
      </c>
      <c r="AQ122" s="10"/>
      <c r="AR122" s="10"/>
    </row>
    <row r="123" spans="1:44" x14ac:dyDescent="0.25">
      <c r="A123" s="7" t="s">
        <v>29</v>
      </c>
      <c r="B123" s="19">
        <f>MIN(B2:B61)</f>
        <v>56.201910972595201</v>
      </c>
      <c r="C123" s="19">
        <f>MIN(C2:C61)</f>
        <v>-87.09</v>
      </c>
      <c r="D123" s="19">
        <f>MIN(D2:D61)</f>
        <v>40</v>
      </c>
      <c r="E123" s="19">
        <f>MIN(E2:E61)</f>
        <v>-44.86</v>
      </c>
      <c r="F123" s="19">
        <f>MIN(F2:F61)</f>
        <v>34.79</v>
      </c>
      <c r="G123" s="19">
        <f>MIN(G2:G61)</f>
        <v>28.73</v>
      </c>
      <c r="H123" s="19">
        <f>MIN(H2:H61)</f>
        <v>2.1000000000000201</v>
      </c>
      <c r="I123" s="19">
        <f>MIN(I2:I61)</f>
        <v>-1.2100917431192699</v>
      </c>
      <c r="J123" s="10"/>
      <c r="K123" s="10"/>
      <c r="L123" s="7" t="s">
        <v>29</v>
      </c>
      <c r="M123" s="19">
        <f>MIN(M2:M22)</f>
        <v>69.92</v>
      </c>
      <c r="N123" s="19">
        <f t="shared" ref="N123:T123" si="10">MIN(N2:N22)</f>
        <v>-87.09</v>
      </c>
      <c r="O123" s="19">
        <f t="shared" si="10"/>
        <v>55</v>
      </c>
      <c r="P123" s="19">
        <f t="shared" si="10"/>
        <v>-43.22</v>
      </c>
      <c r="Q123" s="19">
        <f t="shared" si="10"/>
        <v>266.7</v>
      </c>
      <c r="R123" s="19">
        <f t="shared" si="10"/>
        <v>67.12</v>
      </c>
      <c r="S123" s="19">
        <f t="shared" si="10"/>
        <v>2.1000000000000201</v>
      </c>
      <c r="T123" s="19">
        <f t="shared" si="10"/>
        <v>-1.2100917431192699</v>
      </c>
      <c r="U123" s="10"/>
      <c r="V123" s="10"/>
      <c r="W123" s="7" t="s">
        <v>29</v>
      </c>
      <c r="X123" s="19">
        <f>MIN(X2:X11)</f>
        <v>73.101657630000005</v>
      </c>
      <c r="Y123" s="19">
        <f>MIN(Y2:Y11)</f>
        <v>-85.56</v>
      </c>
      <c r="Z123" s="19">
        <f>MIN(Z2:Z11)</f>
        <v>70</v>
      </c>
      <c r="AA123" s="19">
        <f>MIN(AA2:AA11)</f>
        <v>-34.984999999999999</v>
      </c>
      <c r="AB123" s="19">
        <f>MIN(AB2:AB11)</f>
        <v>253.52</v>
      </c>
      <c r="AC123" s="19">
        <f>MIN(AC2:AC11)</f>
        <v>45.532226559999998</v>
      </c>
      <c r="AD123" s="19">
        <f>MIN(AD2:AD11)</f>
        <v>3.0500030520000001</v>
      </c>
      <c r="AE123" s="19">
        <f>MIN(AE2:AE11)</f>
        <v>-1.1995357090000001</v>
      </c>
      <c r="AF123" s="21"/>
      <c r="AG123" s="21"/>
      <c r="AH123" s="7" t="s">
        <v>29</v>
      </c>
      <c r="AI123" s="19">
        <f>MIN(AI2:AI29)</f>
        <v>56.201910972595201</v>
      </c>
      <c r="AJ123" s="19">
        <f>MIN(AJ2:AJ29)</f>
        <v>-84.64</v>
      </c>
      <c r="AK123" s="19">
        <f>MIN(AK2:AK29)</f>
        <v>40</v>
      </c>
      <c r="AL123" s="19">
        <f>MIN(AL2:AL29)</f>
        <v>-44.86</v>
      </c>
      <c r="AM123" s="19">
        <f>MIN(AM2:AM29)</f>
        <v>34.79</v>
      </c>
      <c r="AN123" s="19">
        <f>MIN(AN2:AN29)</f>
        <v>28.73</v>
      </c>
      <c r="AO123" s="19">
        <f>MIN(AO2:AO29)</f>
        <v>2.76</v>
      </c>
      <c r="AP123" s="19">
        <f>MIN(AP2:AP29)</f>
        <v>-0.419555901830931</v>
      </c>
      <c r="AQ123" s="10"/>
      <c r="AR123" s="10"/>
    </row>
    <row r="124" spans="1:44" x14ac:dyDescent="0.25">
      <c r="A124" s="9" t="s">
        <v>30</v>
      </c>
      <c r="B124" s="20">
        <f>MIN(B62:B117)</f>
        <v>60.484819412231403</v>
      </c>
      <c r="C124" s="20">
        <f>MIN(C62:C117)</f>
        <v>-90.58</v>
      </c>
      <c r="D124" s="20">
        <f>MIN(D62:D117)</f>
        <v>45</v>
      </c>
      <c r="E124" s="20">
        <f>MIN(E62:E117)</f>
        <v>-46.92</v>
      </c>
      <c r="F124" s="20">
        <f>MIN(F62:F117)</f>
        <v>44.29</v>
      </c>
      <c r="G124" s="20">
        <f>MIN(G62:G117)</f>
        <v>40.700000000000003</v>
      </c>
      <c r="H124" s="20">
        <f>MIN(H62:H117)</f>
        <v>2.0999999999999699</v>
      </c>
      <c r="I124" s="20">
        <f>MIN(I62:I117)</f>
        <v>-1.42528735632184</v>
      </c>
      <c r="J124" s="10"/>
      <c r="K124" s="10"/>
      <c r="L124" s="9" t="s">
        <v>30</v>
      </c>
      <c r="M124" s="20">
        <f>MIN(M23:M46)</f>
        <v>67.89</v>
      </c>
      <c r="N124" s="20">
        <f t="shared" ref="N124:T124" si="11">MIN(N23:N46)</f>
        <v>-82.061999999999998</v>
      </c>
      <c r="O124" s="20">
        <f t="shared" si="11"/>
        <v>45</v>
      </c>
      <c r="P124" s="20">
        <f t="shared" si="11"/>
        <v>-46.92</v>
      </c>
      <c r="Q124" s="20">
        <f t="shared" si="11"/>
        <v>298.7</v>
      </c>
      <c r="R124" s="20">
        <f t="shared" si="11"/>
        <v>55.3</v>
      </c>
      <c r="S124" s="20">
        <f t="shared" si="11"/>
        <v>2.0999999999999699</v>
      </c>
      <c r="T124" s="20">
        <f t="shared" si="11"/>
        <v>-1.42528735632184</v>
      </c>
      <c r="U124" s="10"/>
      <c r="V124" s="10"/>
      <c r="W124" s="9" t="s">
        <v>30</v>
      </c>
      <c r="X124" s="20">
        <f>MIN(X12:X19)</f>
        <v>72.402214999999998</v>
      </c>
      <c r="Y124" s="20">
        <f>MIN(Y12:Y19)</f>
        <v>-86.092699999999994</v>
      </c>
      <c r="Z124" s="20">
        <f>MIN(Z12:Z19)</f>
        <v>100</v>
      </c>
      <c r="AA124" s="20">
        <f>MIN(AA12:AA19)</f>
        <v>-39.69</v>
      </c>
      <c r="AB124" s="20">
        <f>MIN(AB12:AB19)</f>
        <v>243.86500000000001</v>
      </c>
      <c r="AC124" s="20">
        <f>MIN(AC12:AC19)</f>
        <v>60.668945309999998</v>
      </c>
      <c r="AD124" s="20">
        <f>MIN(AD12:AD19)</f>
        <v>2.7250061040000002</v>
      </c>
      <c r="AE124" s="20">
        <f>MIN(AE12:AE19)</f>
        <v>-1.21942481</v>
      </c>
      <c r="AF124" s="21"/>
      <c r="AG124" s="21"/>
      <c r="AH124" s="9" t="s">
        <v>30</v>
      </c>
      <c r="AI124" s="20">
        <f>MIN(AI30:AI54)</f>
        <v>60.484819412231403</v>
      </c>
      <c r="AJ124" s="20">
        <f t="shared" ref="AJ124:AP124" si="12">MIN(AJ30:AJ54)</f>
        <v>-90.58</v>
      </c>
      <c r="AK124" s="20">
        <f t="shared" si="12"/>
        <v>50</v>
      </c>
      <c r="AL124" s="20">
        <f t="shared" si="12"/>
        <v>-39.75</v>
      </c>
      <c r="AM124" s="20">
        <f t="shared" si="12"/>
        <v>44.29</v>
      </c>
      <c r="AN124" s="20">
        <f t="shared" si="12"/>
        <v>40.700000000000003</v>
      </c>
      <c r="AO124" s="20">
        <f t="shared" si="12"/>
        <v>3.48</v>
      </c>
      <c r="AP124" s="20">
        <f t="shared" si="12"/>
        <v>-0.38072093965168102</v>
      </c>
      <c r="AQ124" s="10"/>
      <c r="AR124" s="10"/>
    </row>
    <row r="125" spans="1:44" x14ac:dyDescent="0.25">
      <c r="A125" t="s">
        <v>32</v>
      </c>
      <c r="B125" s="18">
        <f>MEDIAN(B2:B117)</f>
        <v>136.837529182434</v>
      </c>
      <c r="C125" s="18">
        <f>MEDIAN(C2:C117)</f>
        <v>-78.459499999999991</v>
      </c>
      <c r="D125" s="18">
        <f>MEDIAN(D2:D117)</f>
        <v>120</v>
      </c>
      <c r="E125" s="18">
        <f>MEDIAN(E2:E117)</f>
        <v>-35.192499999999995</v>
      </c>
      <c r="F125" s="18">
        <f>MEDIAN(F2:F117)</f>
        <v>342.78499999999997</v>
      </c>
      <c r="G125" s="18">
        <f>MEDIAN(G2:G117)</f>
        <v>72.47999999999999</v>
      </c>
      <c r="H125" s="18">
        <f>MEDIAN(H2:H117)</f>
        <v>3.7875061035000002</v>
      </c>
      <c r="I125" s="18">
        <f>MEDIAN(I2:I117)</f>
        <v>-0.43009732691546554</v>
      </c>
      <c r="J125" s="10"/>
      <c r="K125" s="10"/>
      <c r="L125" t="s">
        <v>32</v>
      </c>
      <c r="M125" s="18">
        <f>MEDIAN(M2:M46)</f>
        <v>128.80000000000001</v>
      </c>
      <c r="N125" s="18">
        <f t="shared" ref="N125:T125" si="13">MEDIAN(N2:N46)</f>
        <v>-76.843999999999994</v>
      </c>
      <c r="O125" s="18">
        <f t="shared" si="13"/>
        <v>130</v>
      </c>
      <c r="P125" s="18">
        <f t="shared" si="13"/>
        <v>-40.47</v>
      </c>
      <c r="Q125" s="18">
        <f t="shared" si="13"/>
        <v>422.4</v>
      </c>
      <c r="R125" s="18">
        <f t="shared" si="13"/>
        <v>78.989999999999995</v>
      </c>
      <c r="S125" s="18">
        <f t="shared" si="13"/>
        <v>2.5</v>
      </c>
      <c r="T125" s="18">
        <f t="shared" si="13"/>
        <v>-0.76222222222222202</v>
      </c>
      <c r="U125" s="10"/>
      <c r="V125" s="10"/>
      <c r="W125" t="s">
        <v>32</v>
      </c>
      <c r="X125" s="18">
        <f>MEDIAN(X2:X19)</f>
        <v>122.13312164999999</v>
      </c>
      <c r="Y125" s="18">
        <f>MEDIAN(Y2:Y19)</f>
        <v>-83.825649999999996</v>
      </c>
      <c r="Z125" s="18">
        <f>MEDIAN(Z2:Z19)</f>
        <v>155</v>
      </c>
      <c r="AA125" s="18">
        <f>MEDIAN(AA2:AA19)</f>
        <v>-33.89</v>
      </c>
      <c r="AB125" s="18">
        <f>MEDIAN(AB2:AB19)</f>
        <v>447.33749999999998</v>
      </c>
      <c r="AC125" s="18">
        <f>MEDIAN(AC2:AC19)</f>
        <v>68.641662599999989</v>
      </c>
      <c r="AD125" s="18">
        <f>MEDIAN(AD2:AD19)</f>
        <v>3.8125076294999998</v>
      </c>
      <c r="AE125" s="18">
        <f>MEDIAN(AE2:AE19)</f>
        <v>-0.65987813350000002</v>
      </c>
      <c r="AF125" s="21"/>
      <c r="AG125" s="21"/>
      <c r="AH125" t="s">
        <v>32</v>
      </c>
      <c r="AI125" s="18">
        <f>MEDIAN(AI2:AI54)</f>
        <v>145.56476593017601</v>
      </c>
      <c r="AJ125" s="18">
        <f t="shared" ref="AJ125:AP125" si="14">MEDIAN(AJ2:AJ54)</f>
        <v>-79.56</v>
      </c>
      <c r="AK125" s="18">
        <f t="shared" si="14"/>
        <v>110</v>
      </c>
      <c r="AL125" s="18">
        <f t="shared" si="14"/>
        <v>-30.06</v>
      </c>
      <c r="AM125" s="18">
        <f t="shared" si="14"/>
        <v>127.8</v>
      </c>
      <c r="AN125" s="18">
        <f t="shared" si="14"/>
        <v>64.05</v>
      </c>
      <c r="AO125" s="18">
        <f t="shared" si="14"/>
        <v>4.7699999999999996</v>
      </c>
      <c r="AP125" s="18">
        <f t="shared" si="14"/>
        <v>-0.213251670378619</v>
      </c>
      <c r="AQ125" s="10"/>
      <c r="AR125" s="10"/>
    </row>
    <row r="126" spans="1:44" x14ac:dyDescent="0.25">
      <c r="A126" s="7" t="s">
        <v>33</v>
      </c>
      <c r="B126" s="19">
        <f>MEDIAN(B2:B61)</f>
        <v>145.41602611541751</v>
      </c>
      <c r="C126" s="19">
        <f>MEDIAN(C2:C61)</f>
        <v>-78.260500000000008</v>
      </c>
      <c r="D126" s="19">
        <f>MEDIAN(D2:D61)</f>
        <v>110</v>
      </c>
      <c r="E126" s="19">
        <f>MEDIAN(E2:E61)</f>
        <v>-33.982500000000002</v>
      </c>
      <c r="F126" s="19">
        <f>MEDIAN(F2:F61)</f>
        <v>322.5</v>
      </c>
      <c r="G126" s="19">
        <f>MEDIAN(G2:G61)</f>
        <v>74.58</v>
      </c>
      <c r="H126" s="19">
        <f>MEDIAN(H2:H61)</f>
        <v>3.6874969479999997</v>
      </c>
      <c r="I126" s="19">
        <f>MEDIAN(I2:I61)</f>
        <v>-0.43009732691546554</v>
      </c>
      <c r="J126" s="10"/>
      <c r="K126" s="10"/>
      <c r="L126" s="7" t="s">
        <v>33</v>
      </c>
      <c r="M126" s="19">
        <f>MEDIAN(M2:M22)</f>
        <v>135.5</v>
      </c>
      <c r="N126" s="19">
        <f t="shared" ref="N126:T126" si="15">MEDIAN(N2:N22)</f>
        <v>-76.319999999999993</v>
      </c>
      <c r="O126" s="19">
        <f t="shared" si="15"/>
        <v>130</v>
      </c>
      <c r="P126" s="19">
        <f t="shared" si="15"/>
        <v>-39.08</v>
      </c>
      <c r="Q126" s="19">
        <f t="shared" si="15"/>
        <v>395.6</v>
      </c>
      <c r="R126" s="19">
        <f t="shared" si="15"/>
        <v>78.989999999999995</v>
      </c>
      <c r="S126" s="19">
        <f t="shared" si="15"/>
        <v>2.69999999999993</v>
      </c>
      <c r="T126" s="19">
        <f t="shared" si="15"/>
        <v>-0.76774193548387104</v>
      </c>
      <c r="U126" s="10"/>
      <c r="V126" s="10"/>
      <c r="W126" s="7" t="s">
        <v>33</v>
      </c>
      <c r="X126" s="19">
        <f>MEDIAN(X2:X11)</f>
        <v>128.93727419999999</v>
      </c>
      <c r="Y126" s="19">
        <f>MEDIAN(Y2:Y11)</f>
        <v>-83.253125000000011</v>
      </c>
      <c r="Z126" s="19">
        <f>MEDIAN(Z2:Z11)</f>
        <v>155</v>
      </c>
      <c r="AA126" s="19">
        <f>MEDIAN(AA2:AA11)</f>
        <v>-33.004999999999995</v>
      </c>
      <c r="AB126" s="19">
        <f>MEDIAN(AB2:AB11)</f>
        <v>474.4325</v>
      </c>
      <c r="AC126" s="19">
        <f>MEDIAN(AC2:AC11)</f>
        <v>60.989379884999998</v>
      </c>
      <c r="AD126" s="19">
        <f>MEDIAN(AD2:AD11)</f>
        <v>4.0875091554999994</v>
      </c>
      <c r="AE126" s="19">
        <f>MEDIAN(AE2:AE11)</f>
        <v>-0.65987813350000002</v>
      </c>
      <c r="AF126" s="21"/>
      <c r="AG126" s="21"/>
      <c r="AH126" s="7" t="s">
        <v>33</v>
      </c>
      <c r="AI126" s="19">
        <f>MEDIAN(AI2:AI29)</f>
        <v>168.39857101440401</v>
      </c>
      <c r="AJ126" s="19">
        <f t="shared" ref="AJ126:AP126" si="16">MEDIAN(AJ2:AJ29)</f>
        <v>-78.3</v>
      </c>
      <c r="AK126" s="19">
        <f t="shared" si="16"/>
        <v>105</v>
      </c>
      <c r="AL126" s="19">
        <f t="shared" si="16"/>
        <v>-27.94</v>
      </c>
      <c r="AM126" s="19">
        <f t="shared" si="16"/>
        <v>127.44</v>
      </c>
      <c r="AN126" s="19">
        <f t="shared" si="16"/>
        <v>64.77</v>
      </c>
      <c r="AO126" s="19">
        <f t="shared" si="16"/>
        <v>4.6100000000000003</v>
      </c>
      <c r="AP126" s="19">
        <f t="shared" si="16"/>
        <v>-0.2265646284732635</v>
      </c>
      <c r="AQ126" s="10"/>
      <c r="AR126" s="10"/>
    </row>
    <row r="127" spans="1:44" x14ac:dyDescent="0.25">
      <c r="A127" s="9" t="s">
        <v>34</v>
      </c>
      <c r="B127" s="20">
        <f>MEDIAN(B62:B117)</f>
        <v>123.56981195</v>
      </c>
      <c r="C127" s="20">
        <f>MEDIAN(C62:C117)</f>
        <v>-78.530500000000004</v>
      </c>
      <c r="D127" s="20">
        <f>MEDIAN(D62:D117)</f>
        <v>137.5</v>
      </c>
      <c r="E127" s="20">
        <f>MEDIAN(E62:E117)</f>
        <v>-36.17</v>
      </c>
      <c r="F127" s="20">
        <f>MEDIAN(F62:F117)</f>
        <v>378.34500000000003</v>
      </c>
      <c r="G127" s="20">
        <f>MEDIAN(G62:G117)</f>
        <v>71.350097655000013</v>
      </c>
      <c r="H127" s="20">
        <f>MEDIAN(H62:H117)</f>
        <v>3.8324984739999999</v>
      </c>
      <c r="I127" s="20">
        <f>MEDIAN(I62:I117)</f>
        <v>-0.42486630249999902</v>
      </c>
      <c r="J127" s="10"/>
      <c r="K127" s="10"/>
      <c r="L127" s="9" t="s">
        <v>34</v>
      </c>
      <c r="M127" s="20">
        <f>MEDIAN(M23:M46)</f>
        <v>128.30000000000001</v>
      </c>
      <c r="N127" s="20">
        <f t="shared" ref="N127:T127" si="17">MEDIAN(N23:N46)</f>
        <v>-76.953000000000003</v>
      </c>
      <c r="O127" s="20">
        <f t="shared" si="17"/>
        <v>130</v>
      </c>
      <c r="P127" s="20">
        <f t="shared" si="17"/>
        <v>-41.5</v>
      </c>
      <c r="Q127" s="20">
        <f t="shared" si="17"/>
        <v>431.45</v>
      </c>
      <c r="R127" s="20">
        <f t="shared" si="17"/>
        <v>78.984999999999999</v>
      </c>
      <c r="S127" s="20">
        <f t="shared" si="17"/>
        <v>2.450000000000045</v>
      </c>
      <c r="T127" s="20">
        <f t="shared" si="17"/>
        <v>-0.72260146167003647</v>
      </c>
      <c r="U127" s="10"/>
      <c r="V127" s="10"/>
      <c r="W127" s="9" t="s">
        <v>34</v>
      </c>
      <c r="X127" s="20">
        <f>MEDIAN(X12:X19)</f>
        <v>118.24972624999999</v>
      </c>
      <c r="Y127" s="20">
        <f>MEDIAN(Y12:Y19)</f>
        <v>-84.41040000000001</v>
      </c>
      <c r="Z127" s="20">
        <f>MEDIAN(Z12:Z19)</f>
        <v>155</v>
      </c>
      <c r="AA127" s="20">
        <f>MEDIAN(AA12:AA19)</f>
        <v>-36.432500000000005</v>
      </c>
      <c r="AB127" s="20">
        <f>MEDIAN(AB12:AB19)</f>
        <v>393.1275</v>
      </c>
      <c r="AC127" s="20">
        <f>MEDIAN(AC12:AC19)</f>
        <v>70.999145505000001</v>
      </c>
      <c r="AD127" s="20">
        <f>MEDIAN(AD12:AD19)</f>
        <v>3.7749938959999998</v>
      </c>
      <c r="AE127" s="20">
        <f>MEDIAN(AE12:AE19)</f>
        <v>-0.71692093150000002</v>
      </c>
      <c r="AF127" s="21"/>
      <c r="AG127" s="21"/>
      <c r="AH127" s="9" t="s">
        <v>34</v>
      </c>
      <c r="AI127" s="20">
        <f>MEDIAN(AI30:AI54)</f>
        <v>131.90541267395</v>
      </c>
      <c r="AJ127" s="20">
        <f t="shared" ref="AJ127:AP127" si="18">MEDIAN(AJ30:AJ54)</f>
        <v>-81.239999999999995</v>
      </c>
      <c r="AK127" s="20">
        <f t="shared" si="18"/>
        <v>120</v>
      </c>
      <c r="AL127" s="20">
        <f t="shared" si="18"/>
        <v>-30.09</v>
      </c>
      <c r="AM127" s="20">
        <f t="shared" si="18"/>
        <v>136.12</v>
      </c>
      <c r="AN127" s="20">
        <f t="shared" si="18"/>
        <v>64.05</v>
      </c>
      <c r="AO127" s="20">
        <f t="shared" si="18"/>
        <v>5.92</v>
      </c>
      <c r="AP127" s="20">
        <f t="shared" si="18"/>
        <v>-0.17648831951770899</v>
      </c>
      <c r="AQ127" s="10"/>
      <c r="AR127" s="10"/>
    </row>
    <row r="128" spans="1:44" x14ac:dyDescent="0.25">
      <c r="A128" t="s">
        <v>25</v>
      </c>
      <c r="B128" s="18">
        <f>AVERAGE(B2:B117)</f>
        <v>155.90545224079779</v>
      </c>
      <c r="C128" s="18">
        <f t="shared" ref="C128:I128" si="19">AVERAGE(C2:C117)</f>
        <v>-78.079403017241333</v>
      </c>
      <c r="D128" s="18">
        <f t="shared" si="19"/>
        <v>129.31034482758622</v>
      </c>
      <c r="E128" s="18">
        <f t="shared" si="19"/>
        <v>-34.031896551724138</v>
      </c>
      <c r="F128" s="18">
        <f t="shared" si="19"/>
        <v>303.49034482758628</v>
      </c>
      <c r="G128" s="18">
        <f t="shared" si="19"/>
        <v>70.166683518017237</v>
      </c>
      <c r="H128" s="18">
        <f t="shared" si="19"/>
        <v>4.2117243484051725</v>
      </c>
      <c r="I128" s="18">
        <f t="shared" si="19"/>
        <v>-0.51257279987687998</v>
      </c>
      <c r="J128" s="10"/>
      <c r="K128" s="10"/>
      <c r="L128" t="s">
        <v>25</v>
      </c>
      <c r="M128" s="18">
        <f>AVERAGE(M2:M46)</f>
        <v>143.27222222222224</v>
      </c>
      <c r="N128" s="18">
        <f t="shared" ref="N128:T128" si="20">AVERAGE(N2:N46)</f>
        <v>-75.889066666666665</v>
      </c>
      <c r="O128" s="18">
        <f t="shared" si="20"/>
        <v>134.66666666666666</v>
      </c>
      <c r="P128" s="18">
        <f t="shared" si="20"/>
        <v>-40.057111111111112</v>
      </c>
      <c r="Q128" s="18">
        <f t="shared" si="20"/>
        <v>413.04888888888883</v>
      </c>
      <c r="R128" s="18">
        <f t="shared" si="20"/>
        <v>77.885999999999981</v>
      </c>
      <c r="S128" s="18">
        <f t="shared" si="20"/>
        <v>2.6755555555555568</v>
      </c>
      <c r="T128" s="18">
        <f t="shared" si="20"/>
        <v>-0.77274072662117499</v>
      </c>
      <c r="U128" s="10"/>
      <c r="V128" s="10"/>
      <c r="W128" t="s">
        <v>25</v>
      </c>
      <c r="X128" s="18">
        <f>AVERAGE(X2:X19)</f>
        <v>146.92806327111111</v>
      </c>
      <c r="Y128" s="18">
        <f>AVERAGE(Y2:Y19)</f>
        <v>-83.696819444444429</v>
      </c>
      <c r="Z128" s="18">
        <f>AVERAGE(Z2:Z19)</f>
        <v>154.44444444444446</v>
      </c>
      <c r="AA128" s="18">
        <f>AVERAGE(AA2:AA19)</f>
        <v>-34.189444444444447</v>
      </c>
      <c r="AB128" s="18">
        <f>AVERAGE(AB2:AB19)</f>
        <v>421.89999999999992</v>
      </c>
      <c r="AC128" s="18">
        <f>AVERAGE(AC2:AC19)</f>
        <v>65.252516005000004</v>
      </c>
      <c r="AD128" s="18">
        <f>AVERAGE(AD2:AD19)</f>
        <v>4.0500013563888881</v>
      </c>
      <c r="AE128" s="18">
        <f>AVERAGE(AE2:AE19)</f>
        <v>-0.71142073383333337</v>
      </c>
      <c r="AF128" s="21"/>
      <c r="AG128" s="21"/>
      <c r="AH128" t="s">
        <v>25</v>
      </c>
      <c r="AI128" s="18">
        <f>AVERAGE(AI2:AI54)</f>
        <v>169.68070417080261</v>
      </c>
      <c r="AJ128" s="18">
        <f t="shared" ref="AJ128:AP128" si="21">AVERAGE(AJ2:AJ54)</f>
        <v>-78.031320754716972</v>
      </c>
      <c r="AK128" s="18">
        <f t="shared" si="21"/>
        <v>116.22641509433963</v>
      </c>
      <c r="AL128" s="18">
        <f t="shared" si="21"/>
        <v>-28.862641509433967</v>
      </c>
      <c r="AM128" s="18">
        <f t="shared" si="21"/>
        <v>170.25433962264157</v>
      </c>
      <c r="AN128" s="18">
        <f t="shared" si="21"/>
        <v>65.28150943396227</v>
      </c>
      <c r="AO128" s="18">
        <f t="shared" si="21"/>
        <v>5.570943396226415</v>
      </c>
      <c r="AP128" s="18">
        <f t="shared" si="21"/>
        <v>-0.22414224299556976</v>
      </c>
      <c r="AQ128" s="10"/>
      <c r="AR128" s="10"/>
    </row>
    <row r="129" spans="1:44" x14ac:dyDescent="0.25">
      <c r="A129" s="7" t="s">
        <v>37</v>
      </c>
      <c r="B129" s="19">
        <f>AVERAGE(B2:B61)</f>
        <v>174.30487519931964</v>
      </c>
      <c r="C129" s="19">
        <f t="shared" ref="C129:I129" si="22">AVERAGE(C2:C61)</f>
        <v>-77.000931666666645</v>
      </c>
      <c r="D129" s="19">
        <f t="shared" si="22"/>
        <v>121.25</v>
      </c>
      <c r="E129" s="19">
        <f t="shared" si="22"/>
        <v>-33.289583333333333</v>
      </c>
      <c r="F129" s="19">
        <f t="shared" si="22"/>
        <v>290.37366666666662</v>
      </c>
      <c r="G129" s="19">
        <f t="shared" si="22"/>
        <v>69.552835123833333</v>
      </c>
      <c r="H129" s="19">
        <f t="shared" si="22"/>
        <v>3.9641673278999994</v>
      </c>
      <c r="I129" s="19">
        <f t="shared" si="22"/>
        <v>-0.50025294439197876</v>
      </c>
      <c r="J129" s="10"/>
      <c r="K129" s="10"/>
      <c r="L129" s="7" t="s">
        <v>37</v>
      </c>
      <c r="M129" s="19">
        <f>AVERAGE(M2:M22)</f>
        <v>144.96904761904761</v>
      </c>
      <c r="N129" s="19">
        <f t="shared" ref="N129:T129" si="23">AVERAGE(N2:N22)</f>
        <v>-75.920142857142849</v>
      </c>
      <c r="O129" s="19">
        <f t="shared" si="23"/>
        <v>136.66666666666666</v>
      </c>
      <c r="P129" s="19">
        <f t="shared" si="23"/>
        <v>-38.886190476190471</v>
      </c>
      <c r="Q129" s="19">
        <f t="shared" si="23"/>
        <v>392.16666666666669</v>
      </c>
      <c r="R129" s="19">
        <f t="shared" si="23"/>
        <v>78.742380952380955</v>
      </c>
      <c r="S129" s="19">
        <f t="shared" si="23"/>
        <v>2.5999999999999979</v>
      </c>
      <c r="T129" s="19">
        <f t="shared" si="23"/>
        <v>-0.73605952012385867</v>
      </c>
      <c r="U129" s="10"/>
      <c r="V129" s="10"/>
      <c r="W129" s="7" t="s">
        <v>37</v>
      </c>
      <c r="X129" s="19">
        <f>AVERAGE(X2:X11)</f>
        <v>171.65872692299999</v>
      </c>
      <c r="Y129" s="19">
        <f>AVERAGE(Y2:Y11)</f>
        <v>-83.333189999999988</v>
      </c>
      <c r="Z129" s="19">
        <f>AVERAGE(Z2:Z11)</f>
        <v>155</v>
      </c>
      <c r="AA129" s="19">
        <f>AVERAGE(AA2:AA11)</f>
        <v>-32.823499999999996</v>
      </c>
      <c r="AB129" s="19">
        <f>AVERAGE(AB2:AB11)</f>
        <v>442.02699999999993</v>
      </c>
      <c r="AC129" s="19">
        <f>AVERAGE(AC2:AC11)</f>
        <v>61.911010743000006</v>
      </c>
      <c r="AD129" s="19">
        <f>AVERAGE(AD2:AD11)</f>
        <v>4.3150039674000009</v>
      </c>
      <c r="AE129" s="19">
        <f>AVERAGE(AE2:AE11)</f>
        <v>-0.67790141069999998</v>
      </c>
      <c r="AF129" s="21"/>
      <c r="AG129" s="21"/>
      <c r="AH129" s="7" t="s">
        <v>37</v>
      </c>
      <c r="AI129" s="19">
        <f>AVERAGE(AI2:AI29)</f>
        <v>198.26268724032778</v>
      </c>
      <c r="AJ129" s="19">
        <f t="shared" ref="AJ129:AP129" si="24">AVERAGE(AJ2:AJ29)</f>
        <v>-75.548928571428561</v>
      </c>
      <c r="AK129" s="19">
        <f t="shared" si="24"/>
        <v>98.214285714285708</v>
      </c>
      <c r="AL129" s="19">
        <f t="shared" si="24"/>
        <v>-28.937142857142852</v>
      </c>
      <c r="AM129" s="19">
        <f t="shared" si="24"/>
        <v>156.59821428571428</v>
      </c>
      <c r="AN129" s="19">
        <f t="shared" si="24"/>
        <v>65.179285714285712</v>
      </c>
      <c r="AO129" s="19">
        <f t="shared" si="24"/>
        <v>4.9178571428571427</v>
      </c>
      <c r="AP129" s="19">
        <f t="shared" si="24"/>
        <v>-0.24934004748463817</v>
      </c>
      <c r="AQ129" s="10"/>
      <c r="AR129" s="10"/>
    </row>
    <row r="130" spans="1:44" x14ac:dyDescent="0.25">
      <c r="A130" s="9" t="s">
        <v>38</v>
      </c>
      <c r="B130" s="20">
        <f>AVERAGE(B62:B117)</f>
        <v>136.19178478523858</v>
      </c>
      <c r="C130" s="20">
        <f t="shared" ref="C130:I130" si="25">AVERAGE(C62:C117)</f>
        <v>-79.234908035714284</v>
      </c>
      <c r="D130" s="20">
        <f t="shared" si="25"/>
        <v>137.94642857142858</v>
      </c>
      <c r="E130" s="20">
        <f t="shared" si="25"/>
        <v>-34.827232142857142</v>
      </c>
      <c r="F130" s="20">
        <f t="shared" si="25"/>
        <v>317.54392857142847</v>
      </c>
      <c r="G130" s="20">
        <f t="shared" si="25"/>
        <v>70.824378226071431</v>
      </c>
      <c r="H130" s="20">
        <f t="shared" si="25"/>
        <v>4.4769640132321431</v>
      </c>
      <c r="I130" s="20">
        <f t="shared" si="25"/>
        <v>-0.52577264503927423</v>
      </c>
      <c r="J130" s="10"/>
      <c r="K130" s="10"/>
      <c r="L130" s="9" t="s">
        <v>38</v>
      </c>
      <c r="M130" s="20">
        <f>AVERAGE(M23:M46)</f>
        <v>141.78749999999999</v>
      </c>
      <c r="N130" s="20">
        <f t="shared" ref="N130:T130" si="26">AVERAGE(N23:N46)</f>
        <v>-75.861874999999998</v>
      </c>
      <c r="O130" s="20">
        <f t="shared" si="26"/>
        <v>132.91666666666666</v>
      </c>
      <c r="P130" s="20">
        <f t="shared" si="26"/>
        <v>-41.081666666666663</v>
      </c>
      <c r="Q130" s="20">
        <f t="shared" si="26"/>
        <v>431.32083333333327</v>
      </c>
      <c r="R130" s="20">
        <f t="shared" si="26"/>
        <v>77.13666666666667</v>
      </c>
      <c r="S130" s="20">
        <f t="shared" si="26"/>
        <v>2.7416666666666711</v>
      </c>
      <c r="T130" s="20">
        <f t="shared" si="26"/>
        <v>-0.80483678230632683</v>
      </c>
      <c r="U130" s="10"/>
      <c r="V130" s="10"/>
      <c r="W130" s="9" t="s">
        <v>38</v>
      </c>
      <c r="X130" s="20">
        <f>AVERAGE(X12:X19)</f>
        <v>116.01473370625</v>
      </c>
      <c r="Y130" s="20">
        <f>AVERAGE(Y12:Y19)</f>
        <v>-84.151356250000006</v>
      </c>
      <c r="Z130" s="20">
        <f>AVERAGE(Z12:Z19)</f>
        <v>153.75</v>
      </c>
      <c r="AA130" s="20">
        <f>AVERAGE(AA12:AA19)</f>
        <v>-35.896875000000001</v>
      </c>
      <c r="AB130" s="20">
        <f>AVERAGE(AB12:AB19)</f>
        <v>396.74124999999998</v>
      </c>
      <c r="AC130" s="20">
        <f>AVERAGE(AC12:AC19)</f>
        <v>69.429397582500002</v>
      </c>
      <c r="AD130" s="20">
        <f>AVERAGE(AD12:AD19)</f>
        <v>3.7187480926249998</v>
      </c>
      <c r="AE130" s="20">
        <f>AVERAGE(AE12:AE19)</f>
        <v>-0.75331988775000014</v>
      </c>
      <c r="AF130" s="21"/>
      <c r="AG130" s="21"/>
      <c r="AH130" s="9" t="s">
        <v>38</v>
      </c>
      <c r="AI130" s="20">
        <f>AVERAGE(AI30:AI54)</f>
        <v>137.66888313293444</v>
      </c>
      <c r="AJ130" s="20">
        <f t="shared" ref="AJ130:AP130" si="27">AVERAGE(AJ30:AJ54)</f>
        <v>-80.811599999999984</v>
      </c>
      <c r="AK130" s="20">
        <f t="shared" si="27"/>
        <v>136.4</v>
      </c>
      <c r="AL130" s="20">
        <f t="shared" si="27"/>
        <v>-28.779199999999999</v>
      </c>
      <c r="AM130" s="20">
        <f t="shared" si="27"/>
        <v>185.54919999999998</v>
      </c>
      <c r="AN130" s="20">
        <f t="shared" si="27"/>
        <v>65.396000000000015</v>
      </c>
      <c r="AO130" s="20">
        <f t="shared" si="27"/>
        <v>6.3024000000000004</v>
      </c>
      <c r="AP130" s="20">
        <f t="shared" si="27"/>
        <v>-0.19592070196781322</v>
      </c>
      <c r="AQ130" s="10"/>
      <c r="AR130" s="10"/>
    </row>
    <row r="131" spans="1:44" x14ac:dyDescent="0.25"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 t="s">
        <v>6</v>
      </c>
      <c r="H131" s="1" t="s">
        <v>7</v>
      </c>
      <c r="I131" s="1" t="s">
        <v>8</v>
      </c>
      <c r="J131" s="10"/>
      <c r="K131" s="10"/>
      <c r="M131" s="1" t="s">
        <v>1</v>
      </c>
      <c r="N131" s="1" t="s">
        <v>2</v>
      </c>
      <c r="O131" s="1" t="s">
        <v>3</v>
      </c>
      <c r="P131" s="1" t="s">
        <v>4</v>
      </c>
      <c r="Q131" s="1" t="s">
        <v>5</v>
      </c>
      <c r="R131" s="1" t="s">
        <v>6</v>
      </c>
      <c r="S131" s="1" t="s">
        <v>7</v>
      </c>
      <c r="T131" s="1" t="s">
        <v>8</v>
      </c>
      <c r="U131" s="10"/>
      <c r="V131" s="10"/>
      <c r="X131" s="1" t="s">
        <v>1</v>
      </c>
      <c r="Y131" s="1" t="s">
        <v>2</v>
      </c>
      <c r="Z131" s="1" t="s">
        <v>3</v>
      </c>
      <c r="AA131" s="1" t="s">
        <v>4</v>
      </c>
      <c r="AB131" s="1" t="s">
        <v>5</v>
      </c>
      <c r="AC131" s="1" t="s">
        <v>6</v>
      </c>
      <c r="AD131" s="1" t="s">
        <v>7</v>
      </c>
      <c r="AE131" s="1" t="s">
        <v>8</v>
      </c>
      <c r="AF131" s="16"/>
      <c r="AG131" s="16"/>
      <c r="AI131" s="1" t="s">
        <v>1</v>
      </c>
      <c r="AJ131" s="1" t="s">
        <v>2</v>
      </c>
      <c r="AK131" s="1" t="s">
        <v>3</v>
      </c>
      <c r="AL131" s="1" t="s">
        <v>4</v>
      </c>
      <c r="AM131" s="1" t="s">
        <v>5</v>
      </c>
      <c r="AN131" s="1" t="s">
        <v>6</v>
      </c>
      <c r="AO131" s="1" t="s">
        <v>7</v>
      </c>
      <c r="AP131" s="1" t="s">
        <v>8</v>
      </c>
      <c r="AQ131" s="10"/>
      <c r="AR131" s="10"/>
    </row>
    <row r="132" spans="1:44" x14ac:dyDescent="0.25">
      <c r="A132" t="s">
        <v>35</v>
      </c>
      <c r="B132" s="18">
        <v>442.00561523437398</v>
      </c>
      <c r="C132" s="18">
        <v>-54.54</v>
      </c>
      <c r="D132" s="18">
        <v>255</v>
      </c>
      <c r="E132" s="18">
        <v>-8.6300000000000008</v>
      </c>
      <c r="F132" s="18">
        <v>519.13</v>
      </c>
      <c r="G132" s="18">
        <v>92.75</v>
      </c>
      <c r="H132" s="18">
        <v>12.49</v>
      </c>
      <c r="I132" s="18">
        <v>-0.108883786647828</v>
      </c>
      <c r="J132" s="10"/>
      <c r="K132" s="10"/>
      <c r="L132" t="s">
        <v>35</v>
      </c>
      <c r="M132" s="18">
        <v>284.7</v>
      </c>
      <c r="N132" s="18">
        <v>-65.406000000000006</v>
      </c>
      <c r="O132" s="18">
        <v>255</v>
      </c>
      <c r="P132" s="18">
        <v>-33.450000000000003</v>
      </c>
      <c r="Q132" s="18">
        <v>500.8</v>
      </c>
      <c r="R132" s="18">
        <v>90.93</v>
      </c>
      <c r="S132" s="18">
        <v>5.8000000000000096</v>
      </c>
      <c r="T132" s="18">
        <v>-0.33458646616541299</v>
      </c>
      <c r="U132" s="10"/>
      <c r="V132" s="10"/>
      <c r="W132" t="s">
        <v>35</v>
      </c>
      <c r="X132" s="18">
        <v>389.96365070000002</v>
      </c>
      <c r="Y132" s="18">
        <v>-80.994500000000002</v>
      </c>
      <c r="Z132" s="18">
        <v>220</v>
      </c>
      <c r="AA132" s="18">
        <v>-28.58</v>
      </c>
      <c r="AB132" s="18">
        <v>519.13</v>
      </c>
      <c r="AC132" s="18">
        <v>78.094482420000006</v>
      </c>
      <c r="AD132" s="18">
        <v>6.2250061040000002</v>
      </c>
      <c r="AE132" s="18">
        <v>-0.39196051799999998</v>
      </c>
      <c r="AF132" s="16"/>
      <c r="AG132" s="16"/>
      <c r="AH132" t="s">
        <v>35</v>
      </c>
      <c r="AI132" s="18">
        <v>442.00561523437398</v>
      </c>
      <c r="AJ132" s="18">
        <v>-54.54</v>
      </c>
      <c r="AK132" s="18">
        <v>190</v>
      </c>
      <c r="AL132" s="18">
        <v>-8.6300000000000008</v>
      </c>
      <c r="AM132" s="18">
        <v>436.19</v>
      </c>
      <c r="AN132" s="18">
        <v>92.75</v>
      </c>
      <c r="AO132" s="18">
        <v>12.49</v>
      </c>
      <c r="AP132" s="18">
        <f t="shared" ref="AP132" si="28">MAX(AP15:AP67)</f>
        <v>-0.108883786647828</v>
      </c>
      <c r="AQ132" s="10"/>
      <c r="AR132" s="10"/>
    </row>
    <row r="133" spans="1:44" x14ac:dyDescent="0.25">
      <c r="A133" t="s">
        <v>36</v>
      </c>
      <c r="B133" s="18">
        <v>56.201910972595201</v>
      </c>
      <c r="C133" s="18">
        <v>-90.58</v>
      </c>
      <c r="D133" s="18">
        <v>40</v>
      </c>
      <c r="E133" s="18">
        <v>-46.92</v>
      </c>
      <c r="F133" s="18">
        <v>34.79</v>
      </c>
      <c r="G133" s="18">
        <v>28.73</v>
      </c>
      <c r="H133" s="18">
        <v>2.0999999999999699</v>
      </c>
      <c r="I133" s="18">
        <v>-1.42528735632184</v>
      </c>
      <c r="J133" s="10"/>
      <c r="K133" s="10"/>
      <c r="L133" t="s">
        <v>36</v>
      </c>
      <c r="M133" s="18">
        <v>67.89</v>
      </c>
      <c r="N133" s="18">
        <v>-87.09</v>
      </c>
      <c r="O133" s="18">
        <v>45</v>
      </c>
      <c r="P133" s="18">
        <v>-46.92</v>
      </c>
      <c r="Q133" s="18">
        <v>266.7</v>
      </c>
      <c r="R133" s="18">
        <v>55.3</v>
      </c>
      <c r="S133" s="18">
        <v>2.0999999999999699</v>
      </c>
      <c r="T133" s="18">
        <v>-1.42528735632184</v>
      </c>
      <c r="U133" s="10"/>
      <c r="V133" s="10"/>
      <c r="W133" t="s">
        <v>36</v>
      </c>
      <c r="X133" s="18">
        <v>72.402214999999998</v>
      </c>
      <c r="Y133" s="18">
        <v>-86.092699999999994</v>
      </c>
      <c r="Z133" s="18">
        <v>70</v>
      </c>
      <c r="AA133" s="18">
        <v>-39.69</v>
      </c>
      <c r="AB133" s="18">
        <v>243.86500000000001</v>
      </c>
      <c r="AC133" s="18">
        <v>45.532226559999998</v>
      </c>
      <c r="AD133" s="18">
        <v>2.7250061040000002</v>
      </c>
      <c r="AE133" s="18">
        <v>-1.21942481</v>
      </c>
      <c r="AF133" s="16"/>
      <c r="AG133" s="16"/>
      <c r="AH133" t="s">
        <v>36</v>
      </c>
      <c r="AI133" s="18">
        <v>56.201910972595201</v>
      </c>
      <c r="AJ133" s="18">
        <v>-90.58</v>
      </c>
      <c r="AK133" s="18">
        <v>40</v>
      </c>
      <c r="AL133" s="18">
        <v>-44.86</v>
      </c>
      <c r="AM133" s="18">
        <v>34.79</v>
      </c>
      <c r="AN133" s="18">
        <v>28.73</v>
      </c>
      <c r="AO133" s="18">
        <v>2.76</v>
      </c>
      <c r="AP133" s="18">
        <v>-0.419555901830931</v>
      </c>
      <c r="AQ133" s="10"/>
      <c r="AR133" s="10"/>
    </row>
    <row r="134" spans="1:44" x14ac:dyDescent="0.25">
      <c r="A134" t="s">
        <v>32</v>
      </c>
      <c r="B134" s="18">
        <v>136.837529182434</v>
      </c>
      <c r="C134" s="18">
        <v>-78.459499999999991</v>
      </c>
      <c r="D134" s="18">
        <v>120</v>
      </c>
      <c r="E134" s="18">
        <v>-35.192499999999995</v>
      </c>
      <c r="F134" s="18">
        <v>342.78499999999997</v>
      </c>
      <c r="G134" s="18">
        <v>72.47999999999999</v>
      </c>
      <c r="H134" s="18">
        <v>3.7875061035000002</v>
      </c>
      <c r="I134" s="18">
        <v>-0.43009732691546554</v>
      </c>
      <c r="J134" s="10"/>
      <c r="K134" s="10"/>
      <c r="L134" t="s">
        <v>32</v>
      </c>
      <c r="M134" s="18">
        <v>128.80000000000001</v>
      </c>
      <c r="N134" s="18">
        <v>-76.843999999999994</v>
      </c>
      <c r="O134" s="18">
        <v>130</v>
      </c>
      <c r="P134" s="18">
        <v>-40.47</v>
      </c>
      <c r="Q134" s="18">
        <v>422.4</v>
      </c>
      <c r="R134" s="18">
        <v>78.989999999999995</v>
      </c>
      <c r="S134" s="18">
        <v>2.5</v>
      </c>
      <c r="T134" s="18">
        <v>-0.76222222222222202</v>
      </c>
      <c r="U134" s="10"/>
      <c r="V134" s="10"/>
      <c r="W134" t="s">
        <v>32</v>
      </c>
      <c r="X134" s="18">
        <v>122.13312164999999</v>
      </c>
      <c r="Y134" s="18">
        <v>-83.825649999999996</v>
      </c>
      <c r="Z134" s="18">
        <v>155</v>
      </c>
      <c r="AA134" s="18">
        <v>-33.89</v>
      </c>
      <c r="AB134" s="18">
        <v>447.33749999999998</v>
      </c>
      <c r="AC134" s="18">
        <v>68.641662599999989</v>
      </c>
      <c r="AD134" s="18">
        <v>3.8125076294999998</v>
      </c>
      <c r="AE134" s="18">
        <v>-0.65987813350000002</v>
      </c>
      <c r="AF134" s="16"/>
      <c r="AG134" s="16"/>
      <c r="AH134" t="s">
        <v>32</v>
      </c>
      <c r="AI134" s="18">
        <v>145.56476593017601</v>
      </c>
      <c r="AJ134" s="18">
        <v>-79.56</v>
      </c>
      <c r="AK134" s="18">
        <v>110</v>
      </c>
      <c r="AL134" s="18">
        <v>-29.46</v>
      </c>
      <c r="AM134" s="18">
        <v>127.8</v>
      </c>
      <c r="AN134" s="18">
        <v>64.05</v>
      </c>
      <c r="AO134" s="18">
        <v>4.7699999999999996</v>
      </c>
      <c r="AP134" s="18">
        <v>-0.213251670378619</v>
      </c>
      <c r="AQ134" s="10"/>
      <c r="AR134" s="10"/>
    </row>
    <row r="135" spans="1:44" x14ac:dyDescent="0.25">
      <c r="A135" t="s">
        <v>25</v>
      </c>
      <c r="B135" s="18">
        <v>155.90545224079779</v>
      </c>
      <c r="C135" s="18">
        <v>-78.079403017241333</v>
      </c>
      <c r="D135" s="18">
        <v>129.31034482758622</v>
      </c>
      <c r="E135" s="18">
        <v>-34.031896551724138</v>
      </c>
      <c r="F135" s="18">
        <v>303.49034482758628</v>
      </c>
      <c r="G135" s="18">
        <v>70.166683518017237</v>
      </c>
      <c r="H135" s="18">
        <v>4.2117243484051725</v>
      </c>
      <c r="I135" s="18">
        <v>-0.51257279987687998</v>
      </c>
      <c r="J135" s="10"/>
      <c r="K135" s="10"/>
      <c r="L135" t="s">
        <v>25</v>
      </c>
      <c r="M135" s="18">
        <v>143.27222222222224</v>
      </c>
      <c r="N135" s="18">
        <v>-75.889066666666665</v>
      </c>
      <c r="O135" s="18">
        <v>134.66666666666666</v>
      </c>
      <c r="P135" s="18">
        <v>-40.057111111111112</v>
      </c>
      <c r="Q135" s="18">
        <v>413.04888888888883</v>
      </c>
      <c r="R135" s="18">
        <v>77.885999999999981</v>
      </c>
      <c r="S135" s="18">
        <v>2.6755555555555568</v>
      </c>
      <c r="T135" s="18">
        <v>-0.77274072662117499</v>
      </c>
      <c r="U135" s="10"/>
      <c r="V135" s="10"/>
      <c r="W135" t="s">
        <v>25</v>
      </c>
      <c r="X135" s="18">
        <v>146.92806327111111</v>
      </c>
      <c r="Y135" s="18">
        <v>-83.696819444444429</v>
      </c>
      <c r="Z135" s="18">
        <v>154.44444444444446</v>
      </c>
      <c r="AA135" s="18">
        <v>-34.189444444444447</v>
      </c>
      <c r="AB135" s="18">
        <v>421.89999999999992</v>
      </c>
      <c r="AC135" s="18">
        <v>65.252516005000004</v>
      </c>
      <c r="AD135" s="18">
        <v>4.0500013563888881</v>
      </c>
      <c r="AE135" s="18">
        <v>-0.71142073383333337</v>
      </c>
      <c r="AF135" s="16"/>
      <c r="AG135" s="16"/>
      <c r="AH135" t="s">
        <v>25</v>
      </c>
      <c r="AI135" s="18">
        <v>169.68070417080261</v>
      </c>
      <c r="AJ135" s="18">
        <v>-78.031320754716972</v>
      </c>
      <c r="AK135" s="18">
        <v>116.22641509433963</v>
      </c>
      <c r="AL135" s="18">
        <v>-28.862641509433967</v>
      </c>
      <c r="AM135" s="18">
        <v>170.25433962264157</v>
      </c>
      <c r="AN135" s="18">
        <v>65.28150943396227</v>
      </c>
      <c r="AO135" s="18">
        <v>5.570943396226415</v>
      </c>
      <c r="AP135" s="18">
        <v>-0.21887384856724151</v>
      </c>
      <c r="AQ135" s="10"/>
      <c r="AR135" s="10"/>
    </row>
    <row r="136" spans="1:44" x14ac:dyDescent="0.25">
      <c r="B136" s="1" t="s">
        <v>1</v>
      </c>
      <c r="C136" s="1" t="s">
        <v>2</v>
      </c>
      <c r="D136" s="1" t="s">
        <v>3</v>
      </c>
      <c r="E136" s="1" t="s">
        <v>4</v>
      </c>
      <c r="F136" s="1" t="s">
        <v>5</v>
      </c>
      <c r="G136" s="1" t="s">
        <v>6</v>
      </c>
      <c r="H136" s="1" t="s">
        <v>7</v>
      </c>
      <c r="I136" s="1" t="s">
        <v>8</v>
      </c>
      <c r="J136" s="10"/>
      <c r="K136" s="10"/>
      <c r="M136" s="1" t="s">
        <v>1</v>
      </c>
      <c r="N136" s="1" t="s">
        <v>2</v>
      </c>
      <c r="O136" s="1" t="s">
        <v>3</v>
      </c>
      <c r="P136" s="1" t="s">
        <v>4</v>
      </c>
      <c r="Q136" s="1" t="s">
        <v>5</v>
      </c>
      <c r="R136" s="1" t="s">
        <v>6</v>
      </c>
      <c r="S136" s="1" t="s">
        <v>7</v>
      </c>
      <c r="T136" s="1" t="s">
        <v>8</v>
      </c>
      <c r="U136" s="10"/>
      <c r="V136" s="10"/>
      <c r="X136" s="1" t="s">
        <v>1</v>
      </c>
      <c r="Y136" s="1" t="s">
        <v>2</v>
      </c>
      <c r="Z136" s="1" t="s">
        <v>3</v>
      </c>
      <c r="AA136" s="1" t="s">
        <v>4</v>
      </c>
      <c r="AB136" s="1" t="s">
        <v>5</v>
      </c>
      <c r="AC136" s="1" t="s">
        <v>6</v>
      </c>
      <c r="AD136" s="1" t="s">
        <v>7</v>
      </c>
      <c r="AE136" s="1" t="s">
        <v>8</v>
      </c>
      <c r="AF136" s="16"/>
      <c r="AG136" s="16"/>
      <c r="AI136" s="1" t="s">
        <v>1</v>
      </c>
      <c r="AJ136" s="1" t="s">
        <v>2</v>
      </c>
      <c r="AK136" s="1" t="s">
        <v>3</v>
      </c>
      <c r="AL136" s="1" t="s">
        <v>4</v>
      </c>
      <c r="AM136" s="1" t="s">
        <v>5</v>
      </c>
      <c r="AN136" s="1" t="s">
        <v>6</v>
      </c>
      <c r="AO136" s="1" t="s">
        <v>7</v>
      </c>
      <c r="AP136" s="1" t="s">
        <v>8</v>
      </c>
      <c r="AQ136" s="10"/>
      <c r="AR136" s="10"/>
    </row>
    <row r="137" spans="1:44" x14ac:dyDescent="0.25">
      <c r="A137" s="7" t="s">
        <v>27</v>
      </c>
      <c r="B137" s="19">
        <v>442.00561523437398</v>
      </c>
      <c r="C137" s="19">
        <v>-54.54</v>
      </c>
      <c r="D137" s="19">
        <v>255</v>
      </c>
      <c r="E137" s="19">
        <v>-16.04</v>
      </c>
      <c r="F137" s="19">
        <v>504.4</v>
      </c>
      <c r="G137" s="19">
        <v>92.75</v>
      </c>
      <c r="H137" s="19">
        <v>8.75</v>
      </c>
      <c r="I137" s="19">
        <v>-0.14007475900058999</v>
      </c>
      <c r="J137" s="10"/>
      <c r="K137" s="10"/>
      <c r="L137" s="7" t="s">
        <v>27</v>
      </c>
      <c r="M137" s="19">
        <v>284.7</v>
      </c>
      <c r="N137" s="19">
        <v>-67.91</v>
      </c>
      <c r="O137" s="19">
        <v>255</v>
      </c>
      <c r="P137" s="19">
        <v>-33.450000000000003</v>
      </c>
      <c r="Q137" s="19">
        <v>496.4</v>
      </c>
      <c r="R137" s="19">
        <v>89.46</v>
      </c>
      <c r="S137" s="19">
        <v>3.4000000000000301</v>
      </c>
      <c r="T137" s="19">
        <v>-0.41008403361344498</v>
      </c>
      <c r="U137" s="10"/>
      <c r="V137" s="10"/>
      <c r="W137" s="7" t="s">
        <v>27</v>
      </c>
      <c r="X137" s="19">
        <v>389.96365070000002</v>
      </c>
      <c r="Y137" s="19">
        <v>-80.994500000000002</v>
      </c>
      <c r="Z137" s="19">
        <v>220</v>
      </c>
      <c r="AA137" s="19">
        <v>-28.58</v>
      </c>
      <c r="AB137" s="19">
        <v>504.4</v>
      </c>
      <c r="AC137" s="19">
        <v>78.094482420000006</v>
      </c>
      <c r="AD137" s="19">
        <v>6.2250061040000002</v>
      </c>
      <c r="AE137" s="19">
        <v>-0.40738453299999999</v>
      </c>
      <c r="AF137" s="16"/>
      <c r="AG137" s="16"/>
      <c r="AH137" s="7" t="s">
        <v>27</v>
      </c>
      <c r="AI137" s="19">
        <v>442.00561523437398</v>
      </c>
      <c r="AJ137" s="19">
        <v>-54.54</v>
      </c>
      <c r="AK137" s="19">
        <v>160</v>
      </c>
      <c r="AL137" s="19">
        <v>-16.04</v>
      </c>
      <c r="AM137" s="19">
        <v>400.98</v>
      </c>
      <c r="AN137" s="19">
        <v>92.75</v>
      </c>
      <c r="AO137" s="19">
        <v>8.75</v>
      </c>
      <c r="AP137" s="19">
        <v>-0.14007475900058999</v>
      </c>
      <c r="AQ137" s="10"/>
      <c r="AR137" s="10"/>
    </row>
    <row r="138" spans="1:44" x14ac:dyDescent="0.25">
      <c r="A138" s="7" t="s">
        <v>29</v>
      </c>
      <c r="B138" s="19">
        <v>56.201910972595201</v>
      </c>
      <c r="C138" s="19">
        <v>-87.09</v>
      </c>
      <c r="D138" s="19">
        <v>40</v>
      </c>
      <c r="E138" s="19">
        <v>-44.86</v>
      </c>
      <c r="F138" s="19">
        <v>34.79</v>
      </c>
      <c r="G138" s="19">
        <v>28.73</v>
      </c>
      <c r="H138" s="19">
        <v>2.1000000000000201</v>
      </c>
      <c r="I138" s="19">
        <v>-1.2100917431192699</v>
      </c>
      <c r="J138" s="10"/>
      <c r="K138" s="10"/>
      <c r="L138" s="7" t="s">
        <v>29</v>
      </c>
      <c r="M138" s="19">
        <v>69.92</v>
      </c>
      <c r="N138" s="19">
        <v>-87.09</v>
      </c>
      <c r="O138" s="19">
        <v>55</v>
      </c>
      <c r="P138" s="19">
        <v>-43.22</v>
      </c>
      <c r="Q138" s="19">
        <v>266.7</v>
      </c>
      <c r="R138" s="19">
        <v>67.12</v>
      </c>
      <c r="S138" s="19">
        <v>2.1000000000000201</v>
      </c>
      <c r="T138" s="19">
        <v>-1.2100917431192699</v>
      </c>
      <c r="U138" s="10"/>
      <c r="V138" s="10"/>
      <c r="W138" s="7" t="s">
        <v>29</v>
      </c>
      <c r="X138" s="19">
        <v>73.101657630000005</v>
      </c>
      <c r="Y138" s="19">
        <v>-85.56</v>
      </c>
      <c r="Z138" s="19">
        <v>70</v>
      </c>
      <c r="AA138" s="19">
        <v>-34.984999999999999</v>
      </c>
      <c r="AB138" s="19">
        <v>253.52</v>
      </c>
      <c r="AC138" s="19">
        <v>45.532226559999998</v>
      </c>
      <c r="AD138" s="19">
        <v>3.0500030520000001</v>
      </c>
      <c r="AE138" s="19">
        <v>-1.1995357090000001</v>
      </c>
      <c r="AF138" s="16"/>
      <c r="AG138" s="16"/>
      <c r="AH138" s="7" t="s">
        <v>29</v>
      </c>
      <c r="AI138" s="19">
        <v>56.201910972595201</v>
      </c>
      <c r="AJ138" s="19">
        <v>-84.64</v>
      </c>
      <c r="AK138" s="19">
        <v>40</v>
      </c>
      <c r="AL138" s="19">
        <v>-44.86</v>
      </c>
      <c r="AM138" s="19">
        <v>34.79</v>
      </c>
      <c r="AN138" s="19">
        <v>28.73</v>
      </c>
      <c r="AO138" s="19">
        <v>2.76</v>
      </c>
      <c r="AP138" s="19">
        <v>-0.419555901830931</v>
      </c>
      <c r="AQ138" s="10"/>
      <c r="AR138" s="10"/>
    </row>
    <row r="139" spans="1:44" x14ac:dyDescent="0.25">
      <c r="A139" s="7" t="s">
        <v>33</v>
      </c>
      <c r="B139" s="19">
        <v>145.41602611541751</v>
      </c>
      <c r="C139" s="19">
        <v>-78.260500000000008</v>
      </c>
      <c r="D139" s="19">
        <v>110</v>
      </c>
      <c r="E139" s="19">
        <v>-33.982500000000002</v>
      </c>
      <c r="F139" s="19">
        <v>322.5</v>
      </c>
      <c r="G139" s="19">
        <v>74.58</v>
      </c>
      <c r="H139" s="19">
        <v>3.6874969479999997</v>
      </c>
      <c r="I139" s="19">
        <v>-0.43009732691546554</v>
      </c>
      <c r="J139" s="10"/>
      <c r="K139" s="10"/>
      <c r="L139" s="7" t="s">
        <v>33</v>
      </c>
      <c r="M139" s="19">
        <v>135.5</v>
      </c>
      <c r="N139" s="19">
        <v>-76.319999999999993</v>
      </c>
      <c r="O139" s="19">
        <v>130</v>
      </c>
      <c r="P139" s="19">
        <v>-39.08</v>
      </c>
      <c r="Q139" s="19">
        <v>395.6</v>
      </c>
      <c r="R139" s="19">
        <v>78.989999999999995</v>
      </c>
      <c r="S139" s="19">
        <v>2.69999999999993</v>
      </c>
      <c r="T139" s="19">
        <v>-0.76774193548387104</v>
      </c>
      <c r="U139" s="10"/>
      <c r="V139" s="10"/>
      <c r="W139" s="7" t="s">
        <v>33</v>
      </c>
      <c r="X139" s="19">
        <v>128.93727419999999</v>
      </c>
      <c r="Y139" s="19">
        <v>-83.253125000000011</v>
      </c>
      <c r="Z139" s="19">
        <v>155</v>
      </c>
      <c r="AA139" s="19">
        <v>-33.004999999999995</v>
      </c>
      <c r="AB139" s="19">
        <v>474.4325</v>
      </c>
      <c r="AC139" s="19">
        <v>60.989379884999998</v>
      </c>
      <c r="AD139" s="19">
        <v>4.0875091554999994</v>
      </c>
      <c r="AE139" s="19">
        <v>-0.65987813350000002</v>
      </c>
      <c r="AF139" s="16"/>
      <c r="AG139" s="16"/>
      <c r="AH139" s="7" t="s">
        <v>33</v>
      </c>
      <c r="AI139" s="19">
        <v>168.39857101440401</v>
      </c>
      <c r="AJ139" s="19">
        <v>-78.3</v>
      </c>
      <c r="AK139" s="19">
        <v>105</v>
      </c>
      <c r="AL139" s="19">
        <v>-27.94</v>
      </c>
      <c r="AM139" s="19">
        <v>127.44</v>
      </c>
      <c r="AN139" s="19">
        <v>64.77</v>
      </c>
      <c r="AO139" s="19">
        <v>4.6100000000000003</v>
      </c>
      <c r="AP139" s="19">
        <v>-0.2265646284732635</v>
      </c>
      <c r="AQ139" s="10"/>
      <c r="AR139" s="10"/>
    </row>
    <row r="140" spans="1:44" x14ac:dyDescent="0.25">
      <c r="A140" s="7" t="s">
        <v>37</v>
      </c>
      <c r="B140" s="19">
        <v>174.30487519931964</v>
      </c>
      <c r="C140" s="19">
        <v>-77.000931666666645</v>
      </c>
      <c r="D140" s="19">
        <v>121.25</v>
      </c>
      <c r="E140" s="19">
        <v>-33.289583333333333</v>
      </c>
      <c r="F140" s="19">
        <v>290.37366666666662</v>
      </c>
      <c r="G140" s="19">
        <v>69.552835123833333</v>
      </c>
      <c r="H140" s="19">
        <v>3.9641673278999994</v>
      </c>
      <c r="I140" s="19">
        <v>-0.50025294439197876</v>
      </c>
      <c r="J140" s="10"/>
      <c r="K140" s="10"/>
      <c r="L140" s="7" t="s">
        <v>37</v>
      </c>
      <c r="M140" s="19">
        <v>144.96904761904761</v>
      </c>
      <c r="N140" s="19">
        <v>-75.920142857142849</v>
      </c>
      <c r="O140" s="19">
        <v>136.66666666666666</v>
      </c>
      <c r="P140" s="19">
        <v>-38.886190476190471</v>
      </c>
      <c r="Q140" s="19">
        <v>392.16666666666669</v>
      </c>
      <c r="R140" s="19">
        <v>78.742380952380955</v>
      </c>
      <c r="S140" s="19">
        <v>2.5999999999999979</v>
      </c>
      <c r="T140" s="19">
        <v>-0.73605952012385867</v>
      </c>
      <c r="U140" s="10"/>
      <c r="V140" s="10"/>
      <c r="W140" s="7" t="s">
        <v>37</v>
      </c>
      <c r="X140" s="19">
        <v>171.65872692299999</v>
      </c>
      <c r="Y140" s="19">
        <v>-83.333189999999988</v>
      </c>
      <c r="Z140" s="19">
        <v>155</v>
      </c>
      <c r="AA140" s="19">
        <v>-32.823499999999996</v>
      </c>
      <c r="AB140" s="19">
        <v>442.02699999999993</v>
      </c>
      <c r="AC140" s="19">
        <v>61.911010743000006</v>
      </c>
      <c r="AD140" s="19">
        <v>4.3150039674000009</v>
      </c>
      <c r="AE140" s="19">
        <v>-0.67790141069999998</v>
      </c>
      <c r="AF140" s="16"/>
      <c r="AG140" s="16"/>
      <c r="AH140" s="7" t="s">
        <v>37</v>
      </c>
      <c r="AI140" s="19">
        <v>198.26268724032778</v>
      </c>
      <c r="AJ140" s="19">
        <v>-75.548928571428561</v>
      </c>
      <c r="AK140" s="19">
        <v>98.214285714285708</v>
      </c>
      <c r="AL140" s="19">
        <v>-28.937142857142852</v>
      </c>
      <c r="AM140" s="19">
        <v>156.59821428571428</v>
      </c>
      <c r="AN140" s="19">
        <v>65.179285714285712</v>
      </c>
      <c r="AO140" s="19">
        <v>4.9178571428571427</v>
      </c>
      <c r="AP140" s="19">
        <v>-0.24934004748463817</v>
      </c>
      <c r="AQ140" s="10"/>
      <c r="AR140" s="10"/>
    </row>
    <row r="141" spans="1:44" x14ac:dyDescent="0.25">
      <c r="B141" s="18"/>
      <c r="C141" s="18"/>
      <c r="D141" s="18"/>
      <c r="E141" s="18"/>
      <c r="F141" s="18"/>
      <c r="G141" s="18"/>
      <c r="H141" s="18"/>
      <c r="I141" s="18"/>
      <c r="J141" s="10"/>
      <c r="K141" s="10"/>
      <c r="M141" s="18"/>
      <c r="N141" s="18"/>
      <c r="O141" s="18"/>
      <c r="P141" s="18"/>
      <c r="Q141" s="18"/>
      <c r="R141" s="18"/>
      <c r="S141" s="18"/>
      <c r="T141" s="18"/>
      <c r="U141" s="10"/>
      <c r="V141" s="10"/>
      <c r="X141" s="18"/>
      <c r="Y141" s="18"/>
      <c r="Z141" s="18"/>
      <c r="AA141" s="18"/>
      <c r="AB141" s="18"/>
      <c r="AC141" s="18"/>
      <c r="AD141" s="18"/>
      <c r="AE141" s="18"/>
      <c r="AF141" s="16"/>
      <c r="AG141" s="16"/>
      <c r="AI141" s="18"/>
      <c r="AJ141" s="18"/>
      <c r="AK141" s="18"/>
      <c r="AL141" s="18"/>
      <c r="AM141" s="18"/>
      <c r="AN141" s="18"/>
      <c r="AO141" s="18"/>
      <c r="AP141" s="18"/>
      <c r="AQ141" s="10"/>
      <c r="AR141" s="10"/>
    </row>
    <row r="142" spans="1:44" x14ac:dyDescent="0.25"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 t="s">
        <v>6</v>
      </c>
      <c r="H142" s="1" t="s">
        <v>7</v>
      </c>
      <c r="I142" s="1" t="s">
        <v>8</v>
      </c>
      <c r="J142" s="10"/>
      <c r="K142" s="10"/>
      <c r="M142" s="1" t="s">
        <v>1</v>
      </c>
      <c r="N142" s="1" t="s">
        <v>2</v>
      </c>
      <c r="O142" s="1" t="s">
        <v>3</v>
      </c>
      <c r="P142" s="1" t="s">
        <v>4</v>
      </c>
      <c r="Q142" s="1" t="s">
        <v>5</v>
      </c>
      <c r="R142" s="1" t="s">
        <v>6</v>
      </c>
      <c r="S142" s="1" t="s">
        <v>7</v>
      </c>
      <c r="T142" s="1" t="s">
        <v>8</v>
      </c>
      <c r="U142" s="10"/>
      <c r="V142" s="10"/>
      <c r="X142" s="1" t="s">
        <v>1</v>
      </c>
      <c r="Y142" s="1" t="s">
        <v>2</v>
      </c>
      <c r="Z142" s="1" t="s">
        <v>3</v>
      </c>
      <c r="AA142" s="1" t="s">
        <v>4</v>
      </c>
      <c r="AB142" s="1" t="s">
        <v>5</v>
      </c>
      <c r="AC142" s="1" t="s">
        <v>6</v>
      </c>
      <c r="AD142" s="1" t="s">
        <v>7</v>
      </c>
      <c r="AE142" s="1" t="s">
        <v>8</v>
      </c>
      <c r="AF142" s="16"/>
      <c r="AG142" s="16"/>
      <c r="AI142" s="1" t="s">
        <v>1</v>
      </c>
      <c r="AJ142" s="1" t="s">
        <v>2</v>
      </c>
      <c r="AK142" s="1" t="s">
        <v>3</v>
      </c>
      <c r="AL142" s="1" t="s">
        <v>4</v>
      </c>
      <c r="AM142" s="1" t="s">
        <v>5</v>
      </c>
      <c r="AN142" s="1" t="s">
        <v>6</v>
      </c>
      <c r="AO142" s="1" t="s">
        <v>7</v>
      </c>
      <c r="AP142" s="1" t="s">
        <v>8</v>
      </c>
      <c r="AQ142" s="10"/>
      <c r="AR142" s="10"/>
    </row>
    <row r="143" spans="1:44" x14ac:dyDescent="0.25">
      <c r="A143" s="9" t="s">
        <v>28</v>
      </c>
      <c r="B143" s="20">
        <v>315.94869613647398</v>
      </c>
      <c r="C143" s="20">
        <v>-65.406000000000006</v>
      </c>
      <c r="D143" s="20">
        <v>240</v>
      </c>
      <c r="E143" s="20">
        <v>-8.6300000000000008</v>
      </c>
      <c r="F143" s="20">
        <v>519.13</v>
      </c>
      <c r="G143" s="20">
        <v>90.93</v>
      </c>
      <c r="H143" s="20">
        <v>12.49</v>
      </c>
      <c r="I143" s="20">
        <v>-0.108883786647828</v>
      </c>
      <c r="J143" s="10"/>
      <c r="K143" s="10"/>
      <c r="L143" s="9" t="s">
        <v>28</v>
      </c>
      <c r="M143" s="20">
        <v>274.10000000000002</v>
      </c>
      <c r="N143" s="20">
        <v>-65.406000000000006</v>
      </c>
      <c r="O143" s="20">
        <v>240</v>
      </c>
      <c r="P143" s="20">
        <v>-35.01</v>
      </c>
      <c r="Q143" s="20">
        <v>500.8</v>
      </c>
      <c r="R143" s="20">
        <v>90.93</v>
      </c>
      <c r="S143" s="20">
        <v>5.8000000000000096</v>
      </c>
      <c r="T143" s="20">
        <v>-0.33458646616541299</v>
      </c>
      <c r="U143" s="10"/>
      <c r="V143" s="10"/>
      <c r="W143" s="9" t="s">
        <v>28</v>
      </c>
      <c r="X143" s="20">
        <v>174.86777900000001</v>
      </c>
      <c r="Y143" s="20">
        <v>-81.275350000000003</v>
      </c>
      <c r="Z143" s="20">
        <v>210</v>
      </c>
      <c r="AA143" s="20">
        <v>-30.61</v>
      </c>
      <c r="AB143" s="20">
        <v>519.13</v>
      </c>
      <c r="AC143" s="20">
        <v>76.43127441</v>
      </c>
      <c r="AD143" s="20">
        <v>4.4749908449999998</v>
      </c>
      <c r="AE143" s="20">
        <v>-0.39196051799999998</v>
      </c>
      <c r="AF143" s="16"/>
      <c r="AG143" s="16"/>
      <c r="AH143" s="9" t="s">
        <v>28</v>
      </c>
      <c r="AI143" s="20">
        <v>315.94869613647398</v>
      </c>
      <c r="AJ143" s="20">
        <v>-73.09</v>
      </c>
      <c r="AK143" s="20">
        <v>190</v>
      </c>
      <c r="AL143" s="20">
        <v>-8.6300000000000008</v>
      </c>
      <c r="AM143" s="20">
        <v>436.19</v>
      </c>
      <c r="AN143" s="20">
        <v>89.92</v>
      </c>
      <c r="AO143" s="20">
        <v>12.49</v>
      </c>
      <c r="AP143" s="20">
        <v>0.139612452350699</v>
      </c>
      <c r="AQ143" s="10"/>
      <c r="AR143" s="10"/>
    </row>
    <row r="144" spans="1:44" x14ac:dyDescent="0.25">
      <c r="A144" s="9" t="s">
        <v>30</v>
      </c>
      <c r="B144" s="20">
        <v>60.484819412231403</v>
      </c>
      <c r="C144" s="20">
        <v>-90.58</v>
      </c>
      <c r="D144" s="20">
        <v>45</v>
      </c>
      <c r="E144" s="20">
        <v>-46.92</v>
      </c>
      <c r="F144" s="20">
        <v>44.29</v>
      </c>
      <c r="G144" s="20">
        <v>40.700000000000003</v>
      </c>
      <c r="H144" s="20">
        <v>2.0999999999999699</v>
      </c>
      <c r="I144" s="20">
        <v>-1.42528735632184</v>
      </c>
      <c r="J144" s="10"/>
      <c r="K144" s="10"/>
      <c r="L144" s="9" t="s">
        <v>30</v>
      </c>
      <c r="M144" s="20">
        <v>67.89</v>
      </c>
      <c r="N144" s="20">
        <v>-82.061999999999998</v>
      </c>
      <c r="O144" s="20">
        <v>45</v>
      </c>
      <c r="P144" s="20">
        <v>-46.92</v>
      </c>
      <c r="Q144" s="20">
        <v>298.7</v>
      </c>
      <c r="R144" s="20">
        <v>55.3</v>
      </c>
      <c r="S144" s="20">
        <v>2.0999999999999699</v>
      </c>
      <c r="T144" s="20">
        <v>-1.42528735632184</v>
      </c>
      <c r="U144" s="10"/>
      <c r="V144" s="10"/>
      <c r="W144" s="9" t="s">
        <v>30</v>
      </c>
      <c r="X144" s="20">
        <v>72.402214999999998</v>
      </c>
      <c r="Y144" s="20">
        <v>-86.092699999999994</v>
      </c>
      <c r="Z144" s="20">
        <v>100</v>
      </c>
      <c r="AA144" s="20">
        <v>-39.69</v>
      </c>
      <c r="AB144" s="20">
        <v>243.86500000000001</v>
      </c>
      <c r="AC144" s="20">
        <v>60.668945309999998</v>
      </c>
      <c r="AD144" s="20">
        <v>2.7250061040000002</v>
      </c>
      <c r="AE144" s="20">
        <v>-1.21942481</v>
      </c>
      <c r="AF144" s="16"/>
      <c r="AG144" s="16"/>
      <c r="AH144" s="9" t="s">
        <v>30</v>
      </c>
      <c r="AI144" s="20">
        <v>60.484819412231403</v>
      </c>
      <c r="AJ144" s="20">
        <v>-90.58</v>
      </c>
      <c r="AK144" s="20">
        <v>50</v>
      </c>
      <c r="AL144" s="20">
        <v>-39.75</v>
      </c>
      <c r="AM144" s="20">
        <v>44.29</v>
      </c>
      <c r="AN144" s="20">
        <v>40.700000000000003</v>
      </c>
      <c r="AO144" s="20">
        <v>3.48</v>
      </c>
      <c r="AP144" s="20">
        <v>-0.38072093965168102</v>
      </c>
      <c r="AQ144" s="10"/>
      <c r="AR144" s="10"/>
    </row>
    <row r="145" spans="1:44" x14ac:dyDescent="0.25">
      <c r="A145" s="9" t="s">
        <v>34</v>
      </c>
      <c r="B145" s="20">
        <v>123.56981195</v>
      </c>
      <c r="C145" s="20">
        <v>-78.530500000000004</v>
      </c>
      <c r="D145" s="20">
        <v>137.5</v>
      </c>
      <c r="E145" s="20">
        <v>-36.17</v>
      </c>
      <c r="F145" s="20">
        <v>378.34500000000003</v>
      </c>
      <c r="G145" s="20">
        <v>71.350097655000013</v>
      </c>
      <c r="H145" s="20">
        <v>3.8324984739999999</v>
      </c>
      <c r="I145" s="20">
        <v>-0.42486630249999902</v>
      </c>
      <c r="J145" s="10"/>
      <c r="K145" s="10"/>
      <c r="L145" s="9" t="s">
        <v>34</v>
      </c>
      <c r="M145" s="20">
        <v>128.30000000000001</v>
      </c>
      <c r="N145" s="20">
        <v>-76.953000000000003</v>
      </c>
      <c r="O145" s="20">
        <v>130</v>
      </c>
      <c r="P145" s="20">
        <v>-41.5</v>
      </c>
      <c r="Q145" s="20">
        <v>431.45</v>
      </c>
      <c r="R145" s="20">
        <v>78.984999999999999</v>
      </c>
      <c r="S145" s="20">
        <v>2.450000000000045</v>
      </c>
      <c r="T145" s="20">
        <v>-0.72260146167003647</v>
      </c>
      <c r="U145" s="10"/>
      <c r="V145" s="10"/>
      <c r="W145" s="9" t="s">
        <v>34</v>
      </c>
      <c r="X145" s="20">
        <v>118.24972624999999</v>
      </c>
      <c r="Y145" s="20">
        <v>-84.41040000000001</v>
      </c>
      <c r="Z145" s="20">
        <v>155</v>
      </c>
      <c r="AA145" s="20">
        <v>-36.432500000000005</v>
      </c>
      <c r="AB145" s="20">
        <v>393.1275</v>
      </c>
      <c r="AC145" s="20">
        <v>70.999145505000001</v>
      </c>
      <c r="AD145" s="20">
        <v>3.7749938959999998</v>
      </c>
      <c r="AE145" s="20">
        <v>-0.71692093150000002</v>
      </c>
      <c r="AF145" s="16"/>
      <c r="AG145" s="16"/>
      <c r="AH145" s="9" t="s">
        <v>34</v>
      </c>
      <c r="AI145" s="20">
        <v>131.90541267395</v>
      </c>
      <c r="AJ145" s="20">
        <v>-81.239999999999995</v>
      </c>
      <c r="AK145" s="20">
        <v>120</v>
      </c>
      <c r="AL145" s="20">
        <v>-30.09</v>
      </c>
      <c r="AM145" s="20">
        <v>136.12</v>
      </c>
      <c r="AN145" s="20">
        <v>64.05</v>
      </c>
      <c r="AO145" s="20">
        <v>5.92</v>
      </c>
      <c r="AP145" s="20">
        <v>-0.17648831951770899</v>
      </c>
      <c r="AQ145" s="10"/>
      <c r="AR145" s="10"/>
    </row>
    <row r="146" spans="1:44" x14ac:dyDescent="0.25">
      <c r="A146" s="9" t="s">
        <v>38</v>
      </c>
      <c r="B146" s="20">
        <v>136.19178478523858</v>
      </c>
      <c r="C146" s="20">
        <v>-79.234908035714284</v>
      </c>
      <c r="D146" s="20">
        <v>137.94642857142858</v>
      </c>
      <c r="E146" s="20">
        <v>-34.827232142857142</v>
      </c>
      <c r="F146" s="20">
        <v>317.54392857142847</v>
      </c>
      <c r="G146" s="20">
        <v>70.824378226071431</v>
      </c>
      <c r="H146" s="20">
        <v>4.4769640132321431</v>
      </c>
      <c r="I146" s="20">
        <v>-0.52577264503927423</v>
      </c>
      <c r="J146" s="10"/>
      <c r="K146" s="10"/>
      <c r="L146" s="9" t="s">
        <v>38</v>
      </c>
      <c r="M146" s="20">
        <v>141.78749999999999</v>
      </c>
      <c r="N146" s="20">
        <v>-75.861874999999998</v>
      </c>
      <c r="O146" s="20">
        <v>132.91666666666666</v>
      </c>
      <c r="P146" s="20">
        <v>-41.081666666666663</v>
      </c>
      <c r="Q146" s="20">
        <v>431.32083333333327</v>
      </c>
      <c r="R146" s="20">
        <v>77.13666666666667</v>
      </c>
      <c r="S146" s="20">
        <v>2.7416666666666711</v>
      </c>
      <c r="T146" s="20">
        <v>-0.80483678230632683</v>
      </c>
      <c r="U146" s="10"/>
      <c r="V146" s="10"/>
      <c r="W146" s="9" t="s">
        <v>38</v>
      </c>
      <c r="X146" s="20">
        <v>116.01473370625</v>
      </c>
      <c r="Y146" s="20">
        <v>-84.151356250000006</v>
      </c>
      <c r="Z146" s="20">
        <v>153.75</v>
      </c>
      <c r="AA146" s="20">
        <v>-35.896875000000001</v>
      </c>
      <c r="AB146" s="20">
        <v>396.74124999999998</v>
      </c>
      <c r="AC146" s="20">
        <v>69.429397582500002</v>
      </c>
      <c r="AD146" s="20">
        <v>3.7187480926249998</v>
      </c>
      <c r="AE146" s="20">
        <v>-0.75331988775000014</v>
      </c>
      <c r="AF146" s="16"/>
      <c r="AG146" s="16"/>
      <c r="AH146" s="9" t="s">
        <v>38</v>
      </c>
      <c r="AI146" s="20">
        <v>137.66888313293444</v>
      </c>
      <c r="AJ146" s="20">
        <v>-80.811599999999984</v>
      </c>
      <c r="AK146" s="20">
        <v>136.4</v>
      </c>
      <c r="AL146" s="20">
        <v>-28.779199999999999</v>
      </c>
      <c r="AM146" s="20">
        <v>185.54919999999998</v>
      </c>
      <c r="AN146" s="20">
        <v>65.396000000000015</v>
      </c>
      <c r="AO146" s="20">
        <v>6.3024000000000004</v>
      </c>
      <c r="AP146" s="20">
        <v>-0.1847517057797573</v>
      </c>
      <c r="AQ146" s="10"/>
      <c r="AR146" s="10"/>
    </row>
    <row r="147" spans="1:44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 spans="1:44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 spans="1:44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 spans="1:44" x14ac:dyDescent="0.25">
      <c r="B150" s="1" t="s">
        <v>1</v>
      </c>
      <c r="C150" s="1" t="s">
        <v>2</v>
      </c>
      <c r="D150" s="1" t="s">
        <v>3</v>
      </c>
      <c r="E150" s="1" t="s">
        <v>4</v>
      </c>
      <c r="F150" s="1" t="s">
        <v>5</v>
      </c>
      <c r="G150" s="1" t="s">
        <v>6</v>
      </c>
      <c r="H150" s="1" t="s">
        <v>7</v>
      </c>
      <c r="I150" s="1" t="s">
        <v>8</v>
      </c>
      <c r="J150" s="10"/>
      <c r="K150" s="10"/>
      <c r="M150" s="1" t="s">
        <v>1</v>
      </c>
      <c r="N150" s="1" t="s">
        <v>2</v>
      </c>
      <c r="O150" s="1" t="s">
        <v>3</v>
      </c>
      <c r="P150" s="1" t="s">
        <v>4</v>
      </c>
      <c r="Q150" s="1" t="s">
        <v>5</v>
      </c>
      <c r="R150" s="1" t="s">
        <v>6</v>
      </c>
      <c r="S150" s="1" t="s">
        <v>7</v>
      </c>
      <c r="T150" s="1" t="s">
        <v>8</v>
      </c>
      <c r="U150" s="10"/>
      <c r="V150" s="10"/>
      <c r="X150" s="1" t="s">
        <v>1</v>
      </c>
      <c r="Y150" s="1" t="s">
        <v>2</v>
      </c>
      <c r="Z150" s="1" t="s">
        <v>3</v>
      </c>
      <c r="AA150" s="1" t="s">
        <v>4</v>
      </c>
      <c r="AB150" s="1" t="s">
        <v>5</v>
      </c>
      <c r="AC150" s="1" t="s">
        <v>6</v>
      </c>
      <c r="AD150" s="1" t="s">
        <v>7</v>
      </c>
      <c r="AE150" s="1" t="s">
        <v>8</v>
      </c>
      <c r="AF150" s="10"/>
      <c r="AG150" s="10"/>
      <c r="AI150" s="1" t="s">
        <v>1</v>
      </c>
      <c r="AJ150" s="1" t="s">
        <v>2</v>
      </c>
      <c r="AK150" s="1" t="s">
        <v>3</v>
      </c>
      <c r="AL150" s="1" t="s">
        <v>4</v>
      </c>
      <c r="AM150" s="1" t="s">
        <v>5</v>
      </c>
      <c r="AN150" s="1" t="s">
        <v>6</v>
      </c>
      <c r="AO150" s="1" t="s">
        <v>7</v>
      </c>
      <c r="AP150" s="1" t="s">
        <v>8</v>
      </c>
      <c r="AQ150" s="10"/>
      <c r="AR150" s="10"/>
    </row>
    <row r="151" spans="1:44" x14ac:dyDescent="0.25">
      <c r="A151" t="s">
        <v>35</v>
      </c>
      <c r="B151" s="22">
        <v>442.00561523437398</v>
      </c>
      <c r="C151" s="22">
        <v>-54.54</v>
      </c>
      <c r="D151" s="22">
        <v>255</v>
      </c>
      <c r="E151" s="22">
        <v>-8.6300000000000008</v>
      </c>
      <c r="F151" s="22">
        <v>519.13</v>
      </c>
      <c r="G151" s="22">
        <v>92.75</v>
      </c>
      <c r="H151" s="22">
        <v>12.49</v>
      </c>
      <c r="I151" s="22">
        <v>-0.108883786647828</v>
      </c>
      <c r="J151" s="10"/>
      <c r="K151" s="10"/>
      <c r="L151" t="s">
        <v>36</v>
      </c>
      <c r="M151" s="22">
        <v>56.201910972595201</v>
      </c>
      <c r="N151" s="22">
        <v>-90.58</v>
      </c>
      <c r="O151" s="22">
        <v>40</v>
      </c>
      <c r="P151" s="22">
        <v>-46.92</v>
      </c>
      <c r="Q151" s="22">
        <v>34.79</v>
      </c>
      <c r="R151" s="22">
        <v>28.73</v>
      </c>
      <c r="S151" s="22">
        <v>2.0999999999999699</v>
      </c>
      <c r="T151" s="22">
        <v>-1.42528735632184</v>
      </c>
      <c r="U151" s="10"/>
      <c r="V151" s="10"/>
      <c r="W151" t="s">
        <v>32</v>
      </c>
      <c r="X151" s="22">
        <v>136.837529182434</v>
      </c>
      <c r="Y151" s="22">
        <v>-78.459499999999991</v>
      </c>
      <c r="Z151" s="22">
        <v>120</v>
      </c>
      <c r="AA151" s="22">
        <v>-35.192499999999995</v>
      </c>
      <c r="AB151" s="22">
        <v>342.78499999999997</v>
      </c>
      <c r="AC151" s="22">
        <v>72.47999999999999</v>
      </c>
      <c r="AD151" s="22">
        <v>3.7875061035000002</v>
      </c>
      <c r="AE151" s="22">
        <v>-0.43009732691546554</v>
      </c>
      <c r="AF151" s="10"/>
      <c r="AG151" s="10"/>
      <c r="AH151" t="s">
        <v>25</v>
      </c>
      <c r="AI151" s="22">
        <v>155.90545224079779</v>
      </c>
      <c r="AJ151" s="22">
        <v>-78.079403017241333</v>
      </c>
      <c r="AK151" s="22">
        <v>129.31034482758622</v>
      </c>
      <c r="AL151" s="22">
        <v>-34.031896551724138</v>
      </c>
      <c r="AM151" s="22">
        <v>303.49034482758628</v>
      </c>
      <c r="AN151" s="22">
        <v>70.166683518017237</v>
      </c>
      <c r="AO151" s="22">
        <v>4.2117243484051725</v>
      </c>
      <c r="AP151" s="22">
        <f t="shared" ref="AP151" si="29">MAX(AP34:AP86)</f>
        <v>-0.118621778011573</v>
      </c>
      <c r="AQ151" s="10"/>
      <c r="AR151" s="10"/>
    </row>
    <row r="152" spans="1:44" x14ac:dyDescent="0.25">
      <c r="A152" t="s">
        <v>43</v>
      </c>
      <c r="B152" s="18">
        <v>284.7</v>
      </c>
      <c r="C152" s="18">
        <v>-65.406000000000006</v>
      </c>
      <c r="D152" s="23">
        <v>255</v>
      </c>
      <c r="E152" s="18">
        <v>-33.450000000000003</v>
      </c>
      <c r="F152" s="18">
        <v>500.8</v>
      </c>
      <c r="G152" s="18">
        <v>90.93</v>
      </c>
      <c r="H152" s="18">
        <v>5.8000000000000096</v>
      </c>
      <c r="I152" s="18">
        <v>-0.33458646616541299</v>
      </c>
      <c r="J152" s="10"/>
      <c r="K152" s="10"/>
      <c r="L152" t="s">
        <v>46</v>
      </c>
      <c r="M152" s="18">
        <v>67.89</v>
      </c>
      <c r="N152" s="18">
        <v>-87.09</v>
      </c>
      <c r="O152" s="18">
        <v>45</v>
      </c>
      <c r="P152" s="23">
        <v>-46.92</v>
      </c>
      <c r="Q152" s="18">
        <v>266.7</v>
      </c>
      <c r="R152" s="18">
        <v>55.3</v>
      </c>
      <c r="S152" s="23">
        <v>2.0999999999999699</v>
      </c>
      <c r="T152" s="23">
        <v>-1.42528735632184</v>
      </c>
      <c r="U152" s="10"/>
      <c r="V152" s="10"/>
      <c r="W152" t="s">
        <v>49</v>
      </c>
      <c r="X152" s="18">
        <v>128.80000000000001</v>
      </c>
      <c r="Y152" s="18">
        <v>-76.843999999999994</v>
      </c>
      <c r="Z152" s="18">
        <v>130</v>
      </c>
      <c r="AA152" s="18">
        <v>-40.47</v>
      </c>
      <c r="AB152" s="18">
        <v>422.4</v>
      </c>
      <c r="AC152" s="18">
        <v>78.989999999999995</v>
      </c>
      <c r="AD152" s="18">
        <v>2.5</v>
      </c>
      <c r="AE152" s="18">
        <v>-0.76222222222222202</v>
      </c>
      <c r="AF152" s="10"/>
      <c r="AG152" s="10"/>
      <c r="AH152" t="s">
        <v>49</v>
      </c>
      <c r="AI152" s="18">
        <v>143.27222222222224</v>
      </c>
      <c r="AJ152" s="18">
        <v>-75.889066666666665</v>
      </c>
      <c r="AK152" s="18">
        <v>134.66666666666666</v>
      </c>
      <c r="AL152" s="18">
        <v>-40.057111111111112</v>
      </c>
      <c r="AM152" s="18">
        <v>413.04888888888883</v>
      </c>
      <c r="AN152" s="18">
        <v>77.885999999999981</v>
      </c>
      <c r="AO152" s="18">
        <v>2.6755555555555568</v>
      </c>
      <c r="AP152" s="18">
        <v>-0.77274072662117499</v>
      </c>
      <c r="AQ152" s="10"/>
      <c r="AR152" s="10"/>
    </row>
    <row r="153" spans="1:44" x14ac:dyDescent="0.25">
      <c r="A153" t="s">
        <v>44</v>
      </c>
      <c r="B153" s="18">
        <v>389.96365070000002</v>
      </c>
      <c r="C153" s="18">
        <v>-80.994500000000002</v>
      </c>
      <c r="D153" s="18">
        <v>220</v>
      </c>
      <c r="E153" s="18">
        <v>-28.58</v>
      </c>
      <c r="F153" s="23">
        <v>519.13</v>
      </c>
      <c r="G153" s="18">
        <v>78.094482420000006</v>
      </c>
      <c r="H153" s="18">
        <v>6.2250061040000002</v>
      </c>
      <c r="I153" s="18">
        <v>-0.39196051799999998</v>
      </c>
      <c r="J153" s="10"/>
      <c r="K153" s="10"/>
      <c r="L153" t="s">
        <v>47</v>
      </c>
      <c r="M153" s="18">
        <v>72.402214999999998</v>
      </c>
      <c r="N153" s="18">
        <v>-86.092699999999994</v>
      </c>
      <c r="O153" s="18">
        <v>70</v>
      </c>
      <c r="P153" s="18">
        <v>-39.69</v>
      </c>
      <c r="Q153" s="18">
        <v>243.86500000000001</v>
      </c>
      <c r="R153" s="18">
        <v>45.532226559999998</v>
      </c>
      <c r="S153" s="18">
        <v>2.7250061040000002</v>
      </c>
      <c r="T153" s="18">
        <v>-1.21942481</v>
      </c>
      <c r="U153" s="10"/>
      <c r="V153" s="10"/>
      <c r="W153" t="s">
        <v>50</v>
      </c>
      <c r="X153" s="18">
        <v>122.13312164999999</v>
      </c>
      <c r="Y153" s="18">
        <v>-83.825649999999996</v>
      </c>
      <c r="Z153" s="18">
        <v>155</v>
      </c>
      <c r="AA153" s="18">
        <v>-33.89</v>
      </c>
      <c r="AB153" s="18">
        <v>447.33749999999998</v>
      </c>
      <c r="AC153" s="18">
        <v>68.641662599999989</v>
      </c>
      <c r="AD153" s="18">
        <v>3.8125076294999998</v>
      </c>
      <c r="AE153" s="18">
        <v>-0.65987813350000002</v>
      </c>
      <c r="AF153" s="10"/>
      <c r="AG153" s="10"/>
      <c r="AH153" t="s">
        <v>50</v>
      </c>
      <c r="AI153" s="18">
        <v>146.92806327111111</v>
      </c>
      <c r="AJ153" s="18">
        <v>-83.696819444444429</v>
      </c>
      <c r="AK153" s="18">
        <v>154.44444444444446</v>
      </c>
      <c r="AL153" s="18">
        <v>-34.189444444444447</v>
      </c>
      <c r="AM153" s="18">
        <v>421.89999999999992</v>
      </c>
      <c r="AN153" s="18">
        <v>65.252516005000004</v>
      </c>
      <c r="AO153" s="18">
        <v>4.0500013563888881</v>
      </c>
      <c r="AP153" s="18">
        <v>-0.71142073383333337</v>
      </c>
      <c r="AQ153" s="10"/>
      <c r="AR153" s="10"/>
    </row>
    <row r="154" spans="1:44" x14ac:dyDescent="0.25">
      <c r="A154" t="s">
        <v>45</v>
      </c>
      <c r="B154" s="23">
        <v>442.00561523437398</v>
      </c>
      <c r="C154" s="23">
        <v>-54.54</v>
      </c>
      <c r="D154" s="18">
        <v>190</v>
      </c>
      <c r="E154" s="23">
        <v>-8.6300000000000008</v>
      </c>
      <c r="F154" s="18">
        <v>436.19</v>
      </c>
      <c r="G154" s="23">
        <v>92.75</v>
      </c>
      <c r="H154" s="23">
        <v>12.49</v>
      </c>
      <c r="I154" s="23">
        <v>-0.108883786647828</v>
      </c>
      <c r="J154" s="10"/>
      <c r="K154" s="10"/>
      <c r="L154" t="s">
        <v>48</v>
      </c>
      <c r="M154" s="23">
        <v>56.201910972595201</v>
      </c>
      <c r="N154" s="23">
        <v>-90.58</v>
      </c>
      <c r="O154" s="23">
        <v>40</v>
      </c>
      <c r="P154" s="18">
        <v>-44.86</v>
      </c>
      <c r="Q154" s="23">
        <v>34.79</v>
      </c>
      <c r="R154" s="23">
        <v>28.73</v>
      </c>
      <c r="S154" s="18">
        <v>2.76</v>
      </c>
      <c r="T154" s="18">
        <v>-0.419555901830931</v>
      </c>
      <c r="U154" s="10"/>
      <c r="V154" s="10"/>
      <c r="W154" t="s">
        <v>51</v>
      </c>
      <c r="X154" s="18">
        <v>145.56476593017601</v>
      </c>
      <c r="Y154" s="18">
        <v>-79.56</v>
      </c>
      <c r="Z154" s="18">
        <v>110</v>
      </c>
      <c r="AA154" s="18">
        <v>-29.46</v>
      </c>
      <c r="AB154" s="18">
        <v>127.8</v>
      </c>
      <c r="AC154" s="18">
        <v>64.05</v>
      </c>
      <c r="AD154" s="18">
        <v>4.7699999999999996</v>
      </c>
      <c r="AE154" s="18">
        <v>-0.213251670378619</v>
      </c>
      <c r="AF154" s="10"/>
      <c r="AG154" s="10"/>
      <c r="AH154" t="s">
        <v>51</v>
      </c>
      <c r="AI154" s="18">
        <v>169.68070417080261</v>
      </c>
      <c r="AJ154" s="18">
        <v>-78.031320754716972</v>
      </c>
      <c r="AK154" s="18">
        <v>116.22641509433963</v>
      </c>
      <c r="AL154" s="18">
        <v>-28.862641509433967</v>
      </c>
      <c r="AM154" s="18">
        <v>170.25433962264157</v>
      </c>
      <c r="AN154" s="18">
        <v>65.28150943396227</v>
      </c>
      <c r="AO154" s="18">
        <v>5.570943396226415</v>
      </c>
      <c r="AP154" s="18">
        <v>-0.21887384856724151</v>
      </c>
      <c r="AQ154" s="10"/>
      <c r="AR154" s="10"/>
    </row>
    <row r="155" spans="1:44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10"/>
      <c r="K155" s="10"/>
      <c r="L155" s="8"/>
      <c r="M155" s="8"/>
      <c r="N155" s="8"/>
      <c r="O155" s="8"/>
      <c r="P155" s="8"/>
      <c r="Q155" s="8"/>
      <c r="R155" s="8"/>
      <c r="S155" s="8"/>
      <c r="T155" s="8"/>
      <c r="U155" s="10"/>
      <c r="V155" s="10"/>
      <c r="W155" s="8"/>
      <c r="X155" s="8"/>
      <c r="Y155" s="8"/>
      <c r="Z155" s="8"/>
      <c r="AA155" s="8"/>
      <c r="AB155" s="8"/>
      <c r="AC155" s="8"/>
      <c r="AD155" s="8"/>
      <c r="AE155" s="8"/>
      <c r="AF155" s="10"/>
      <c r="AG155" s="10"/>
      <c r="AH155" s="8"/>
      <c r="AI155" s="8"/>
      <c r="AJ155" s="8"/>
      <c r="AK155" s="8"/>
      <c r="AL155" s="8"/>
      <c r="AM155" s="8"/>
      <c r="AN155" s="8"/>
      <c r="AO155" s="8"/>
      <c r="AP155" s="8"/>
      <c r="AQ155" s="10"/>
      <c r="AR155" s="10"/>
    </row>
    <row r="156" spans="1:44" x14ac:dyDescent="0.25">
      <c r="B156" s="18"/>
      <c r="C156" s="18"/>
      <c r="D156" s="18"/>
      <c r="E156" s="18"/>
      <c r="F156" s="18"/>
      <c r="G156" s="18"/>
      <c r="H156" s="18"/>
      <c r="I156" s="18"/>
      <c r="J156" s="10"/>
      <c r="K156" s="10"/>
      <c r="U156" s="10"/>
      <c r="V156" s="10"/>
      <c r="AF156" s="10"/>
      <c r="AG156" s="10"/>
      <c r="AQ156" s="10"/>
      <c r="AR156" s="10"/>
    </row>
    <row r="157" spans="1:44" x14ac:dyDescent="0.25">
      <c r="J157" s="10"/>
      <c r="K157" s="10"/>
      <c r="U157" s="10"/>
      <c r="V157" s="10"/>
      <c r="AF157" s="10"/>
      <c r="AG157" s="10"/>
      <c r="AQ157" s="10"/>
      <c r="AR157" s="10"/>
    </row>
    <row r="158" spans="1:44" x14ac:dyDescent="0.25">
      <c r="J158" s="10"/>
      <c r="K158" s="10"/>
      <c r="U158" s="10"/>
      <c r="V158" s="10"/>
      <c r="AF158" s="10"/>
      <c r="AG158" s="10"/>
      <c r="AQ158" s="10"/>
      <c r="AR158" s="10"/>
    </row>
    <row r="159" spans="1:44" x14ac:dyDescent="0.25">
      <c r="J159" s="10"/>
      <c r="K159" s="10"/>
      <c r="U159" s="10"/>
      <c r="V159" s="10"/>
      <c r="AF159" s="10"/>
      <c r="AG159" s="10"/>
      <c r="AQ159" s="10"/>
      <c r="AR159" s="10"/>
    </row>
    <row r="160" spans="1:44" x14ac:dyDescent="0.25">
      <c r="J160" s="10"/>
      <c r="K160" s="10"/>
      <c r="U160" s="10"/>
      <c r="V160" s="10"/>
      <c r="AF160" s="10"/>
      <c r="AG160" s="10"/>
      <c r="AQ160" s="10"/>
      <c r="AR160" s="10"/>
    </row>
    <row r="161" spans="1:44" x14ac:dyDescent="0.25">
      <c r="J161" s="10"/>
      <c r="K161" s="10"/>
      <c r="U161" s="10"/>
      <c r="V161" s="10"/>
      <c r="AF161" s="10"/>
      <c r="AG161" s="10"/>
      <c r="AQ161" s="10"/>
      <c r="AR161" s="10"/>
    </row>
    <row r="162" spans="1:44" x14ac:dyDescent="0.25">
      <c r="J162" s="10"/>
      <c r="K162" s="10"/>
      <c r="U162" s="10"/>
      <c r="V162" s="10"/>
      <c r="AF162" s="10"/>
      <c r="AG162" s="10"/>
      <c r="AQ162" s="10"/>
      <c r="AR162" s="10"/>
    </row>
    <row r="163" spans="1:44" x14ac:dyDescent="0.25">
      <c r="J163" s="10"/>
      <c r="K163" s="10"/>
      <c r="U163" s="10"/>
      <c r="V163" s="10"/>
      <c r="AF163" s="10"/>
      <c r="AG163" s="10"/>
      <c r="AQ163" s="10"/>
      <c r="AR163" s="10"/>
    </row>
    <row r="164" spans="1:44" x14ac:dyDescent="0.25">
      <c r="J164" s="10"/>
      <c r="K164" s="10"/>
      <c r="U164" s="10"/>
      <c r="V164" s="10"/>
      <c r="AF164" s="10"/>
      <c r="AG164" s="10"/>
      <c r="AQ164" s="10"/>
      <c r="AR164" s="10"/>
    </row>
    <row r="165" spans="1:44" x14ac:dyDescent="0.25">
      <c r="J165" s="10"/>
      <c r="K165" s="10"/>
      <c r="U165" s="10"/>
      <c r="V165" s="10"/>
      <c r="AF165" s="10"/>
      <c r="AG165" s="10"/>
      <c r="AQ165" s="10"/>
      <c r="AR165" s="10"/>
    </row>
    <row r="166" spans="1:44" x14ac:dyDescent="0.25">
      <c r="J166" s="10"/>
      <c r="K166" s="10"/>
      <c r="U166" s="10"/>
      <c r="V166" s="10"/>
      <c r="AF166" s="10"/>
      <c r="AG166" s="10"/>
      <c r="AQ166" s="10"/>
      <c r="AR166" s="10"/>
    </row>
    <row r="167" spans="1:44" x14ac:dyDescent="0.25">
      <c r="J167" s="10"/>
      <c r="K167" s="10"/>
      <c r="U167" s="10"/>
      <c r="V167" s="10"/>
      <c r="AF167" s="10"/>
      <c r="AG167" s="10"/>
      <c r="AQ167" s="10"/>
      <c r="AR167" s="10"/>
    </row>
    <row r="168" spans="1:44" x14ac:dyDescent="0.25">
      <c r="J168" s="10"/>
      <c r="K168" s="10"/>
      <c r="U168" s="10"/>
      <c r="V168" s="10"/>
      <c r="AF168" s="10"/>
      <c r="AG168" s="10"/>
      <c r="AQ168" s="10"/>
      <c r="AR168" s="10"/>
    </row>
    <row r="169" spans="1:44" x14ac:dyDescent="0.25">
      <c r="J169" s="10"/>
      <c r="K169" s="10"/>
      <c r="U169" s="10"/>
      <c r="V169" s="10"/>
      <c r="AF169" s="10"/>
      <c r="AG169" s="10"/>
      <c r="AQ169" s="10"/>
      <c r="AR169" s="10"/>
    </row>
    <row r="170" spans="1:44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10"/>
      <c r="K170" s="10"/>
      <c r="L170" s="8"/>
      <c r="M170" s="8"/>
      <c r="N170" s="8"/>
      <c r="O170" s="8"/>
      <c r="P170" s="8"/>
      <c r="Q170" s="8"/>
      <c r="R170" s="8"/>
      <c r="S170" s="8"/>
      <c r="T170" s="8"/>
      <c r="U170" s="10"/>
      <c r="V170" s="10"/>
      <c r="W170" s="8"/>
      <c r="X170" s="8"/>
      <c r="Y170" s="8"/>
      <c r="Z170" s="8"/>
      <c r="AA170" s="8"/>
      <c r="AB170" s="8"/>
      <c r="AC170" s="8"/>
      <c r="AD170" s="8"/>
      <c r="AE170" s="8"/>
      <c r="AF170" s="10"/>
      <c r="AG170" s="10"/>
      <c r="AH170" s="8"/>
      <c r="AI170" s="8"/>
      <c r="AJ170" s="8"/>
      <c r="AK170" s="8"/>
      <c r="AL170" s="8"/>
      <c r="AM170" s="8"/>
      <c r="AN170" s="8"/>
      <c r="AO170" s="8"/>
      <c r="AP170" s="8"/>
      <c r="AQ170" s="10"/>
      <c r="AR170" s="10"/>
    </row>
    <row r="171" spans="1:44" x14ac:dyDescent="0.25">
      <c r="J171" s="10"/>
      <c r="K171" s="10"/>
      <c r="U171" s="10"/>
      <c r="V171" s="10"/>
      <c r="AF171" s="10"/>
      <c r="AG171" s="10"/>
      <c r="AQ171" s="10"/>
      <c r="AR171" s="10"/>
    </row>
    <row r="172" spans="1:44" x14ac:dyDescent="0.25">
      <c r="J172" s="10"/>
      <c r="K172" s="10"/>
      <c r="U172" s="10"/>
      <c r="V172" s="10"/>
      <c r="AF172" s="10"/>
      <c r="AG172" s="10"/>
      <c r="AQ172" s="10"/>
      <c r="AR172" s="10"/>
    </row>
    <row r="173" spans="1:44" x14ac:dyDescent="0.25">
      <c r="J173" s="10"/>
      <c r="K173" s="10"/>
      <c r="U173" s="10"/>
      <c r="V173" s="10"/>
      <c r="AF173" s="10"/>
      <c r="AG173" s="10"/>
      <c r="AQ173" s="10"/>
      <c r="AR173" s="10"/>
    </row>
    <row r="174" spans="1:44" x14ac:dyDescent="0.25">
      <c r="J174" s="10"/>
      <c r="K174" s="10"/>
      <c r="U174" s="10"/>
      <c r="V174" s="10"/>
      <c r="AF174" s="10"/>
      <c r="AG174" s="10"/>
      <c r="AQ174" s="10"/>
      <c r="AR174" s="10"/>
    </row>
    <row r="175" spans="1:44" x14ac:dyDescent="0.25">
      <c r="J175" s="10"/>
      <c r="K175" s="10"/>
      <c r="U175" s="10"/>
      <c r="V175" s="10"/>
      <c r="AF175" s="10"/>
      <c r="AG175" s="10"/>
      <c r="AQ175" s="10"/>
      <c r="AR175" s="10"/>
    </row>
    <row r="176" spans="1:44" x14ac:dyDescent="0.25">
      <c r="J176" s="10"/>
      <c r="K176" s="10"/>
      <c r="U176" s="10"/>
      <c r="V176" s="10"/>
      <c r="AF176" s="10"/>
      <c r="AG176" s="10"/>
      <c r="AQ176" s="10"/>
      <c r="AR176" s="10"/>
    </row>
    <row r="177" spans="1:44" x14ac:dyDescent="0.25">
      <c r="J177" s="10"/>
      <c r="K177" s="10"/>
      <c r="U177" s="10"/>
      <c r="V177" s="10"/>
      <c r="AF177" s="10"/>
      <c r="AG177" s="10"/>
      <c r="AQ177" s="10"/>
      <c r="AR177" s="10"/>
    </row>
    <row r="178" spans="1:44" x14ac:dyDescent="0.25">
      <c r="J178" s="10"/>
      <c r="K178" s="10"/>
      <c r="U178" s="10"/>
      <c r="V178" s="10"/>
      <c r="AF178" s="10"/>
      <c r="AG178" s="10"/>
      <c r="AQ178" s="10"/>
      <c r="AR178" s="10"/>
    </row>
    <row r="179" spans="1:44" x14ac:dyDescent="0.25">
      <c r="J179" s="10"/>
      <c r="K179" s="10"/>
      <c r="U179" s="10"/>
      <c r="V179" s="10"/>
      <c r="AF179" s="10"/>
      <c r="AG179" s="10"/>
      <c r="AQ179" s="10"/>
      <c r="AR179" s="10"/>
    </row>
    <row r="180" spans="1:44" x14ac:dyDescent="0.25">
      <c r="J180" s="10"/>
      <c r="K180" s="10"/>
      <c r="U180" s="10"/>
      <c r="V180" s="10"/>
      <c r="AF180" s="10"/>
      <c r="AG180" s="10"/>
      <c r="AQ180" s="10"/>
      <c r="AR180" s="10"/>
    </row>
    <row r="181" spans="1:44" x14ac:dyDescent="0.25">
      <c r="J181" s="10"/>
      <c r="K181" s="10"/>
      <c r="U181" s="10"/>
      <c r="V181" s="10"/>
      <c r="AF181" s="10"/>
      <c r="AG181" s="10"/>
      <c r="AQ181" s="10"/>
      <c r="AR181" s="10"/>
    </row>
    <row r="182" spans="1:44" x14ac:dyDescent="0.25">
      <c r="J182" s="10"/>
      <c r="K182" s="10"/>
      <c r="U182" s="10"/>
      <c r="V182" s="10"/>
      <c r="AF182" s="10"/>
      <c r="AG182" s="10"/>
      <c r="AQ182" s="10"/>
      <c r="AR182" s="10"/>
    </row>
    <row r="183" spans="1:44" x14ac:dyDescent="0.25">
      <c r="J183" s="10"/>
      <c r="K183" s="10"/>
      <c r="U183" s="10"/>
      <c r="V183" s="10"/>
      <c r="AF183" s="10"/>
      <c r="AG183" s="10"/>
      <c r="AQ183" s="10"/>
      <c r="AR183" s="10"/>
    </row>
    <row r="184" spans="1:44" x14ac:dyDescent="0.25">
      <c r="J184" s="10"/>
      <c r="K184" s="10"/>
      <c r="U184" s="10"/>
      <c r="V184" s="10"/>
      <c r="AF184" s="10"/>
      <c r="AG184" s="10"/>
      <c r="AQ184" s="10"/>
      <c r="AR184" s="10"/>
    </row>
    <row r="185" spans="1:44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10"/>
      <c r="K185" s="10"/>
      <c r="L185" s="8"/>
      <c r="M185" s="8"/>
      <c r="N185" s="8"/>
      <c r="O185" s="8"/>
      <c r="P185" s="8"/>
      <c r="Q185" s="8"/>
      <c r="R185" s="8"/>
      <c r="S185" s="8"/>
      <c r="T185" s="8"/>
      <c r="U185" s="10"/>
      <c r="V185" s="10"/>
      <c r="W185" s="8"/>
      <c r="X185" s="8"/>
      <c r="Y185" s="8"/>
      <c r="Z185" s="8"/>
      <c r="AA185" s="8"/>
      <c r="AB185" s="8"/>
      <c r="AC185" s="8"/>
      <c r="AD185" s="8"/>
      <c r="AE185" s="8"/>
      <c r="AF185" s="10"/>
      <c r="AG185" s="10"/>
      <c r="AH185" s="8"/>
      <c r="AI185" s="8"/>
      <c r="AJ185" s="8"/>
      <c r="AK185" s="8"/>
      <c r="AL185" s="8"/>
      <c r="AM185" s="8"/>
      <c r="AN185" s="8"/>
      <c r="AO185" s="8"/>
      <c r="AP185" s="8"/>
      <c r="AQ185" s="10"/>
      <c r="AR185" s="10"/>
    </row>
    <row r="186" spans="1:44" x14ac:dyDescent="0.25">
      <c r="J186" s="10"/>
      <c r="K186" s="10"/>
      <c r="U186" s="10"/>
      <c r="V186" s="10"/>
      <c r="AF186" s="10"/>
      <c r="AG186" s="10"/>
      <c r="AQ186" s="10"/>
      <c r="AR186" s="10"/>
    </row>
    <row r="187" spans="1:44" x14ac:dyDescent="0.25">
      <c r="J187" s="10"/>
      <c r="K187" s="10"/>
      <c r="U187" s="10"/>
      <c r="V187" s="10"/>
      <c r="AF187" s="10"/>
      <c r="AG187" s="10"/>
      <c r="AQ187" s="10"/>
      <c r="AR187" s="10"/>
    </row>
    <row r="188" spans="1:44" x14ac:dyDescent="0.25">
      <c r="J188" s="10"/>
      <c r="K188" s="10"/>
      <c r="U188" s="10"/>
      <c r="V188" s="10"/>
      <c r="AF188" s="10"/>
      <c r="AG188" s="10"/>
      <c r="AQ188" s="10"/>
      <c r="AR188" s="10"/>
    </row>
    <row r="189" spans="1:44" x14ac:dyDescent="0.25">
      <c r="J189" s="10"/>
      <c r="K189" s="10"/>
      <c r="U189" s="10"/>
      <c r="V189" s="10"/>
      <c r="AF189" s="10"/>
      <c r="AG189" s="10"/>
      <c r="AQ189" s="10"/>
      <c r="AR189" s="10"/>
    </row>
    <row r="190" spans="1:44" x14ac:dyDescent="0.25">
      <c r="J190" s="10"/>
      <c r="K190" s="10"/>
      <c r="U190" s="10"/>
      <c r="V190" s="10"/>
      <c r="AF190" s="10"/>
      <c r="AG190" s="10"/>
      <c r="AQ190" s="10"/>
      <c r="AR190" s="10"/>
    </row>
    <row r="191" spans="1:44" x14ac:dyDescent="0.25">
      <c r="J191" s="10"/>
      <c r="K191" s="10"/>
      <c r="U191" s="10"/>
      <c r="V191" s="10"/>
      <c r="AF191" s="10"/>
      <c r="AG191" s="10"/>
      <c r="AQ191" s="10"/>
      <c r="AR191" s="10"/>
    </row>
    <row r="192" spans="1:44" x14ac:dyDescent="0.25">
      <c r="J192" s="10"/>
      <c r="K192" s="10"/>
      <c r="U192" s="10"/>
      <c r="V192" s="10"/>
      <c r="AF192" s="10"/>
      <c r="AG192" s="10"/>
      <c r="AQ192" s="10"/>
      <c r="AR192" s="10"/>
    </row>
    <row r="193" spans="1:44" x14ac:dyDescent="0.25">
      <c r="J193" s="10"/>
      <c r="K193" s="10"/>
      <c r="U193" s="10"/>
      <c r="V193" s="10"/>
      <c r="AF193" s="10"/>
      <c r="AG193" s="10"/>
      <c r="AQ193" s="10"/>
      <c r="AR193" s="10"/>
    </row>
    <row r="194" spans="1:44" x14ac:dyDescent="0.25">
      <c r="J194" s="10"/>
      <c r="K194" s="10"/>
      <c r="U194" s="10"/>
      <c r="V194" s="10"/>
      <c r="AF194" s="10"/>
      <c r="AG194" s="10"/>
      <c r="AQ194" s="10"/>
      <c r="AR194" s="10"/>
    </row>
    <row r="195" spans="1:44" x14ac:dyDescent="0.25">
      <c r="J195" s="10"/>
      <c r="K195" s="10"/>
      <c r="U195" s="10"/>
      <c r="V195" s="10"/>
      <c r="AF195" s="10"/>
      <c r="AG195" s="10"/>
      <c r="AQ195" s="10"/>
      <c r="AR195" s="10"/>
    </row>
    <row r="196" spans="1:44" x14ac:dyDescent="0.25">
      <c r="J196" s="10"/>
      <c r="K196" s="10"/>
      <c r="U196" s="10"/>
      <c r="V196" s="10"/>
      <c r="AF196" s="10"/>
      <c r="AG196" s="10"/>
      <c r="AQ196" s="10"/>
      <c r="AR196" s="10"/>
    </row>
    <row r="197" spans="1:44" x14ac:dyDescent="0.25">
      <c r="J197" s="10"/>
      <c r="K197" s="10"/>
      <c r="U197" s="10"/>
      <c r="V197" s="10"/>
      <c r="AF197" s="10"/>
      <c r="AG197" s="10"/>
      <c r="AQ197" s="10"/>
      <c r="AR197" s="10"/>
    </row>
    <row r="198" spans="1:44" x14ac:dyDescent="0.25">
      <c r="J198" s="10"/>
      <c r="K198" s="10"/>
      <c r="U198" s="10"/>
      <c r="V198" s="10"/>
      <c r="AF198" s="10"/>
      <c r="AG198" s="10"/>
      <c r="AQ198" s="10"/>
      <c r="AR198" s="10"/>
    </row>
    <row r="199" spans="1:44" x14ac:dyDescent="0.25">
      <c r="J199" s="10"/>
      <c r="K199" s="10"/>
      <c r="U199" s="10"/>
      <c r="V199" s="10"/>
      <c r="AF199" s="10"/>
      <c r="AG199" s="10"/>
      <c r="AQ199" s="10"/>
      <c r="AR199" s="10"/>
    </row>
    <row r="200" spans="1:44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10"/>
      <c r="K200" s="10"/>
      <c r="L200" s="8"/>
      <c r="M200" s="8"/>
      <c r="N200" s="8"/>
      <c r="O200" s="8"/>
      <c r="P200" s="8"/>
      <c r="Q200" s="8"/>
      <c r="R200" s="8"/>
      <c r="S200" s="8"/>
      <c r="T200" s="8"/>
      <c r="U200" s="10"/>
      <c r="V200" s="10"/>
      <c r="W200" s="8"/>
      <c r="X200" s="8"/>
      <c r="Y200" s="8"/>
      <c r="Z200" s="8"/>
      <c r="AA200" s="8"/>
      <c r="AB200" s="8"/>
      <c r="AC200" s="8"/>
      <c r="AD200" s="8"/>
      <c r="AE200" s="8"/>
      <c r="AF200" s="10"/>
      <c r="AG200" s="10"/>
      <c r="AH200" s="8"/>
      <c r="AI200" s="8"/>
      <c r="AJ200" s="8"/>
      <c r="AK200" s="8"/>
      <c r="AL200" s="8"/>
      <c r="AM200" s="8"/>
      <c r="AN200" s="8"/>
      <c r="AO200" s="8"/>
      <c r="AP200" s="8"/>
      <c r="AQ200" s="10"/>
      <c r="AR200" s="10"/>
    </row>
    <row r="201" spans="1:44" x14ac:dyDescent="0.25">
      <c r="J201" s="10"/>
      <c r="K201" s="10"/>
      <c r="U201" s="10"/>
      <c r="V201" s="10"/>
      <c r="AF201" s="10"/>
      <c r="AG201" s="10"/>
      <c r="AQ201" s="10"/>
      <c r="AR201" s="10"/>
    </row>
    <row r="202" spans="1:44" x14ac:dyDescent="0.25">
      <c r="J202" s="10"/>
      <c r="K202" s="10"/>
      <c r="U202" s="10"/>
      <c r="V202" s="10"/>
      <c r="AF202" s="10"/>
      <c r="AG202" s="10"/>
      <c r="AQ202" s="10"/>
      <c r="AR202" s="10"/>
    </row>
    <row r="203" spans="1:44" x14ac:dyDescent="0.25">
      <c r="J203" s="10"/>
      <c r="K203" s="10"/>
      <c r="U203" s="10"/>
      <c r="V203" s="10"/>
      <c r="AF203" s="10"/>
      <c r="AG203" s="10"/>
      <c r="AQ203" s="10"/>
      <c r="AR203" s="10"/>
    </row>
    <row r="204" spans="1:44" x14ac:dyDescent="0.25">
      <c r="J204" s="10"/>
      <c r="K204" s="10"/>
      <c r="U204" s="10"/>
      <c r="V204" s="10"/>
      <c r="AF204" s="10"/>
      <c r="AG204" s="10"/>
      <c r="AQ204" s="10"/>
      <c r="AR204" s="10"/>
    </row>
    <row r="205" spans="1:44" x14ac:dyDescent="0.25">
      <c r="J205" s="10"/>
      <c r="K205" s="10"/>
      <c r="U205" s="10"/>
      <c r="V205" s="10"/>
      <c r="AF205" s="10"/>
      <c r="AG205" s="10"/>
      <c r="AQ205" s="10"/>
      <c r="AR205" s="10"/>
    </row>
    <row r="206" spans="1:44" x14ac:dyDescent="0.25">
      <c r="J206" s="10"/>
      <c r="K206" s="10"/>
      <c r="U206" s="10"/>
      <c r="V206" s="10"/>
      <c r="AF206" s="10"/>
      <c r="AG206" s="10"/>
      <c r="AQ206" s="10"/>
      <c r="AR206" s="10"/>
    </row>
    <row r="207" spans="1:44" x14ac:dyDescent="0.25">
      <c r="J207" s="10"/>
      <c r="K207" s="10"/>
      <c r="U207" s="10"/>
      <c r="V207" s="10"/>
      <c r="AF207" s="10"/>
      <c r="AG207" s="10"/>
      <c r="AQ207" s="10"/>
      <c r="AR207" s="10"/>
    </row>
    <row r="208" spans="1:44" x14ac:dyDescent="0.25">
      <c r="J208" s="10"/>
      <c r="K208" s="10"/>
      <c r="U208" s="10"/>
      <c r="V208" s="10"/>
      <c r="AF208" s="10"/>
      <c r="AG208" s="10"/>
      <c r="AQ208" s="10"/>
      <c r="AR208" s="10"/>
    </row>
    <row r="209" spans="1:44" x14ac:dyDescent="0.25">
      <c r="J209" s="10"/>
      <c r="K209" s="10"/>
      <c r="U209" s="10"/>
      <c r="V209" s="10"/>
      <c r="AF209" s="10"/>
      <c r="AG209" s="10"/>
      <c r="AQ209" s="10"/>
      <c r="AR209" s="10"/>
    </row>
    <row r="210" spans="1:44" x14ac:dyDescent="0.25">
      <c r="J210" s="10"/>
      <c r="K210" s="10"/>
      <c r="U210" s="10"/>
      <c r="V210" s="10"/>
      <c r="AF210" s="10"/>
      <c r="AG210" s="10"/>
      <c r="AQ210" s="10"/>
      <c r="AR210" s="10"/>
    </row>
    <row r="211" spans="1:44" x14ac:dyDescent="0.25">
      <c r="J211" s="10"/>
      <c r="K211" s="10"/>
      <c r="U211" s="10"/>
      <c r="V211" s="10"/>
      <c r="AF211" s="10"/>
      <c r="AG211" s="10"/>
      <c r="AQ211" s="10"/>
      <c r="AR211" s="10"/>
    </row>
    <row r="212" spans="1:44" x14ac:dyDescent="0.25">
      <c r="J212" s="10"/>
      <c r="K212" s="10"/>
      <c r="U212" s="10"/>
      <c r="V212" s="10"/>
      <c r="AF212" s="10"/>
      <c r="AG212" s="10"/>
      <c r="AQ212" s="10"/>
      <c r="AR212" s="10"/>
    </row>
    <row r="213" spans="1:44" x14ac:dyDescent="0.25">
      <c r="J213" s="10"/>
      <c r="K213" s="10"/>
      <c r="U213" s="10"/>
      <c r="V213" s="10"/>
      <c r="AF213" s="10"/>
      <c r="AG213" s="10"/>
      <c r="AQ213" s="10"/>
      <c r="AR213" s="10"/>
    </row>
    <row r="214" spans="1:44" x14ac:dyDescent="0.25">
      <c r="J214" s="10"/>
      <c r="K214" s="10"/>
      <c r="U214" s="10"/>
      <c r="V214" s="10"/>
      <c r="AF214" s="10"/>
      <c r="AG214" s="10"/>
      <c r="AQ214" s="10"/>
      <c r="AR214" s="10"/>
    </row>
    <row r="215" spans="1:44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10"/>
      <c r="K215" s="10"/>
      <c r="L215" s="8"/>
      <c r="M215" s="8"/>
      <c r="N215" s="8"/>
      <c r="O215" s="8"/>
      <c r="P215" s="8"/>
      <c r="Q215" s="8"/>
      <c r="R215" s="8"/>
      <c r="S215" s="8"/>
      <c r="T215" s="8"/>
      <c r="U215" s="10"/>
      <c r="V215" s="10"/>
      <c r="W215" s="8"/>
      <c r="X215" s="8"/>
      <c r="Y215" s="8"/>
      <c r="Z215" s="8"/>
      <c r="AA215" s="8"/>
      <c r="AB215" s="8"/>
      <c r="AC215" s="8"/>
      <c r="AD215" s="8"/>
      <c r="AE215" s="8"/>
      <c r="AF215" s="10"/>
      <c r="AG215" s="10"/>
      <c r="AH215" s="8"/>
      <c r="AI215" s="8"/>
      <c r="AJ215" s="8"/>
      <c r="AK215" s="8"/>
      <c r="AL215" s="8"/>
      <c r="AM215" s="8"/>
      <c r="AN215" s="8"/>
      <c r="AO215" s="8"/>
      <c r="AP215" s="8"/>
      <c r="AQ215" s="10"/>
      <c r="AR215" s="10"/>
    </row>
    <row r="216" spans="1:44" x14ac:dyDescent="0.25">
      <c r="J216" s="10"/>
      <c r="K216" s="10"/>
      <c r="U216" s="10"/>
      <c r="V216" s="10"/>
      <c r="AF216" s="10"/>
      <c r="AG216" s="10"/>
      <c r="AQ216" s="10"/>
      <c r="AR216" s="10"/>
    </row>
    <row r="217" spans="1:44" x14ac:dyDescent="0.25">
      <c r="J217" s="10"/>
      <c r="K217" s="10"/>
      <c r="U217" s="10"/>
      <c r="V217" s="10"/>
      <c r="AF217" s="10"/>
      <c r="AG217" s="10"/>
      <c r="AQ217" s="10"/>
      <c r="AR217" s="10"/>
    </row>
    <row r="218" spans="1:44" x14ac:dyDescent="0.25">
      <c r="J218" s="10"/>
      <c r="K218" s="10"/>
      <c r="U218" s="10"/>
      <c r="V218" s="10"/>
      <c r="AF218" s="10"/>
      <c r="AG218" s="10"/>
      <c r="AQ218" s="10"/>
      <c r="AR218" s="10"/>
    </row>
    <row r="219" spans="1:44" x14ac:dyDescent="0.25">
      <c r="J219" s="10"/>
      <c r="K219" s="10"/>
      <c r="U219" s="10"/>
      <c r="V219" s="10"/>
      <c r="AF219" s="10"/>
      <c r="AG219" s="10"/>
      <c r="AQ219" s="10"/>
      <c r="AR219" s="10"/>
    </row>
    <row r="220" spans="1:44" x14ac:dyDescent="0.25">
      <c r="J220" s="10"/>
      <c r="K220" s="10"/>
      <c r="U220" s="10"/>
      <c r="V220" s="10"/>
      <c r="AF220" s="10"/>
      <c r="AG220" s="10"/>
      <c r="AQ220" s="10"/>
      <c r="AR220" s="10"/>
    </row>
    <row r="221" spans="1:44" x14ac:dyDescent="0.25">
      <c r="J221" s="10"/>
      <c r="K221" s="10"/>
      <c r="U221" s="10"/>
      <c r="V221" s="10"/>
      <c r="AF221" s="10"/>
      <c r="AG221" s="10"/>
      <c r="AQ221" s="10"/>
      <c r="AR221" s="10"/>
    </row>
    <row r="222" spans="1:44" x14ac:dyDescent="0.25">
      <c r="J222" s="10"/>
      <c r="K222" s="10"/>
      <c r="U222" s="10"/>
      <c r="V222" s="10"/>
      <c r="AF222" s="10"/>
      <c r="AG222" s="10"/>
      <c r="AQ222" s="10"/>
      <c r="AR222" s="10"/>
    </row>
    <row r="223" spans="1:44" x14ac:dyDescent="0.25">
      <c r="J223" s="10"/>
      <c r="K223" s="10"/>
      <c r="U223" s="10"/>
      <c r="V223" s="10"/>
      <c r="AF223" s="10"/>
      <c r="AG223" s="10"/>
      <c r="AQ223" s="10"/>
      <c r="AR223" s="10"/>
    </row>
    <row r="224" spans="1:44" x14ac:dyDescent="0.25">
      <c r="J224" s="10"/>
      <c r="K224" s="10"/>
      <c r="U224" s="10"/>
      <c r="V224" s="10"/>
      <c r="AF224" s="10"/>
      <c r="AG224" s="10"/>
      <c r="AQ224" s="10"/>
      <c r="AR224" s="10"/>
    </row>
    <row r="225" spans="1:44" x14ac:dyDescent="0.25">
      <c r="J225" s="10"/>
      <c r="K225" s="10"/>
      <c r="U225" s="10"/>
      <c r="V225" s="10"/>
      <c r="AF225" s="10"/>
      <c r="AG225" s="10"/>
      <c r="AQ225" s="10"/>
      <c r="AR225" s="10"/>
    </row>
    <row r="226" spans="1:44" x14ac:dyDescent="0.25">
      <c r="J226" s="10"/>
      <c r="K226" s="10"/>
      <c r="U226" s="10"/>
      <c r="V226" s="10"/>
      <c r="AF226" s="10"/>
      <c r="AG226" s="10"/>
      <c r="AQ226" s="10"/>
      <c r="AR226" s="10"/>
    </row>
    <row r="227" spans="1:44" x14ac:dyDescent="0.25">
      <c r="J227" s="10"/>
      <c r="K227" s="10"/>
      <c r="U227" s="10"/>
      <c r="V227" s="10"/>
      <c r="AF227" s="10"/>
      <c r="AG227" s="10"/>
      <c r="AQ227" s="10"/>
      <c r="AR227" s="10"/>
    </row>
    <row r="228" spans="1:44" x14ac:dyDescent="0.25">
      <c r="J228" s="10"/>
      <c r="K228" s="10"/>
      <c r="U228" s="10"/>
      <c r="V228" s="10"/>
      <c r="AF228" s="10"/>
      <c r="AG228" s="10"/>
      <c r="AQ228" s="10"/>
      <c r="AR228" s="10"/>
    </row>
    <row r="229" spans="1:44" x14ac:dyDescent="0.25">
      <c r="J229" s="10"/>
      <c r="K229" s="10"/>
      <c r="U229" s="10"/>
      <c r="V229" s="10"/>
      <c r="AF229" s="10"/>
      <c r="AG229" s="10"/>
      <c r="AQ229" s="10"/>
      <c r="AR229" s="10"/>
    </row>
    <row r="230" spans="1:44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10"/>
      <c r="K230" s="10"/>
      <c r="L230" s="8"/>
      <c r="M230" s="8"/>
      <c r="N230" s="8"/>
      <c r="O230" s="8"/>
      <c r="P230" s="8"/>
      <c r="Q230" s="8"/>
      <c r="R230" s="8"/>
      <c r="S230" s="8"/>
      <c r="T230" s="8"/>
      <c r="U230" s="10"/>
      <c r="V230" s="10"/>
      <c r="W230" s="8"/>
      <c r="X230" s="8"/>
      <c r="Y230" s="8"/>
      <c r="Z230" s="8"/>
      <c r="AA230" s="8"/>
      <c r="AB230" s="8"/>
      <c r="AC230" s="8"/>
      <c r="AD230" s="8"/>
      <c r="AE230" s="8"/>
      <c r="AF230" s="10"/>
      <c r="AG230" s="10"/>
      <c r="AH230" s="8"/>
      <c r="AI230" s="8"/>
      <c r="AJ230" s="8"/>
      <c r="AK230" s="8"/>
      <c r="AL230" s="8"/>
      <c r="AM230" s="8"/>
      <c r="AN230" s="8"/>
      <c r="AO230" s="8"/>
      <c r="AP230" s="8"/>
      <c r="AQ230" s="10"/>
      <c r="AR230" s="10"/>
    </row>
    <row r="231" spans="1:44" x14ac:dyDescent="0.25">
      <c r="J231" s="10"/>
      <c r="K231" s="10"/>
      <c r="U231" s="10"/>
      <c r="V231" s="10"/>
      <c r="AF231" s="10"/>
      <c r="AG231" s="10"/>
      <c r="AQ231" s="10"/>
      <c r="AR231" s="10"/>
    </row>
    <row r="232" spans="1:44" x14ac:dyDescent="0.25">
      <c r="J232" s="10"/>
      <c r="K232" s="10"/>
      <c r="U232" s="10"/>
      <c r="V232" s="10"/>
      <c r="AF232" s="10"/>
      <c r="AG232" s="10"/>
      <c r="AQ232" s="10"/>
      <c r="AR232" s="10"/>
    </row>
    <row r="233" spans="1:44" x14ac:dyDescent="0.25">
      <c r="J233" s="10"/>
      <c r="K233" s="10"/>
      <c r="U233" s="10"/>
      <c r="V233" s="10"/>
      <c r="AF233" s="10"/>
      <c r="AG233" s="10"/>
      <c r="AQ233" s="10"/>
      <c r="AR233" s="10"/>
    </row>
    <row r="234" spans="1:44" x14ac:dyDescent="0.25">
      <c r="J234" s="10"/>
      <c r="K234" s="10"/>
      <c r="U234" s="10"/>
      <c r="V234" s="10"/>
      <c r="AF234" s="10"/>
      <c r="AG234" s="10"/>
      <c r="AQ234" s="10"/>
      <c r="AR234" s="10"/>
    </row>
    <row r="235" spans="1:44" x14ac:dyDescent="0.25">
      <c r="J235" s="10"/>
      <c r="K235" s="10"/>
      <c r="U235" s="10"/>
      <c r="V235" s="10"/>
      <c r="AF235" s="10"/>
      <c r="AG235" s="10"/>
      <c r="AQ235" s="10"/>
      <c r="AR235" s="10"/>
    </row>
    <row r="236" spans="1:44" x14ac:dyDescent="0.25">
      <c r="J236" s="10"/>
      <c r="K236" s="10"/>
      <c r="U236" s="10"/>
      <c r="V236" s="10"/>
      <c r="AF236" s="10"/>
      <c r="AG236" s="10"/>
      <c r="AQ236" s="10"/>
      <c r="AR236" s="10"/>
    </row>
    <row r="237" spans="1:44" x14ac:dyDescent="0.25">
      <c r="J237" s="10"/>
      <c r="K237" s="10"/>
      <c r="U237" s="10"/>
      <c r="V237" s="10"/>
      <c r="AF237" s="10"/>
      <c r="AG237" s="10"/>
      <c r="AQ237" s="10"/>
      <c r="AR237" s="10"/>
    </row>
    <row r="238" spans="1:44" x14ac:dyDescent="0.25">
      <c r="J238" s="10"/>
      <c r="K238" s="10"/>
      <c r="U238" s="10"/>
      <c r="V238" s="10"/>
      <c r="AF238" s="10"/>
      <c r="AG238" s="10"/>
      <c r="AQ238" s="10"/>
      <c r="AR238" s="10"/>
    </row>
    <row r="239" spans="1:44" x14ac:dyDescent="0.25">
      <c r="J239" s="10"/>
      <c r="K239" s="10"/>
      <c r="U239" s="10"/>
      <c r="V239" s="10"/>
      <c r="AF239" s="10"/>
      <c r="AG239" s="10"/>
      <c r="AQ239" s="10"/>
      <c r="AR239" s="10"/>
    </row>
    <row r="240" spans="1:44" x14ac:dyDescent="0.25">
      <c r="J240" s="10"/>
      <c r="K240" s="10"/>
      <c r="U240" s="10"/>
      <c r="V240" s="10"/>
      <c r="AF240" s="10"/>
      <c r="AG240" s="10"/>
      <c r="AQ240" s="10"/>
      <c r="AR240" s="10"/>
    </row>
    <row r="241" spans="1:44" x14ac:dyDescent="0.25">
      <c r="J241" s="10"/>
      <c r="K241" s="10"/>
      <c r="U241" s="10"/>
      <c r="V241" s="10"/>
      <c r="AF241" s="10"/>
      <c r="AG241" s="10"/>
      <c r="AQ241" s="10"/>
      <c r="AR241" s="10"/>
    </row>
    <row r="242" spans="1:44" x14ac:dyDescent="0.25">
      <c r="J242" s="10"/>
      <c r="K242" s="10"/>
      <c r="U242" s="10"/>
      <c r="V242" s="10"/>
      <c r="AF242" s="10"/>
      <c r="AG242" s="10"/>
      <c r="AQ242" s="10"/>
      <c r="AR242" s="10"/>
    </row>
    <row r="243" spans="1:44" x14ac:dyDescent="0.25">
      <c r="J243" s="10"/>
      <c r="K243" s="10"/>
      <c r="U243" s="10"/>
      <c r="V243" s="10"/>
      <c r="AF243" s="10"/>
      <c r="AG243" s="10"/>
      <c r="AQ243" s="10"/>
      <c r="AR243" s="10"/>
    </row>
    <row r="244" spans="1:44" x14ac:dyDescent="0.25">
      <c r="J244" s="10"/>
      <c r="K244" s="10"/>
      <c r="U244" s="10"/>
      <c r="V244" s="10"/>
      <c r="AF244" s="10"/>
      <c r="AG244" s="10"/>
      <c r="AQ244" s="10"/>
      <c r="AR244" s="10"/>
    </row>
    <row r="245" spans="1:44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10"/>
      <c r="K245" s="10"/>
      <c r="L245" s="8"/>
      <c r="M245" s="8"/>
      <c r="N245" s="8"/>
      <c r="O245" s="8"/>
      <c r="P245" s="8"/>
      <c r="Q245" s="8"/>
      <c r="R245" s="8"/>
      <c r="S245" s="8"/>
      <c r="T245" s="8"/>
      <c r="U245" s="10"/>
      <c r="V245" s="10"/>
      <c r="W245" s="8"/>
      <c r="X245" s="8"/>
      <c r="Y245" s="8"/>
      <c r="Z245" s="8"/>
      <c r="AA245" s="8"/>
      <c r="AB245" s="8"/>
      <c r="AC245" s="8"/>
      <c r="AD245" s="8"/>
      <c r="AE245" s="8"/>
      <c r="AF245" s="10"/>
      <c r="AG245" s="10"/>
      <c r="AH245" s="8"/>
      <c r="AI245" s="8"/>
      <c r="AJ245" s="8"/>
      <c r="AK245" s="8"/>
      <c r="AL245" s="8"/>
      <c r="AM245" s="8"/>
      <c r="AN245" s="8"/>
      <c r="AO245" s="8"/>
      <c r="AP245" s="8"/>
      <c r="AQ245" s="10"/>
      <c r="AR245" s="10"/>
    </row>
    <row r="246" spans="1:44" x14ac:dyDescent="0.25">
      <c r="J246" s="10"/>
      <c r="K246" s="10"/>
      <c r="U246" s="10"/>
      <c r="V246" s="10"/>
      <c r="AF246" s="10"/>
      <c r="AG246" s="10"/>
      <c r="AQ246" s="10"/>
      <c r="AR246" s="10"/>
    </row>
    <row r="247" spans="1:44" x14ac:dyDescent="0.25">
      <c r="J247" s="10"/>
      <c r="K247" s="10"/>
      <c r="U247" s="10"/>
      <c r="V247" s="10"/>
      <c r="AF247" s="10"/>
      <c r="AG247" s="10"/>
      <c r="AQ247" s="10"/>
      <c r="AR247" s="10"/>
    </row>
    <row r="248" spans="1:44" x14ac:dyDescent="0.25">
      <c r="J248" s="10"/>
      <c r="K248" s="10"/>
      <c r="U248" s="10"/>
      <c r="V248" s="10"/>
      <c r="AF248" s="10"/>
      <c r="AG248" s="10"/>
      <c r="AQ248" s="10"/>
      <c r="AR248" s="10"/>
    </row>
    <row r="249" spans="1:44" x14ac:dyDescent="0.25">
      <c r="J249" s="10"/>
      <c r="K249" s="10"/>
      <c r="U249" s="10"/>
      <c r="V249" s="10"/>
      <c r="AF249" s="10"/>
      <c r="AG249" s="10"/>
      <c r="AQ249" s="10"/>
      <c r="AR249" s="10"/>
    </row>
    <row r="250" spans="1:44" x14ac:dyDescent="0.25">
      <c r="J250" s="10"/>
      <c r="K250" s="10"/>
      <c r="U250" s="10"/>
      <c r="V250" s="10"/>
      <c r="AF250" s="10"/>
      <c r="AG250" s="10"/>
      <c r="AQ250" s="10"/>
      <c r="AR250" s="10"/>
    </row>
    <row r="251" spans="1:44" x14ac:dyDescent="0.25">
      <c r="J251" s="10"/>
      <c r="K251" s="10"/>
      <c r="U251" s="10"/>
      <c r="V251" s="10"/>
      <c r="AF251" s="10"/>
      <c r="AG251" s="10"/>
      <c r="AQ251" s="10"/>
      <c r="AR251" s="10"/>
    </row>
    <row r="252" spans="1:44" x14ac:dyDescent="0.25">
      <c r="J252" s="10"/>
      <c r="K252" s="10"/>
      <c r="U252" s="10"/>
      <c r="V252" s="10"/>
      <c r="AF252" s="10"/>
      <c r="AG252" s="10"/>
      <c r="AQ252" s="10"/>
      <c r="AR252" s="10"/>
    </row>
    <row r="253" spans="1:44" x14ac:dyDescent="0.25">
      <c r="J253" s="10"/>
      <c r="K253" s="10"/>
      <c r="U253" s="10"/>
      <c r="V253" s="10"/>
      <c r="AF253" s="10"/>
      <c r="AG253" s="10"/>
      <c r="AQ253" s="10"/>
      <c r="AR253" s="10"/>
    </row>
    <row r="254" spans="1:44" x14ac:dyDescent="0.25">
      <c r="J254" s="10"/>
      <c r="K254" s="10"/>
      <c r="U254" s="10"/>
      <c r="V254" s="10"/>
      <c r="AF254" s="10"/>
      <c r="AG254" s="10"/>
      <c r="AQ254" s="10"/>
      <c r="AR254" s="10"/>
    </row>
    <row r="255" spans="1:44" x14ac:dyDescent="0.25">
      <c r="J255" s="10"/>
      <c r="K255" s="10"/>
      <c r="U255" s="10"/>
      <c r="V255" s="10"/>
      <c r="AF255" s="10"/>
      <c r="AG255" s="10"/>
      <c r="AQ255" s="10"/>
      <c r="AR255" s="10"/>
    </row>
    <row r="256" spans="1:44" x14ac:dyDescent="0.25">
      <c r="J256" s="10"/>
      <c r="K256" s="10"/>
      <c r="U256" s="10"/>
      <c r="V256" s="10"/>
      <c r="AF256" s="10"/>
      <c r="AG256" s="10"/>
      <c r="AQ256" s="10"/>
      <c r="AR256" s="10"/>
    </row>
    <row r="257" spans="1:44" x14ac:dyDescent="0.25">
      <c r="J257" s="10"/>
      <c r="K257" s="10"/>
      <c r="U257" s="10"/>
      <c r="V257" s="10"/>
      <c r="AF257" s="10"/>
      <c r="AG257" s="10"/>
      <c r="AQ257" s="10"/>
      <c r="AR257" s="10"/>
    </row>
    <row r="258" spans="1:44" x14ac:dyDescent="0.25">
      <c r="J258" s="10"/>
      <c r="K258" s="10"/>
      <c r="U258" s="10"/>
      <c r="V258" s="10"/>
      <c r="AF258" s="10"/>
      <c r="AG258" s="10"/>
      <c r="AQ258" s="10"/>
      <c r="AR258" s="10"/>
    </row>
    <row r="259" spans="1:44" x14ac:dyDescent="0.25">
      <c r="J259" s="10"/>
      <c r="K259" s="10"/>
      <c r="U259" s="10"/>
      <c r="V259" s="10"/>
      <c r="AF259" s="10"/>
      <c r="AG259" s="10"/>
      <c r="AQ259" s="10"/>
      <c r="AR259" s="10"/>
    </row>
    <row r="260" spans="1:44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10"/>
      <c r="K260" s="10"/>
      <c r="L260" s="8"/>
      <c r="M260" s="8"/>
      <c r="N260" s="8"/>
      <c r="O260" s="8"/>
      <c r="P260" s="8"/>
      <c r="Q260" s="8"/>
      <c r="R260" s="8"/>
      <c r="S260" s="8"/>
      <c r="T260" s="8"/>
      <c r="U260" s="10"/>
      <c r="V260" s="10"/>
      <c r="W260" s="8"/>
      <c r="X260" s="8"/>
      <c r="Y260" s="8"/>
      <c r="Z260" s="8"/>
      <c r="AA260" s="8"/>
      <c r="AB260" s="8"/>
      <c r="AC260" s="8"/>
      <c r="AD260" s="8"/>
      <c r="AE260" s="8"/>
      <c r="AF260" s="10"/>
      <c r="AG260" s="10"/>
      <c r="AH260" s="8"/>
      <c r="AI260" s="8"/>
      <c r="AJ260" s="8"/>
      <c r="AK260" s="8"/>
      <c r="AL260" s="8"/>
      <c r="AM260" s="8"/>
      <c r="AN260" s="8"/>
      <c r="AO260" s="8"/>
      <c r="AP260" s="8"/>
      <c r="AQ260" s="10"/>
      <c r="AR260" s="10"/>
    </row>
    <row r="261" spans="1:44" x14ac:dyDescent="0.25">
      <c r="J261" s="10"/>
      <c r="K261" s="10"/>
      <c r="U261" s="10"/>
      <c r="V261" s="10"/>
      <c r="AF261" s="10"/>
      <c r="AG261" s="10"/>
      <c r="AQ261" s="10"/>
      <c r="AR261" s="10"/>
    </row>
    <row r="262" spans="1:44" x14ac:dyDescent="0.25">
      <c r="J262" s="10"/>
      <c r="K262" s="10"/>
      <c r="U262" s="10"/>
      <c r="V262" s="10"/>
      <c r="AF262" s="10"/>
      <c r="AG262" s="10"/>
      <c r="AQ262" s="10"/>
      <c r="AR262" s="10"/>
    </row>
    <row r="263" spans="1:44" x14ac:dyDescent="0.25">
      <c r="J263" s="10"/>
      <c r="K263" s="10"/>
      <c r="U263" s="10"/>
      <c r="V263" s="10"/>
      <c r="AF263" s="10"/>
      <c r="AG263" s="10"/>
      <c r="AQ263" s="10"/>
      <c r="AR263" s="10"/>
    </row>
    <row r="264" spans="1:44" x14ac:dyDescent="0.25">
      <c r="J264" s="10"/>
      <c r="K264" s="10"/>
      <c r="U264" s="10"/>
      <c r="V264" s="10"/>
      <c r="AF264" s="10"/>
      <c r="AG264" s="10"/>
      <c r="AQ264" s="10"/>
      <c r="AR264" s="10"/>
    </row>
    <row r="265" spans="1:44" x14ac:dyDescent="0.25">
      <c r="J265" s="10"/>
      <c r="K265" s="10"/>
      <c r="U265" s="10"/>
      <c r="V265" s="10"/>
      <c r="AF265" s="10"/>
      <c r="AG265" s="10"/>
      <c r="AQ265" s="10"/>
      <c r="AR265" s="10"/>
    </row>
    <row r="266" spans="1:44" x14ac:dyDescent="0.25">
      <c r="J266" s="10"/>
      <c r="K266" s="10"/>
      <c r="U266" s="10"/>
      <c r="V266" s="10"/>
      <c r="AF266" s="10"/>
      <c r="AG266" s="10"/>
      <c r="AQ266" s="10"/>
      <c r="AR266" s="10"/>
    </row>
    <row r="267" spans="1:44" x14ac:dyDescent="0.25">
      <c r="J267" s="10"/>
      <c r="K267" s="10"/>
      <c r="U267" s="10"/>
      <c r="V267" s="10"/>
      <c r="AF267" s="10"/>
      <c r="AG267" s="10"/>
      <c r="AQ267" s="10"/>
      <c r="AR267" s="10"/>
    </row>
    <row r="268" spans="1:44" x14ac:dyDescent="0.25">
      <c r="J268" s="10"/>
      <c r="K268" s="10"/>
      <c r="U268" s="10"/>
      <c r="V268" s="10"/>
      <c r="AF268" s="10"/>
      <c r="AG268" s="10"/>
      <c r="AQ268" s="10"/>
      <c r="AR268" s="10"/>
    </row>
    <row r="269" spans="1:44" x14ac:dyDescent="0.25">
      <c r="J269" s="10"/>
      <c r="K269" s="10"/>
      <c r="U269" s="10"/>
      <c r="V269" s="10"/>
      <c r="AF269" s="10"/>
      <c r="AG269" s="10"/>
      <c r="AQ269" s="10"/>
      <c r="AR269" s="10"/>
    </row>
    <row r="270" spans="1:44" x14ac:dyDescent="0.25">
      <c r="J270" s="10"/>
      <c r="K270" s="10"/>
      <c r="U270" s="10"/>
      <c r="V270" s="10"/>
      <c r="AF270" s="10"/>
      <c r="AG270" s="10"/>
      <c r="AQ270" s="10"/>
      <c r="AR270" s="10"/>
    </row>
    <row r="271" spans="1:44" x14ac:dyDescent="0.25">
      <c r="J271" s="10"/>
      <c r="K271" s="10"/>
      <c r="U271" s="10"/>
      <c r="V271" s="10"/>
      <c r="AF271" s="10"/>
      <c r="AG271" s="10"/>
      <c r="AQ271" s="10"/>
      <c r="AR271" s="10"/>
    </row>
    <row r="272" spans="1:44" x14ac:dyDescent="0.25">
      <c r="J272" s="10"/>
      <c r="K272" s="10"/>
      <c r="U272" s="10"/>
      <c r="V272" s="10"/>
      <c r="AF272" s="10"/>
      <c r="AG272" s="10"/>
      <c r="AQ272" s="10"/>
      <c r="AR272" s="10"/>
    </row>
    <row r="273" spans="1:44" x14ac:dyDescent="0.25">
      <c r="J273" s="10"/>
      <c r="K273" s="10"/>
      <c r="U273" s="10"/>
      <c r="V273" s="10"/>
      <c r="AF273" s="10"/>
      <c r="AG273" s="10"/>
      <c r="AQ273" s="10"/>
      <c r="AR273" s="10"/>
    </row>
    <row r="274" spans="1:44" x14ac:dyDescent="0.25">
      <c r="J274" s="10"/>
      <c r="K274" s="10"/>
      <c r="U274" s="10"/>
      <c r="V274" s="10"/>
      <c r="AF274" s="10"/>
      <c r="AG274" s="10"/>
      <c r="AQ274" s="10"/>
      <c r="AR274" s="10"/>
    </row>
    <row r="275" spans="1:44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10"/>
      <c r="K275" s="10"/>
      <c r="L275" s="8"/>
      <c r="M275" s="8"/>
      <c r="N275" s="8"/>
      <c r="O275" s="8"/>
      <c r="P275" s="8"/>
      <c r="Q275" s="8"/>
      <c r="R275" s="8"/>
      <c r="S275" s="8"/>
      <c r="T275" s="8"/>
      <c r="U275" s="10"/>
      <c r="V275" s="10"/>
      <c r="W275" s="8"/>
      <c r="X275" s="8"/>
      <c r="Y275" s="8"/>
      <c r="Z275" s="8"/>
      <c r="AA275" s="8"/>
      <c r="AB275" s="8"/>
      <c r="AC275" s="8"/>
      <c r="AD275" s="8"/>
      <c r="AE275" s="8"/>
      <c r="AF275" s="10"/>
      <c r="AG275" s="10"/>
      <c r="AH275" s="8"/>
      <c r="AI275" s="8"/>
      <c r="AJ275" s="8"/>
      <c r="AK275" s="8"/>
      <c r="AL275" s="8"/>
      <c r="AM275" s="8"/>
      <c r="AN275" s="8"/>
      <c r="AO275" s="8"/>
      <c r="AP275" s="8"/>
      <c r="AQ275" s="10"/>
      <c r="AR275" s="10"/>
    </row>
    <row r="276" spans="1:44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 spans="1:44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 spans="1:44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 spans="1:44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</sheetData>
  <mergeCells count="16">
    <mergeCell ref="AQ150:AR279"/>
    <mergeCell ref="A276:I279"/>
    <mergeCell ref="L276:T279"/>
    <mergeCell ref="W276:AE279"/>
    <mergeCell ref="AH276:AP279"/>
    <mergeCell ref="AQ1:AR146"/>
    <mergeCell ref="AH118:AP118"/>
    <mergeCell ref="A147:AR149"/>
    <mergeCell ref="J150:K279"/>
    <mergeCell ref="U150:V279"/>
    <mergeCell ref="AF150:AG279"/>
    <mergeCell ref="A118:I118"/>
    <mergeCell ref="J1:K146"/>
    <mergeCell ref="L118:T118"/>
    <mergeCell ref="U1:V146"/>
    <mergeCell ref="W118:AE11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3"/>
  <sheetViews>
    <sheetView topLeftCell="A103" workbookViewId="0"/>
  </sheetViews>
  <sheetFormatPr baseColWidth="10" defaultColWidth="11.85546875" defaultRowHeight="15" x14ac:dyDescent="0.25"/>
  <cols>
    <col min="1" max="7" width="11.85546875" customWidth="1"/>
    <col min="8" max="9" width="15.42578125" bestFit="1" customWidth="1"/>
    <col min="10" max="10" width="11.85546875" customWidth="1"/>
  </cols>
  <sheetData>
    <row r="1" spans="2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2:10" x14ac:dyDescent="0.25">
      <c r="B2" s="1">
        <v>1</v>
      </c>
      <c r="C2" s="1">
        <v>180.3</v>
      </c>
      <c r="D2" s="2">
        <v>-76.319999999999993</v>
      </c>
      <c r="E2" s="1">
        <v>95</v>
      </c>
      <c r="F2" s="1">
        <v>-36.75</v>
      </c>
      <c r="G2" s="1">
        <v>357</v>
      </c>
      <c r="H2" s="1">
        <v>68.510000000000005</v>
      </c>
      <c r="I2" s="3">
        <v>3</v>
      </c>
      <c r="J2" s="1">
        <f>-0.730833333333333</f>
        <v>-0.730833333333333</v>
      </c>
    </row>
    <row r="3" spans="2:10" x14ac:dyDescent="0.25">
      <c r="B3" s="1">
        <v>1</v>
      </c>
      <c r="C3" s="1">
        <v>135.5</v>
      </c>
      <c r="D3" s="1">
        <v>-83.19</v>
      </c>
      <c r="E3" s="1">
        <v>130</v>
      </c>
      <c r="F3" s="1">
        <v>-38.950000000000003</v>
      </c>
      <c r="G3" s="1">
        <v>496.4</v>
      </c>
      <c r="H3" s="1">
        <v>74.61</v>
      </c>
      <c r="I3" s="4">
        <v>2.7999999999999501</v>
      </c>
      <c r="J3" s="2">
        <v>-0.78028169014084303</v>
      </c>
    </row>
    <row r="4" spans="2:10" x14ac:dyDescent="0.25">
      <c r="B4" s="1">
        <v>1</v>
      </c>
      <c r="C4" s="1">
        <v>141.5</v>
      </c>
      <c r="D4" s="1">
        <v>-83.97</v>
      </c>
      <c r="E4" s="1">
        <v>180</v>
      </c>
      <c r="F4" s="1">
        <v>-38.22</v>
      </c>
      <c r="G4" s="1">
        <v>441.6</v>
      </c>
      <c r="H4" s="1">
        <v>67.12</v>
      </c>
      <c r="I4" s="4">
        <v>2.3999999999999799</v>
      </c>
      <c r="J4" s="2">
        <v>-0.81209677419354198</v>
      </c>
    </row>
    <row r="5" spans="2:10" x14ac:dyDescent="0.25">
      <c r="B5" s="1">
        <v>1</v>
      </c>
      <c r="C5" s="1">
        <v>284.7</v>
      </c>
      <c r="D5" s="1">
        <v>-67.91</v>
      </c>
      <c r="E5" s="1">
        <v>60</v>
      </c>
      <c r="F5" s="1">
        <v>-40.71</v>
      </c>
      <c r="G5" s="1">
        <v>266.7</v>
      </c>
      <c r="H5" s="1">
        <v>74.41</v>
      </c>
      <c r="I5" s="4">
        <v>2.5999999999999699</v>
      </c>
      <c r="J5" s="2">
        <v>-0.86513157894736903</v>
      </c>
    </row>
    <row r="6" spans="2:10" x14ac:dyDescent="0.25">
      <c r="B6" s="1">
        <v>1</v>
      </c>
      <c r="C6" s="1">
        <v>107.4</v>
      </c>
      <c r="D6" s="1">
        <v>-87.09</v>
      </c>
      <c r="E6" s="1">
        <v>180</v>
      </c>
      <c r="F6" s="1">
        <v>-39.35</v>
      </c>
      <c r="G6" s="1">
        <v>325.60000000000002</v>
      </c>
      <c r="H6" s="1">
        <v>76.650000000000006</v>
      </c>
      <c r="I6" s="4">
        <v>2.2000000000000499</v>
      </c>
      <c r="J6" s="2">
        <v>-0.78687499999999999</v>
      </c>
    </row>
    <row r="7" spans="2:10" x14ac:dyDescent="0.25">
      <c r="B7" s="1">
        <v>1</v>
      </c>
      <c r="C7" s="1">
        <v>276</v>
      </c>
      <c r="D7" s="1">
        <v>-76.843999999999994</v>
      </c>
      <c r="E7" s="1">
        <v>65</v>
      </c>
      <c r="F7" s="1">
        <v>-43.22</v>
      </c>
      <c r="G7" s="1">
        <v>485.7</v>
      </c>
      <c r="H7" s="1">
        <v>89.46</v>
      </c>
      <c r="I7" s="4">
        <v>3.0999999999999699</v>
      </c>
      <c r="J7" s="2">
        <v>-0.48646616541353299</v>
      </c>
    </row>
    <row r="8" spans="2:10" x14ac:dyDescent="0.25">
      <c r="B8" s="1">
        <v>1</v>
      </c>
      <c r="C8" s="1">
        <v>256.8</v>
      </c>
      <c r="D8" s="1">
        <v>-76.968999999999994</v>
      </c>
      <c r="E8" s="1">
        <v>55</v>
      </c>
      <c r="F8" s="1">
        <v>-42.69</v>
      </c>
      <c r="G8" s="1">
        <v>469.2</v>
      </c>
      <c r="H8" s="1">
        <v>71.22</v>
      </c>
      <c r="I8" s="4">
        <v>3.4000000000000301</v>
      </c>
      <c r="J8" s="2">
        <v>-0.930894308943093</v>
      </c>
    </row>
    <row r="9" spans="2:10" x14ac:dyDescent="0.25">
      <c r="B9" s="1">
        <v>1</v>
      </c>
      <c r="C9" s="1">
        <v>138.9</v>
      </c>
      <c r="D9" s="1">
        <v>-80.311999999999998</v>
      </c>
      <c r="E9" s="1">
        <v>125</v>
      </c>
      <c r="F9" s="1">
        <v>-39.08</v>
      </c>
      <c r="G9" s="1">
        <v>362.7</v>
      </c>
      <c r="H9" s="1">
        <v>84.28</v>
      </c>
      <c r="I9" s="4">
        <v>2.69999999999999</v>
      </c>
      <c r="J9" s="2">
        <v>-0.76222222222222202</v>
      </c>
    </row>
    <row r="10" spans="2:10" x14ac:dyDescent="0.25">
      <c r="B10" s="1">
        <v>1</v>
      </c>
      <c r="C10" s="1">
        <v>127.9</v>
      </c>
      <c r="D10" s="1">
        <v>-73.375</v>
      </c>
      <c r="E10" s="1">
        <v>150</v>
      </c>
      <c r="F10" s="1">
        <v>-36.74</v>
      </c>
      <c r="G10" s="1">
        <v>446.1</v>
      </c>
      <c r="H10" s="1">
        <v>75.98</v>
      </c>
      <c r="I10" s="4">
        <v>2.7999999999999501</v>
      </c>
      <c r="J10" s="2">
        <v>-0.55526315789473502</v>
      </c>
    </row>
    <row r="11" spans="2:10" x14ac:dyDescent="0.25">
      <c r="B11" s="1">
        <v>1</v>
      </c>
      <c r="C11" s="1">
        <v>89.82</v>
      </c>
      <c r="D11" s="1">
        <v>-73.311999999999998</v>
      </c>
      <c r="E11" s="1">
        <v>105</v>
      </c>
      <c r="F11" s="1">
        <v>-38.14</v>
      </c>
      <c r="G11" s="1">
        <v>300</v>
      </c>
      <c r="H11" s="1">
        <v>83.08</v>
      </c>
      <c r="I11" s="4">
        <v>2.69999999999999</v>
      </c>
      <c r="J11" s="2">
        <v>-0.41008403361344498</v>
      </c>
    </row>
    <row r="12" spans="2:10" x14ac:dyDescent="0.25">
      <c r="B12" s="1">
        <v>1</v>
      </c>
      <c r="C12" s="1">
        <v>142.69999999999999</v>
      </c>
      <c r="D12" s="1">
        <v>-71.75</v>
      </c>
      <c r="E12" s="1">
        <v>145</v>
      </c>
      <c r="F12" s="1">
        <v>-39.619999999999997</v>
      </c>
      <c r="G12" s="1">
        <v>341.2</v>
      </c>
      <c r="H12" s="1">
        <v>82.02</v>
      </c>
      <c r="I12" s="4">
        <v>2.7000000000000499</v>
      </c>
      <c r="J12" s="2">
        <v>-0.84660194174757597</v>
      </c>
    </row>
    <row r="13" spans="2:10" x14ac:dyDescent="0.25">
      <c r="B13" s="1">
        <v>1</v>
      </c>
      <c r="C13" s="1">
        <v>76.069999999999993</v>
      </c>
      <c r="D13" s="1">
        <v>-77.343999999999994</v>
      </c>
      <c r="E13" s="1">
        <v>215</v>
      </c>
      <c r="F13" s="1">
        <v>-33.450000000000003</v>
      </c>
      <c r="G13" s="1">
        <v>453.9</v>
      </c>
      <c r="H13" s="1">
        <v>82.73</v>
      </c>
      <c r="I13" s="4">
        <v>2.1000000000000201</v>
      </c>
      <c r="J13" s="2">
        <v>-0.90864197530864599</v>
      </c>
    </row>
    <row r="14" spans="2:10" x14ac:dyDescent="0.25">
      <c r="B14" s="1">
        <v>1</v>
      </c>
      <c r="C14" s="1">
        <v>88.7</v>
      </c>
      <c r="D14" s="1">
        <v>-76.906000000000006</v>
      </c>
      <c r="E14" s="1">
        <v>245</v>
      </c>
      <c r="F14" s="1">
        <v>-39.4</v>
      </c>
      <c r="G14" s="1">
        <v>395.6</v>
      </c>
      <c r="H14" s="1">
        <v>84.23</v>
      </c>
      <c r="I14" s="4">
        <v>2.2999999999999501</v>
      </c>
      <c r="J14" s="2">
        <v>-0.52041884816753903</v>
      </c>
    </row>
    <row r="15" spans="2:10" x14ac:dyDescent="0.25">
      <c r="B15" s="1">
        <v>1</v>
      </c>
      <c r="C15" s="1">
        <v>100.4</v>
      </c>
      <c r="D15" s="1">
        <v>-68.186999999999998</v>
      </c>
      <c r="E15" s="1">
        <v>110</v>
      </c>
      <c r="F15" s="1">
        <v>-40.51</v>
      </c>
      <c r="G15" s="1">
        <v>414.4</v>
      </c>
      <c r="H15" s="1">
        <v>80.77</v>
      </c>
      <c r="I15" s="4">
        <v>2.1000000000000201</v>
      </c>
      <c r="J15" s="2">
        <v>-1.0276595744680901</v>
      </c>
    </row>
    <row r="16" spans="2:10" x14ac:dyDescent="0.25">
      <c r="B16" s="1">
        <v>1</v>
      </c>
      <c r="C16" s="1">
        <v>219.2</v>
      </c>
      <c r="D16" s="1">
        <v>-72.218999999999994</v>
      </c>
      <c r="E16" s="1">
        <v>75</v>
      </c>
      <c r="F16" s="1">
        <v>-41.15</v>
      </c>
      <c r="G16" s="1">
        <v>319.39999999999998</v>
      </c>
      <c r="H16" s="1">
        <v>76.739999999999995</v>
      </c>
      <c r="I16" s="4">
        <v>2.9000000000000301</v>
      </c>
      <c r="J16" s="2">
        <v>-0.51328671328671305</v>
      </c>
    </row>
    <row r="17" spans="2:10" x14ac:dyDescent="0.25">
      <c r="B17" s="1">
        <v>1</v>
      </c>
      <c r="C17" s="1">
        <v>174.2</v>
      </c>
      <c r="D17" s="1">
        <v>-75.938000000000002</v>
      </c>
      <c r="E17" s="1">
        <v>95</v>
      </c>
      <c r="F17" s="1">
        <v>-38.08</v>
      </c>
      <c r="G17" s="1">
        <v>409.8</v>
      </c>
      <c r="H17" s="1">
        <v>78.599999999999994</v>
      </c>
      <c r="I17" s="5">
        <v>2.5</v>
      </c>
      <c r="J17" s="2">
        <v>-0.62356687898089302</v>
      </c>
    </row>
    <row r="18" spans="2:10" x14ac:dyDescent="0.25">
      <c r="B18" s="1">
        <v>1</v>
      </c>
      <c r="C18" s="1">
        <v>187.8</v>
      </c>
      <c r="D18" s="1">
        <v>-72.718999999999994</v>
      </c>
      <c r="E18" s="1">
        <v>65</v>
      </c>
      <c r="F18" s="1">
        <v>-41.93</v>
      </c>
      <c r="G18" s="1">
        <v>422.9</v>
      </c>
      <c r="H18" s="1">
        <v>77.72</v>
      </c>
      <c r="I18" s="4">
        <v>2.9000000000000301</v>
      </c>
      <c r="J18" s="2">
        <v>-0.52116402116402205</v>
      </c>
    </row>
    <row r="19" spans="2:10" x14ac:dyDescent="0.25">
      <c r="B19" s="1">
        <v>1</v>
      </c>
      <c r="C19" s="1">
        <v>90.73</v>
      </c>
      <c r="D19" s="1">
        <v>-70.718999999999994</v>
      </c>
      <c r="E19" s="1">
        <v>175</v>
      </c>
      <c r="F19" s="1">
        <v>-39.4</v>
      </c>
      <c r="G19" s="1">
        <v>392.1</v>
      </c>
      <c r="H19" s="1">
        <v>82.69</v>
      </c>
      <c r="I19" s="4">
        <v>2.69999999999993</v>
      </c>
      <c r="J19" s="2">
        <v>-0.48571428571428399</v>
      </c>
    </row>
    <row r="20" spans="2:10" x14ac:dyDescent="0.25">
      <c r="B20" s="1">
        <v>1</v>
      </c>
      <c r="C20" s="1">
        <v>84.02</v>
      </c>
      <c r="D20" s="1">
        <v>-78.281000000000006</v>
      </c>
      <c r="E20" s="1">
        <v>165</v>
      </c>
      <c r="F20" s="1">
        <v>-38.1</v>
      </c>
      <c r="G20" s="1">
        <v>379.8</v>
      </c>
      <c r="H20" s="1">
        <v>84.36</v>
      </c>
      <c r="I20" s="4">
        <v>2.1000000000000201</v>
      </c>
      <c r="J20" s="2">
        <v>-1.2100917431192699</v>
      </c>
    </row>
    <row r="21" spans="2:10" x14ac:dyDescent="0.25">
      <c r="B21" s="1">
        <v>1</v>
      </c>
      <c r="C21" s="1">
        <v>71.790000000000006</v>
      </c>
      <c r="D21" s="1">
        <v>-78.906000000000006</v>
      </c>
      <c r="E21" s="1">
        <v>255</v>
      </c>
      <c r="F21" s="1">
        <v>-35.14</v>
      </c>
      <c r="G21" s="1">
        <v>428.3</v>
      </c>
      <c r="H21" s="1">
        <v>78.989999999999995</v>
      </c>
      <c r="I21" s="4">
        <v>2.1000000000000201</v>
      </c>
      <c r="J21" s="2">
        <v>-0.91221374045801296</v>
      </c>
    </row>
    <row r="22" spans="2:10" x14ac:dyDescent="0.25">
      <c r="B22" s="1">
        <v>1</v>
      </c>
      <c r="C22" s="1">
        <v>69.92</v>
      </c>
      <c r="D22" s="1">
        <v>-72.061999999999998</v>
      </c>
      <c r="E22" s="1">
        <v>180</v>
      </c>
      <c r="F22" s="1">
        <v>-35.979999999999997</v>
      </c>
      <c r="G22" s="1">
        <v>327.10000000000002</v>
      </c>
      <c r="H22" s="1">
        <v>79.42</v>
      </c>
      <c r="I22" s="4">
        <v>2.5</v>
      </c>
      <c r="J22" s="2">
        <v>-0.76774193548387104</v>
      </c>
    </row>
    <row r="23" spans="2:10" x14ac:dyDescent="0.25">
      <c r="B23" s="1">
        <v>1</v>
      </c>
      <c r="C23" s="1">
        <v>146</v>
      </c>
      <c r="D23" s="1">
        <v>-77.031000000000006</v>
      </c>
      <c r="E23" s="1">
        <v>105</v>
      </c>
      <c r="F23" s="1">
        <v>-42.29</v>
      </c>
      <c r="G23" s="1">
        <v>381.9</v>
      </c>
      <c r="H23" s="1">
        <v>75.45</v>
      </c>
      <c r="I23" s="4">
        <v>2.4000000000000301</v>
      </c>
      <c r="J23" s="2">
        <v>-0.79739130434782501</v>
      </c>
    </row>
    <row r="24" spans="2:10" x14ac:dyDescent="0.25">
      <c r="B24" s="1">
        <v>1</v>
      </c>
      <c r="C24" s="2">
        <v>121.3266194</v>
      </c>
      <c r="D24" s="2">
        <v>-85.56</v>
      </c>
      <c r="E24" s="1">
        <v>170</v>
      </c>
      <c r="F24" s="2">
        <v>-31.86</v>
      </c>
      <c r="G24" s="2">
        <v>478.8</v>
      </c>
      <c r="H24" s="2">
        <v>58.25805664</v>
      </c>
      <c r="I24" s="2">
        <v>4.125</v>
      </c>
      <c r="J24" s="2">
        <v>-0.40738453299999999</v>
      </c>
    </row>
    <row r="25" spans="2:10" x14ac:dyDescent="0.25">
      <c r="B25" s="1">
        <v>1</v>
      </c>
      <c r="C25" s="2">
        <v>300.41742319999997</v>
      </c>
      <c r="D25" s="2">
        <v>-82.850750000000005</v>
      </c>
      <c r="E25" s="1">
        <v>70</v>
      </c>
      <c r="F25" s="2">
        <v>-31.574999999999999</v>
      </c>
      <c r="G25" s="1">
        <v>253.52</v>
      </c>
      <c r="H25" s="2">
        <v>46.432495119999999</v>
      </c>
      <c r="I25" s="2">
        <v>6.1750030520000001</v>
      </c>
      <c r="J25" s="2">
        <v>-0.60066354799999999</v>
      </c>
    </row>
    <row r="26" spans="2:10" x14ac:dyDescent="0.25">
      <c r="B26" s="1">
        <v>1</v>
      </c>
      <c r="C26" s="2">
        <v>230.82170489999999</v>
      </c>
      <c r="D26" s="2">
        <v>-84.682599999999994</v>
      </c>
      <c r="E26" s="1">
        <v>140</v>
      </c>
      <c r="F26" s="2">
        <v>-32.869999999999997</v>
      </c>
      <c r="G26" s="1">
        <v>485.41</v>
      </c>
      <c r="H26" s="2">
        <v>53.771972660000003</v>
      </c>
      <c r="I26" s="2">
        <v>3.3999938959999998</v>
      </c>
      <c r="J26" s="2">
        <v>-1.1995357090000001</v>
      </c>
    </row>
    <row r="27" spans="2:10" x14ac:dyDescent="0.25">
      <c r="B27" s="1">
        <v>1</v>
      </c>
      <c r="C27" s="2">
        <v>389.96365070000002</v>
      </c>
      <c r="D27" s="2">
        <v>-80.994500000000002</v>
      </c>
      <c r="E27" s="1">
        <v>80</v>
      </c>
      <c r="F27" s="2">
        <v>-32.744999999999997</v>
      </c>
      <c r="G27" s="2">
        <v>477.375</v>
      </c>
      <c r="H27" s="2">
        <v>56.86950684</v>
      </c>
      <c r="I27" s="2">
        <v>6.2250061040000002</v>
      </c>
      <c r="J27" s="2">
        <v>-0.67215946400000004</v>
      </c>
    </row>
    <row r="28" spans="2:10" x14ac:dyDescent="0.25">
      <c r="B28" s="1">
        <v>1</v>
      </c>
      <c r="C28" s="2">
        <v>169.065237</v>
      </c>
      <c r="D28" s="2">
        <v>-81.813199999999995</v>
      </c>
      <c r="E28" s="1">
        <v>140</v>
      </c>
      <c r="F28" s="2">
        <v>-28.58</v>
      </c>
      <c r="G28" s="1">
        <v>504.4</v>
      </c>
      <c r="H28" s="2">
        <v>45.532226559999998</v>
      </c>
      <c r="I28" s="2">
        <v>4.2000122070000003</v>
      </c>
      <c r="J28" s="2">
        <v>-0.647596803</v>
      </c>
    </row>
    <row r="29" spans="2:10" x14ac:dyDescent="0.25">
      <c r="B29" s="1">
        <v>1</v>
      </c>
      <c r="C29" s="2">
        <v>128.0673146</v>
      </c>
      <c r="D29" s="2">
        <v>-82.661349999999999</v>
      </c>
      <c r="E29" s="1">
        <v>170</v>
      </c>
      <c r="F29" s="2">
        <v>-33.14</v>
      </c>
      <c r="G29" s="2">
        <v>481.91</v>
      </c>
      <c r="H29" s="2">
        <v>63.720703129999997</v>
      </c>
      <c r="I29" s="2">
        <v>4.3499908449999998</v>
      </c>
      <c r="J29" s="2">
        <v>-0.53271893699999995</v>
      </c>
    </row>
    <row r="30" spans="2:10" x14ac:dyDescent="0.25">
      <c r="B30" s="1">
        <v>1</v>
      </c>
      <c r="C30" s="2">
        <v>129.80723380000001</v>
      </c>
      <c r="D30" s="2">
        <v>-84.724800000000002</v>
      </c>
      <c r="E30" s="1">
        <v>200</v>
      </c>
      <c r="F30" s="2">
        <v>-34.515000000000001</v>
      </c>
      <c r="G30" s="1">
        <v>390.71499999999997</v>
      </c>
      <c r="H30" s="2">
        <v>70.098876950000005</v>
      </c>
      <c r="I30" s="2">
        <v>4.0500183109999996</v>
      </c>
      <c r="J30" s="2">
        <v>-0.79099416199999995</v>
      </c>
    </row>
    <row r="31" spans="2:10" x14ac:dyDescent="0.25">
      <c r="B31" s="1">
        <v>1</v>
      </c>
      <c r="C31" s="2">
        <v>73.101657630000005</v>
      </c>
      <c r="D31" s="2">
        <v>-83.655500000000004</v>
      </c>
      <c r="E31" s="1">
        <v>220</v>
      </c>
      <c r="F31" s="2">
        <v>-34.984999999999999</v>
      </c>
      <c r="G31" s="2">
        <v>456.78</v>
      </c>
      <c r="H31" s="2">
        <v>77.316284179999997</v>
      </c>
      <c r="I31" s="2">
        <v>3.7749938959999998</v>
      </c>
      <c r="J31" s="2">
        <v>-0.44063875200000002</v>
      </c>
    </row>
    <row r="32" spans="2:10" x14ac:dyDescent="0.25">
      <c r="B32" s="1">
        <v>1</v>
      </c>
      <c r="C32" s="2">
        <v>96.050605180000005</v>
      </c>
      <c r="D32" s="2">
        <v>-81.423900000000003</v>
      </c>
      <c r="E32" s="1">
        <v>140</v>
      </c>
      <c r="F32" s="2">
        <v>-33.265000000000001</v>
      </c>
      <c r="G32" s="2">
        <v>471.49</v>
      </c>
      <c r="H32" s="2">
        <v>69.015502929999997</v>
      </c>
      <c r="I32" s="2">
        <v>3.8000183110000001</v>
      </c>
      <c r="J32" s="2">
        <v>-0.69895085800000001</v>
      </c>
    </row>
    <row r="33" spans="2:10" x14ac:dyDescent="0.25">
      <c r="B33" s="1">
        <v>1</v>
      </c>
      <c r="C33" s="2">
        <v>77.96582282</v>
      </c>
      <c r="D33" s="2">
        <v>-84.965299999999999</v>
      </c>
      <c r="E33" s="1">
        <v>220</v>
      </c>
      <c r="F33" s="2">
        <v>-34.700000000000003</v>
      </c>
      <c r="G33" s="2">
        <v>419.87</v>
      </c>
      <c r="H33" s="2">
        <v>78.094482420000006</v>
      </c>
      <c r="I33" s="2">
        <v>3.0500030520000001</v>
      </c>
      <c r="J33" s="2">
        <v>-0.78837134099999995</v>
      </c>
    </row>
    <row r="34" spans="2:10" x14ac:dyDescent="0.25">
      <c r="B34">
        <v>1</v>
      </c>
      <c r="C34" s="2">
        <v>122.089595794678</v>
      </c>
      <c r="D34" s="2">
        <v>-69.290000000000006</v>
      </c>
      <c r="E34" s="1">
        <v>120</v>
      </c>
      <c r="F34" s="2">
        <v>-35.06</v>
      </c>
      <c r="G34" s="2">
        <v>34.79</v>
      </c>
      <c r="H34" s="2">
        <v>74.55</v>
      </c>
      <c r="I34" s="2">
        <v>4.3099999999999996</v>
      </c>
      <c r="J34" s="2">
        <v>-0.157707910750507</v>
      </c>
    </row>
    <row r="35" spans="2:10" x14ac:dyDescent="0.25">
      <c r="B35">
        <v>1</v>
      </c>
      <c r="C35" s="2">
        <v>194.412841796875</v>
      </c>
      <c r="D35" s="1">
        <v>-80.569999999999993</v>
      </c>
      <c r="E35" s="1">
        <v>110</v>
      </c>
      <c r="F35" s="2">
        <v>-37.11</v>
      </c>
      <c r="G35" s="2">
        <v>97.02</v>
      </c>
      <c r="H35" s="2">
        <v>78.430000000000007</v>
      </c>
      <c r="I35" s="2">
        <v>3.6</v>
      </c>
      <c r="J35" s="2">
        <v>-0.25686711210096502</v>
      </c>
    </row>
    <row r="36" spans="2:10" x14ac:dyDescent="0.25">
      <c r="B36">
        <v>1</v>
      </c>
      <c r="C36" s="2">
        <v>145.26728630065901</v>
      </c>
      <c r="D36" s="1">
        <v>-80.91</v>
      </c>
      <c r="E36" s="1">
        <v>90</v>
      </c>
      <c r="F36" s="2">
        <v>-24.81</v>
      </c>
      <c r="G36" s="2">
        <v>400.98</v>
      </c>
      <c r="H36" s="2">
        <v>56.95</v>
      </c>
      <c r="I36" s="2">
        <v>4.57</v>
      </c>
      <c r="J36" s="2">
        <v>-0.25965229171370502</v>
      </c>
    </row>
    <row r="37" spans="2:10" x14ac:dyDescent="0.25">
      <c r="B37">
        <v>1</v>
      </c>
      <c r="C37" s="2">
        <v>144.206876754761</v>
      </c>
      <c r="D37" s="1">
        <v>-80.91</v>
      </c>
      <c r="E37" s="1">
        <v>130</v>
      </c>
      <c r="F37" s="2">
        <v>-31.58</v>
      </c>
      <c r="G37" s="2">
        <v>193.98</v>
      </c>
      <c r="H37" s="2">
        <v>59.17</v>
      </c>
      <c r="I37" s="2">
        <v>5.56</v>
      </c>
      <c r="J37" s="2">
        <v>-0.16778327993009001</v>
      </c>
    </row>
    <row r="38" spans="2:10" x14ac:dyDescent="0.25">
      <c r="B38">
        <v>1</v>
      </c>
      <c r="C38" s="2">
        <v>327.99057006835801</v>
      </c>
      <c r="D38" s="1">
        <v>69.53</v>
      </c>
      <c r="E38" s="1">
        <v>50</v>
      </c>
      <c r="F38" s="2">
        <v>-22.32</v>
      </c>
      <c r="G38" s="2">
        <v>286.51</v>
      </c>
      <c r="H38" s="2">
        <v>33.68</v>
      </c>
      <c r="I38" s="2">
        <v>7.38</v>
      </c>
      <c r="J38" s="2">
        <v>-0.225636321944508</v>
      </c>
    </row>
    <row r="39" spans="2:10" x14ac:dyDescent="0.25">
      <c r="B39">
        <v>1</v>
      </c>
      <c r="C39" s="2">
        <v>236.57917022705001</v>
      </c>
      <c r="D39" s="1">
        <v>-71.67</v>
      </c>
      <c r="E39" s="1">
        <v>70</v>
      </c>
      <c r="F39" s="2">
        <v>-33.380000000000003</v>
      </c>
      <c r="G39" s="2">
        <v>83.83</v>
      </c>
      <c r="H39" s="2">
        <v>74.63</v>
      </c>
      <c r="I39" s="2">
        <v>3.91</v>
      </c>
      <c r="J39" s="2">
        <v>-0.36541105306571298</v>
      </c>
    </row>
    <row r="40" spans="2:10" x14ac:dyDescent="0.25">
      <c r="B40">
        <v>1</v>
      </c>
      <c r="C40" s="2">
        <v>154.80443954467799</v>
      </c>
      <c r="D40" s="1">
        <v>-81.72</v>
      </c>
      <c r="E40" s="1">
        <v>140</v>
      </c>
      <c r="F40" s="2">
        <v>-30.1</v>
      </c>
      <c r="G40" s="2">
        <v>358.58</v>
      </c>
      <c r="H40" s="2">
        <v>63.27</v>
      </c>
      <c r="I40" s="2">
        <v>4.17</v>
      </c>
      <c r="J40" s="2">
        <v>-0.17907227615965499</v>
      </c>
    </row>
    <row r="41" spans="2:10" x14ac:dyDescent="0.25">
      <c r="B41">
        <v>1</v>
      </c>
      <c r="C41" s="2">
        <v>82.539577484130803</v>
      </c>
      <c r="D41" s="1">
        <v>-79.37</v>
      </c>
      <c r="E41" s="1">
        <v>120</v>
      </c>
      <c r="F41" s="2">
        <v>-26.35</v>
      </c>
      <c r="G41" s="2">
        <v>127.08</v>
      </c>
      <c r="H41" s="2">
        <v>71.349999999999994</v>
      </c>
      <c r="I41" s="2">
        <v>3.99</v>
      </c>
      <c r="J41" s="2">
        <v>-0.29214659685863897</v>
      </c>
    </row>
    <row r="42" spans="2:10" x14ac:dyDescent="0.25">
      <c r="B42">
        <v>1</v>
      </c>
      <c r="C42" s="2">
        <v>164.83360290527301</v>
      </c>
      <c r="D42" s="1">
        <v>-80.64</v>
      </c>
      <c r="E42" s="1">
        <v>110</v>
      </c>
      <c r="F42" s="2">
        <v>-25.37</v>
      </c>
      <c r="G42" s="2">
        <v>97.8</v>
      </c>
      <c r="H42" s="2">
        <v>67.34</v>
      </c>
      <c r="I42" s="2">
        <v>6.92</v>
      </c>
      <c r="J42" s="2">
        <v>-0.26544096523987398</v>
      </c>
    </row>
    <row r="43" spans="2:10" x14ac:dyDescent="0.25">
      <c r="B43">
        <v>1</v>
      </c>
      <c r="C43" s="2">
        <v>144.288625717163</v>
      </c>
      <c r="D43" s="1">
        <v>-71.64</v>
      </c>
      <c r="E43" s="1">
        <v>100</v>
      </c>
      <c r="F43" s="2">
        <v>-42.33</v>
      </c>
      <c r="G43" s="2">
        <v>167.91</v>
      </c>
      <c r="H43" s="2">
        <v>92.75</v>
      </c>
      <c r="I43" s="2">
        <v>4.74</v>
      </c>
      <c r="J43" s="2">
        <v>-0.14007475900058999</v>
      </c>
    </row>
    <row r="44" spans="2:10" x14ac:dyDescent="0.25">
      <c r="B44">
        <v>1</v>
      </c>
      <c r="C44" s="2">
        <v>442.00561523437398</v>
      </c>
      <c r="D44" s="1">
        <v>-64.61</v>
      </c>
      <c r="E44" s="1">
        <v>50</v>
      </c>
      <c r="F44" s="2">
        <v>-29.46</v>
      </c>
      <c r="G44" s="2">
        <v>201.02</v>
      </c>
      <c r="H44" s="2">
        <v>82.4</v>
      </c>
      <c r="I44" s="2">
        <v>5.41</v>
      </c>
      <c r="J44" s="2">
        <v>-0.227492935002019</v>
      </c>
    </row>
    <row r="45" spans="2:10" x14ac:dyDescent="0.25">
      <c r="B45">
        <v>1</v>
      </c>
      <c r="C45" s="2">
        <v>312.65491485595601</v>
      </c>
      <c r="D45" s="1">
        <v>-66.81</v>
      </c>
      <c r="E45" s="1">
        <v>70</v>
      </c>
      <c r="F45" s="2">
        <v>-32.99</v>
      </c>
      <c r="G45" s="2">
        <v>77.41</v>
      </c>
      <c r="H45" s="2">
        <v>85.75</v>
      </c>
      <c r="I45" s="2">
        <v>4.6500000000000004</v>
      </c>
      <c r="J45" s="2">
        <v>-0.21435961100765599</v>
      </c>
    </row>
    <row r="46" spans="2:10" x14ac:dyDescent="0.25">
      <c r="B46">
        <v>1</v>
      </c>
      <c r="C46" s="2">
        <v>171.96353912353501</v>
      </c>
      <c r="D46" s="1">
        <v>-71.41</v>
      </c>
      <c r="E46" s="1">
        <v>120</v>
      </c>
      <c r="F46" s="2">
        <v>-24.14</v>
      </c>
      <c r="G46" s="2">
        <v>113.25</v>
      </c>
      <c r="H46" s="2">
        <v>61.54</v>
      </c>
      <c r="I46" s="2">
        <v>6.42</v>
      </c>
      <c r="J46" s="2">
        <v>-0.14500537056928001</v>
      </c>
    </row>
    <row r="47" spans="2:10" x14ac:dyDescent="0.25">
      <c r="B47">
        <v>1</v>
      </c>
      <c r="C47" s="2">
        <v>174.38537597656199</v>
      </c>
      <c r="D47" s="1">
        <v>-80.75</v>
      </c>
      <c r="E47" s="1">
        <v>110</v>
      </c>
      <c r="F47" s="2">
        <v>-19.38</v>
      </c>
      <c r="G47" s="2">
        <v>111.32</v>
      </c>
      <c r="H47" s="2">
        <v>41.47</v>
      </c>
      <c r="I47" s="2">
        <v>4.2699999999999996</v>
      </c>
      <c r="J47" s="2">
        <v>-0.343528654217643</v>
      </c>
    </row>
    <row r="48" spans="2:10" x14ac:dyDescent="0.25">
      <c r="B48">
        <v>1</v>
      </c>
      <c r="C48" s="2">
        <v>305.377979278564</v>
      </c>
      <c r="D48" s="1">
        <v>-78.239999999999995</v>
      </c>
      <c r="E48" s="1">
        <v>40</v>
      </c>
      <c r="F48" s="2">
        <v>-44.86</v>
      </c>
      <c r="G48" s="2">
        <v>38.9</v>
      </c>
      <c r="H48" s="2">
        <v>83.24</v>
      </c>
      <c r="I48" s="2">
        <v>8.75</v>
      </c>
      <c r="J48" s="2">
        <v>-0.15762273901808799</v>
      </c>
    </row>
    <row r="49" spans="1:10" x14ac:dyDescent="0.25">
      <c r="B49">
        <v>1</v>
      </c>
      <c r="C49" s="2">
        <v>176.15602493286099</v>
      </c>
      <c r="D49" s="1">
        <v>-79.709999999999994</v>
      </c>
      <c r="E49" s="1">
        <v>100</v>
      </c>
      <c r="F49" s="2">
        <v>-37.89</v>
      </c>
      <c r="G49" s="2">
        <v>270.07</v>
      </c>
      <c r="H49" s="2">
        <v>74.66</v>
      </c>
      <c r="I49" s="2">
        <v>3.3</v>
      </c>
      <c r="J49" s="2">
        <v>-0.16169485084552501</v>
      </c>
    </row>
    <row r="50" spans="1:10" x14ac:dyDescent="0.25">
      <c r="B50">
        <v>1</v>
      </c>
      <c r="C50" s="2">
        <v>56.201910972595201</v>
      </c>
      <c r="D50" s="1">
        <v>-76.16</v>
      </c>
      <c r="E50" s="1">
        <v>100</v>
      </c>
      <c r="F50" s="2">
        <v>-32.869999999999997</v>
      </c>
      <c r="G50" s="2">
        <v>189.95</v>
      </c>
      <c r="H50" s="2">
        <v>89.09</v>
      </c>
      <c r="I50" s="2">
        <v>2.76</v>
      </c>
      <c r="J50" s="2">
        <v>-0.16417372499549501</v>
      </c>
    </row>
    <row r="51" spans="1:10" x14ac:dyDescent="0.25">
      <c r="B51">
        <v>1</v>
      </c>
      <c r="C51" s="2">
        <v>297.18025207519401</v>
      </c>
      <c r="D51" s="1">
        <v>-73.33</v>
      </c>
      <c r="E51" s="1">
        <v>80</v>
      </c>
      <c r="F51" s="2">
        <v>-37.74</v>
      </c>
      <c r="G51" s="2">
        <v>170.08</v>
      </c>
      <c r="H51" s="2">
        <v>40.479999999999997</v>
      </c>
      <c r="I51" s="2">
        <v>3.27</v>
      </c>
      <c r="J51" s="2">
        <v>-0.156285605772883</v>
      </c>
    </row>
    <row r="52" spans="1:10" x14ac:dyDescent="0.25">
      <c r="B52">
        <v>1</v>
      </c>
      <c r="C52" s="2">
        <v>158.97862434387201</v>
      </c>
      <c r="D52" s="1">
        <v>-79.81</v>
      </c>
      <c r="E52" s="1">
        <v>110</v>
      </c>
      <c r="F52" s="2">
        <v>-32.57</v>
      </c>
      <c r="G52" s="2">
        <v>118.39</v>
      </c>
      <c r="H52" s="2">
        <v>76.739999999999995</v>
      </c>
      <c r="I52" s="2">
        <v>4.75</v>
      </c>
      <c r="J52" s="2">
        <v>-0.22491197183098599</v>
      </c>
    </row>
    <row r="53" spans="1:10" x14ac:dyDescent="0.25">
      <c r="B53">
        <v>1</v>
      </c>
      <c r="C53" s="2">
        <v>145.56476593017601</v>
      </c>
      <c r="D53" s="1">
        <v>-73.14</v>
      </c>
      <c r="E53" s="1">
        <v>130</v>
      </c>
      <c r="F53" s="2">
        <v>-22.7</v>
      </c>
      <c r="G53" s="2">
        <v>211.39</v>
      </c>
      <c r="H53" s="2">
        <v>65.94</v>
      </c>
      <c r="I53" s="2">
        <v>4.2</v>
      </c>
      <c r="J53" s="2">
        <v>-0.330056598153113</v>
      </c>
    </row>
    <row r="54" spans="1:10" x14ac:dyDescent="0.25">
      <c r="B54">
        <v>1</v>
      </c>
      <c r="C54" s="2">
        <v>175.39604187011699</v>
      </c>
      <c r="D54" s="1">
        <v>-68.95</v>
      </c>
      <c r="E54" s="1">
        <v>130</v>
      </c>
      <c r="F54" s="2">
        <v>-21.4</v>
      </c>
      <c r="G54" s="2">
        <v>215.59</v>
      </c>
      <c r="H54" s="2">
        <v>63.47</v>
      </c>
      <c r="I54" s="2">
        <v>4.46</v>
      </c>
      <c r="J54" s="2">
        <v>-0.28931495045239097</v>
      </c>
    </row>
    <row r="55" spans="1:10" x14ac:dyDescent="0.25">
      <c r="B55">
        <v>1</v>
      </c>
      <c r="C55" s="2">
        <v>352.35084533691401</v>
      </c>
      <c r="D55" s="1">
        <v>-54.54</v>
      </c>
      <c r="E55" s="1">
        <v>50</v>
      </c>
      <c r="F55" s="2">
        <v>-16.04</v>
      </c>
      <c r="G55" s="2">
        <v>55.1</v>
      </c>
      <c r="H55" s="2">
        <v>28.73</v>
      </c>
      <c r="I55" s="2">
        <v>4.7699999999999996</v>
      </c>
      <c r="J55" s="2">
        <v>-0.213251670378619</v>
      </c>
    </row>
    <row r="56" spans="1:10" x14ac:dyDescent="0.25">
      <c r="B56">
        <v>1</v>
      </c>
      <c r="C56" s="2">
        <v>135.339727401733</v>
      </c>
      <c r="D56" s="1">
        <v>-78.36</v>
      </c>
      <c r="E56" s="1">
        <v>120</v>
      </c>
      <c r="F56" s="2">
        <v>-20.05</v>
      </c>
      <c r="G56" s="2">
        <v>112.44</v>
      </c>
      <c r="H56" s="2">
        <v>46.18</v>
      </c>
      <c r="I56" s="2">
        <v>5.97</v>
      </c>
      <c r="J56" s="2">
        <v>-0.207715133531157</v>
      </c>
    </row>
    <row r="57" spans="1:10" x14ac:dyDescent="0.25">
      <c r="B57">
        <v>1</v>
      </c>
      <c r="C57" s="2">
        <v>260.41519165039</v>
      </c>
      <c r="D57" s="1">
        <v>-76.069999999999993</v>
      </c>
      <c r="E57" s="1">
        <v>70</v>
      </c>
      <c r="F57" s="2">
        <v>-31.89</v>
      </c>
      <c r="G57" s="2">
        <v>38.53</v>
      </c>
      <c r="H57" s="2">
        <v>60.83</v>
      </c>
      <c r="I57" s="2">
        <v>3.45</v>
      </c>
      <c r="J57" s="2">
        <v>-0.419555901830931</v>
      </c>
    </row>
    <row r="58" spans="1:10" x14ac:dyDescent="0.25">
      <c r="B58">
        <v>1</v>
      </c>
      <c r="C58" s="2">
        <v>141.82008743286099</v>
      </c>
      <c r="D58" s="1">
        <v>-82.06</v>
      </c>
      <c r="E58" s="1">
        <v>110</v>
      </c>
      <c r="F58" s="2">
        <v>26.35</v>
      </c>
      <c r="G58" s="2">
        <v>107.95</v>
      </c>
      <c r="H58" s="2">
        <v>62.07</v>
      </c>
      <c r="I58" s="2">
        <v>5.59</v>
      </c>
      <c r="J58" s="2">
        <v>-0.34252100840336103</v>
      </c>
    </row>
    <row r="59" spans="1:10" x14ac:dyDescent="0.25">
      <c r="B59">
        <v>1</v>
      </c>
      <c r="C59" s="2">
        <v>117.05825805664099</v>
      </c>
      <c r="D59" s="1">
        <v>-79.45</v>
      </c>
      <c r="E59" s="1">
        <v>160</v>
      </c>
      <c r="F59" s="2">
        <v>-26.42</v>
      </c>
      <c r="G59" s="2">
        <v>127.8</v>
      </c>
      <c r="H59" s="2">
        <v>75.38</v>
      </c>
      <c r="I59" s="2">
        <v>3.4</v>
      </c>
      <c r="J59" s="2">
        <v>-0.35742971887550201</v>
      </c>
    </row>
    <row r="60" spans="1:10" x14ac:dyDescent="0.25">
      <c r="B60">
        <v>1</v>
      </c>
      <c r="C60" s="2">
        <v>138.17505836486799</v>
      </c>
      <c r="D60" s="1">
        <v>-84.64</v>
      </c>
      <c r="E60" s="1">
        <v>90</v>
      </c>
      <c r="F60" s="2">
        <v>26.12</v>
      </c>
      <c r="G60" s="2">
        <v>224.33</v>
      </c>
      <c r="H60" s="2">
        <v>51.33</v>
      </c>
      <c r="I60" s="2">
        <v>6.57</v>
      </c>
      <c r="J60" s="2">
        <v>-0.312188491164477</v>
      </c>
    </row>
    <row r="61" spans="1:10" x14ac:dyDescent="0.25">
      <c r="B61">
        <v>1</v>
      </c>
      <c r="C61" s="2">
        <v>273.31844329833802</v>
      </c>
      <c r="D61" s="1">
        <v>-81.08</v>
      </c>
      <c r="E61" s="1">
        <v>70</v>
      </c>
      <c r="F61" s="2">
        <v>18.96</v>
      </c>
      <c r="G61" s="2">
        <v>152.75</v>
      </c>
      <c r="H61" s="2">
        <v>63.6</v>
      </c>
      <c r="I61" s="2">
        <v>6.56</v>
      </c>
      <c r="J61" s="2">
        <v>-0.40461982675649699</v>
      </c>
    </row>
    <row r="62" spans="1:10" x14ac:dyDescent="0.25">
      <c r="A62" t="s">
        <v>9</v>
      </c>
      <c r="C62">
        <f t="shared" ref="C62:J62" si="0">MEDIAN(C2:C61)</f>
        <v>145.41602611541751</v>
      </c>
      <c r="D62">
        <f t="shared" si="0"/>
        <v>-78.260500000000008</v>
      </c>
      <c r="E62">
        <f t="shared" si="0"/>
        <v>110</v>
      </c>
      <c r="F62">
        <f t="shared" si="0"/>
        <v>-33.982500000000002</v>
      </c>
      <c r="G62">
        <f t="shared" si="0"/>
        <v>322.5</v>
      </c>
      <c r="H62">
        <f t="shared" si="0"/>
        <v>74.58</v>
      </c>
      <c r="I62">
        <f t="shared" si="0"/>
        <v>3.6874969479999997</v>
      </c>
      <c r="J62">
        <f t="shared" si="0"/>
        <v>-0.43009732691546554</v>
      </c>
    </row>
    <row r="63" spans="1:10" x14ac:dyDescent="0.25">
      <c r="A63" t="s">
        <v>10</v>
      </c>
      <c r="C63">
        <f t="shared" ref="C63:J63" si="1">_xlfn.QUARTILE.INC(C2:C61,1)</f>
        <v>120.25952906416025</v>
      </c>
      <c r="D63">
        <f t="shared" si="1"/>
        <v>-81.165975000000003</v>
      </c>
      <c r="E63">
        <f t="shared" si="1"/>
        <v>80</v>
      </c>
      <c r="F63">
        <f t="shared" si="1"/>
        <v>-38.402500000000003</v>
      </c>
      <c r="G63">
        <f t="shared" si="1"/>
        <v>146.51249999999999</v>
      </c>
      <c r="H63">
        <f t="shared" si="1"/>
        <v>61.9375</v>
      </c>
      <c r="I63">
        <f t="shared" si="1"/>
        <v>2.7450000000000125</v>
      </c>
      <c r="J63">
        <f t="shared" si="1"/>
        <v>-0.76360215053763425</v>
      </c>
    </row>
    <row r="64" spans="1:10" x14ac:dyDescent="0.25">
      <c r="A64" t="s">
        <v>11</v>
      </c>
      <c r="C64">
        <f t="shared" ref="C64:J64" si="2">_xlfn.QUARTILE.INC(C2:C61,3)</f>
        <v>222.10542622499997</v>
      </c>
      <c r="D64">
        <f t="shared" si="2"/>
        <v>-72.593999999999994</v>
      </c>
      <c r="E64">
        <f t="shared" si="2"/>
        <v>146.25</v>
      </c>
      <c r="F64">
        <f t="shared" si="2"/>
        <v>-29.240000000000002</v>
      </c>
      <c r="G64">
        <f t="shared" si="2"/>
        <v>420.6275</v>
      </c>
      <c r="H64">
        <f t="shared" si="2"/>
        <v>79.097499999999997</v>
      </c>
      <c r="I64">
        <f t="shared" si="2"/>
        <v>4.6725000000000003</v>
      </c>
      <c r="J64">
        <f t="shared" si="2"/>
        <v>-0.24952356782622853</v>
      </c>
    </row>
    <row r="65" spans="1:10" x14ac:dyDescent="0.25">
      <c r="A65" t="s">
        <v>12</v>
      </c>
      <c r="C65">
        <f t="shared" ref="C65:J65" si="3">C64-C63</f>
        <v>101.84589716083973</v>
      </c>
      <c r="D65">
        <f t="shared" si="3"/>
        <v>8.571975000000009</v>
      </c>
      <c r="E65">
        <f t="shared" si="3"/>
        <v>66.25</v>
      </c>
      <c r="F65">
        <f t="shared" si="3"/>
        <v>9.1625000000000014</v>
      </c>
      <c r="G65">
        <f t="shared" si="3"/>
        <v>274.11500000000001</v>
      </c>
      <c r="H65">
        <f t="shared" si="3"/>
        <v>17.159999999999997</v>
      </c>
      <c r="I65">
        <f t="shared" si="3"/>
        <v>1.9274999999999878</v>
      </c>
      <c r="J65">
        <f t="shared" si="3"/>
        <v>0.51407858271140572</v>
      </c>
    </row>
    <row r="66" spans="1:10" x14ac:dyDescent="0.25">
      <c r="A66" t="s">
        <v>13</v>
      </c>
      <c r="C66">
        <f t="shared" ref="C66:J66" si="4">AVERAGE(C2:C61)</f>
        <v>174.30487519931964</v>
      </c>
      <c r="D66">
        <f t="shared" si="4"/>
        <v>-74.683264999999963</v>
      </c>
      <c r="E66">
        <f t="shared" si="4"/>
        <v>121.25</v>
      </c>
      <c r="F66">
        <f t="shared" si="4"/>
        <v>-30.908583333333336</v>
      </c>
      <c r="G66">
        <f t="shared" si="4"/>
        <v>290.37366666666662</v>
      </c>
      <c r="H66">
        <f t="shared" si="4"/>
        <v>69.552835123833333</v>
      </c>
      <c r="I66">
        <f t="shared" si="4"/>
        <v>3.9641673278999994</v>
      </c>
      <c r="J66">
        <f t="shared" si="4"/>
        <v>-0.50025294439197876</v>
      </c>
    </row>
    <row r="67" spans="1:10" x14ac:dyDescent="0.25">
      <c r="A67" t="s">
        <v>14</v>
      </c>
      <c r="C67">
        <f t="shared" ref="C67:J67" si="5">_xlfn.STDEV.S(C2:C61)</f>
        <v>86.798574802105875</v>
      </c>
      <c r="D67">
        <f t="shared" si="5"/>
        <v>19.884477616000282</v>
      </c>
      <c r="E67">
        <f t="shared" si="5"/>
        <v>50.953825890519305</v>
      </c>
      <c r="F67">
        <f t="shared" si="5"/>
        <v>14.276973641107196</v>
      </c>
      <c r="G67">
        <f t="shared" si="5"/>
        <v>149.38555107581851</v>
      </c>
      <c r="H67">
        <f t="shared" si="5"/>
        <v>14.311667655493906</v>
      </c>
      <c r="I67">
        <f t="shared" si="5"/>
        <v>1.5191880016129731</v>
      </c>
      <c r="J67">
        <f t="shared" si="5"/>
        <v>0.28666765897630475</v>
      </c>
    </row>
    <row r="68" spans="1:10" x14ac:dyDescent="0.25">
      <c r="B68" s="1">
        <v>2</v>
      </c>
      <c r="C68" s="1">
        <v>274.10000000000002</v>
      </c>
      <c r="D68" s="1">
        <v>-78.53</v>
      </c>
      <c r="E68" s="1">
        <v>65</v>
      </c>
      <c r="F68" s="1">
        <v>-40.340000000000003</v>
      </c>
      <c r="G68" s="1">
        <v>473.3</v>
      </c>
      <c r="H68" s="1">
        <v>60.68</v>
      </c>
      <c r="I68" s="4">
        <v>4.2999999999999501</v>
      </c>
      <c r="J68" s="2">
        <v>-0.64347826086956506</v>
      </c>
    </row>
    <row r="69" spans="1:10" x14ac:dyDescent="0.25">
      <c r="B69" s="1">
        <v>2</v>
      </c>
      <c r="C69" s="1">
        <v>145.5</v>
      </c>
      <c r="D69" s="1">
        <v>-71.561999999999998</v>
      </c>
      <c r="E69" s="1">
        <v>110</v>
      </c>
      <c r="F69" s="1">
        <v>-41.36</v>
      </c>
      <c r="G69" s="1">
        <v>481.9</v>
      </c>
      <c r="H69" s="1">
        <v>80.05</v>
      </c>
      <c r="I69" s="4">
        <v>3.30000000000001</v>
      </c>
      <c r="J69" s="2">
        <v>-0.67619047619047301</v>
      </c>
    </row>
    <row r="70" spans="1:10" x14ac:dyDescent="0.25">
      <c r="B70" s="1">
        <v>2</v>
      </c>
      <c r="C70" s="1">
        <v>118.7</v>
      </c>
      <c r="D70" s="1">
        <v>-77.41</v>
      </c>
      <c r="E70" s="1">
        <v>155</v>
      </c>
      <c r="F70" s="1">
        <v>-35.94</v>
      </c>
      <c r="G70" s="1">
        <v>384.9</v>
      </c>
      <c r="H70" s="1">
        <v>82.29</v>
      </c>
      <c r="I70" s="4">
        <v>2.2999999999999501</v>
      </c>
      <c r="J70" s="2">
        <v>-1.0229999999999999</v>
      </c>
    </row>
    <row r="71" spans="1:10" x14ac:dyDescent="0.25">
      <c r="B71" s="1">
        <v>2</v>
      </c>
      <c r="C71" s="1">
        <v>233.6</v>
      </c>
      <c r="D71" s="1">
        <v>-78.125</v>
      </c>
      <c r="E71" s="1">
        <v>65</v>
      </c>
      <c r="F71" s="1">
        <v>-42.58</v>
      </c>
      <c r="G71" s="1">
        <v>500.8</v>
      </c>
      <c r="H71" s="1">
        <v>89.99</v>
      </c>
      <c r="I71" s="4">
        <v>2.0999999999999699</v>
      </c>
      <c r="J71" s="2">
        <v>-1.42528735632184</v>
      </c>
    </row>
    <row r="72" spans="1:10" x14ac:dyDescent="0.25">
      <c r="B72" s="1">
        <v>2</v>
      </c>
      <c r="C72" s="1">
        <v>161.1</v>
      </c>
      <c r="D72" s="1">
        <v>-76.875</v>
      </c>
      <c r="E72" s="1">
        <v>130</v>
      </c>
      <c r="F72" s="1">
        <v>-40.47</v>
      </c>
      <c r="G72" s="1">
        <v>495.6</v>
      </c>
      <c r="H72" s="1">
        <v>63.98</v>
      </c>
      <c r="I72" s="4">
        <v>3.1000000000000201</v>
      </c>
      <c r="J72" s="2">
        <v>-0.536486486486489</v>
      </c>
    </row>
    <row r="73" spans="1:10" x14ac:dyDescent="0.25">
      <c r="B73" s="1">
        <v>2</v>
      </c>
      <c r="C73" s="1">
        <v>127.8</v>
      </c>
      <c r="D73" s="1">
        <v>-78.468999999999994</v>
      </c>
      <c r="E73" s="1">
        <v>120</v>
      </c>
      <c r="F73" s="1">
        <v>-41.81</v>
      </c>
      <c r="G73" s="1">
        <v>429.3</v>
      </c>
      <c r="H73" s="1">
        <v>77.72</v>
      </c>
      <c r="I73" s="4">
        <v>2.19999999999999</v>
      </c>
      <c r="J73" s="2">
        <v>-0.96947368421052604</v>
      </c>
    </row>
    <row r="74" spans="1:10" x14ac:dyDescent="0.25">
      <c r="B74" s="1">
        <v>2</v>
      </c>
      <c r="C74" s="1">
        <v>88.68</v>
      </c>
      <c r="D74" s="1">
        <v>-77.375</v>
      </c>
      <c r="E74" s="1">
        <v>185</v>
      </c>
      <c r="F74" s="1">
        <v>-44.01</v>
      </c>
      <c r="G74" s="1">
        <v>497.4</v>
      </c>
      <c r="H74" s="1">
        <v>90.03</v>
      </c>
      <c r="I74" s="4">
        <v>2.8999999999999799</v>
      </c>
      <c r="J74" s="2">
        <v>-0.39999999999999802</v>
      </c>
    </row>
    <row r="75" spans="1:10" x14ac:dyDescent="0.25">
      <c r="B75" s="1">
        <v>2</v>
      </c>
      <c r="C75" s="1">
        <v>147.6</v>
      </c>
      <c r="D75" s="1">
        <v>-65.406000000000006</v>
      </c>
      <c r="E75" s="1">
        <v>85</v>
      </c>
      <c r="F75" s="1">
        <v>-39.11</v>
      </c>
      <c r="G75" s="1">
        <v>317.10000000000002</v>
      </c>
      <c r="H75" s="1">
        <v>55.3</v>
      </c>
      <c r="I75" s="4">
        <v>5.8000000000000096</v>
      </c>
      <c r="J75" s="2">
        <v>-0.33458646616541299</v>
      </c>
    </row>
    <row r="76" spans="1:10" x14ac:dyDescent="0.25">
      <c r="B76" s="1">
        <v>2</v>
      </c>
      <c r="C76" s="1">
        <v>92.36</v>
      </c>
      <c r="D76" s="1">
        <v>-76.468999999999994</v>
      </c>
      <c r="E76" s="1">
        <v>140</v>
      </c>
      <c r="F76" s="1">
        <v>-43.97</v>
      </c>
      <c r="G76" s="1">
        <v>437.5</v>
      </c>
      <c r="H76" s="1">
        <v>77.92</v>
      </c>
      <c r="I76" s="4">
        <v>2.3999999999999799</v>
      </c>
      <c r="J76" s="2">
        <v>-0.80566037735848905</v>
      </c>
    </row>
    <row r="77" spans="1:10" x14ac:dyDescent="0.25">
      <c r="B77" s="1">
        <v>2</v>
      </c>
      <c r="C77" s="1">
        <v>97.31</v>
      </c>
      <c r="D77" s="1">
        <v>-78.531000000000006</v>
      </c>
      <c r="E77" s="1">
        <v>170</v>
      </c>
      <c r="F77" s="1">
        <v>-41.89</v>
      </c>
      <c r="G77" s="1">
        <v>460.4</v>
      </c>
      <c r="H77" s="1">
        <v>86.04</v>
      </c>
      <c r="I77" s="4">
        <v>2.19999999999993</v>
      </c>
      <c r="J77" s="2">
        <v>-0.53483870967741898</v>
      </c>
    </row>
    <row r="78" spans="1:10" x14ac:dyDescent="0.25">
      <c r="B78" s="1">
        <v>2</v>
      </c>
      <c r="C78" s="1">
        <v>102.2</v>
      </c>
      <c r="D78" s="1">
        <v>-77.87</v>
      </c>
      <c r="E78" s="1">
        <v>195</v>
      </c>
      <c r="F78" s="1">
        <v>-35.01</v>
      </c>
      <c r="G78" s="1">
        <v>496.7</v>
      </c>
      <c r="H78" s="1">
        <v>68.37</v>
      </c>
      <c r="I78" s="4">
        <v>2.80000000000007</v>
      </c>
      <c r="J78" s="2">
        <v>-0.69242424242424605</v>
      </c>
    </row>
    <row r="79" spans="1:10" x14ac:dyDescent="0.25">
      <c r="B79" s="1">
        <v>2</v>
      </c>
      <c r="C79" s="1">
        <v>109.4</v>
      </c>
      <c r="D79" s="1">
        <v>-73.718999999999994</v>
      </c>
      <c r="E79" s="1">
        <v>145</v>
      </c>
      <c r="F79" s="1">
        <v>-40.729999999999997</v>
      </c>
      <c r="G79" s="1">
        <v>486.4</v>
      </c>
      <c r="H79" s="1">
        <v>82.24</v>
      </c>
      <c r="I79" s="4">
        <v>2.2000000000000499</v>
      </c>
      <c r="J79" s="2">
        <v>-0.68880597014925504</v>
      </c>
    </row>
    <row r="80" spans="1:10" x14ac:dyDescent="0.25">
      <c r="B80" s="1">
        <v>2</v>
      </c>
      <c r="C80" s="1">
        <v>67.89</v>
      </c>
      <c r="D80" s="1">
        <v>-72.25</v>
      </c>
      <c r="E80" s="1">
        <v>205</v>
      </c>
      <c r="F80" s="1">
        <v>-40.67</v>
      </c>
      <c r="G80" s="1">
        <v>432.7</v>
      </c>
      <c r="H80" s="1">
        <v>82.92</v>
      </c>
      <c r="I80" s="4">
        <v>2.30000000000007</v>
      </c>
      <c r="J80" s="2">
        <v>-1.0692307692307801</v>
      </c>
    </row>
    <row r="81" spans="2:10" x14ac:dyDescent="0.25">
      <c r="B81" s="1">
        <v>2</v>
      </c>
      <c r="C81" s="1">
        <v>90.39</v>
      </c>
      <c r="D81" s="1">
        <v>-77.125</v>
      </c>
      <c r="E81" s="1">
        <v>205</v>
      </c>
      <c r="F81" s="1">
        <v>-41.24</v>
      </c>
      <c r="G81" s="1">
        <v>298.7</v>
      </c>
      <c r="H81" s="1">
        <v>70.989999999999995</v>
      </c>
      <c r="I81" s="4">
        <v>2.80000000000001</v>
      </c>
      <c r="J81" s="2">
        <v>-0.75254237288135595</v>
      </c>
    </row>
    <row r="82" spans="2:10" x14ac:dyDescent="0.25">
      <c r="B82" s="1">
        <v>2</v>
      </c>
      <c r="C82" s="1">
        <v>189.6</v>
      </c>
      <c r="D82" s="1">
        <v>-72.218999999999994</v>
      </c>
      <c r="E82" s="1">
        <v>110</v>
      </c>
      <c r="F82" s="1">
        <v>-37.71</v>
      </c>
      <c r="G82" s="1">
        <v>422.4</v>
      </c>
      <c r="H82" s="1">
        <v>74.38</v>
      </c>
      <c r="I82" s="4">
        <v>2.4000000000000901</v>
      </c>
      <c r="J82" s="6">
        <f>-1.22580645161291</f>
        <v>-1.2258064516129099</v>
      </c>
    </row>
    <row r="83" spans="2:10" x14ac:dyDescent="0.25">
      <c r="B83" s="1">
        <v>2</v>
      </c>
      <c r="C83" s="1">
        <v>106.7</v>
      </c>
      <c r="D83" s="1">
        <v>-82.061999999999998</v>
      </c>
      <c r="E83" s="1">
        <v>140</v>
      </c>
      <c r="F83" s="1">
        <v>-41.64</v>
      </c>
      <c r="G83" s="1">
        <v>403</v>
      </c>
      <c r="H83" s="1">
        <v>85.82</v>
      </c>
      <c r="I83" s="5">
        <v>2.5</v>
      </c>
      <c r="J83" s="2">
        <v>-0.89814814814815203</v>
      </c>
    </row>
    <row r="84" spans="2:10" x14ac:dyDescent="0.25">
      <c r="B84" s="1">
        <v>2</v>
      </c>
      <c r="C84" s="1">
        <v>248.9</v>
      </c>
      <c r="D84" s="1">
        <v>-67.938000000000002</v>
      </c>
      <c r="E84" s="1">
        <v>45</v>
      </c>
      <c r="F84" s="1">
        <v>-43.34</v>
      </c>
      <c r="G84" s="1">
        <v>430.2</v>
      </c>
      <c r="H84" s="1">
        <v>74.22</v>
      </c>
      <c r="I84" s="4">
        <v>2.80000000000001</v>
      </c>
      <c r="J84" s="2">
        <v>-1.090625</v>
      </c>
    </row>
    <row r="85" spans="2:10" x14ac:dyDescent="0.25">
      <c r="B85" s="1">
        <v>2</v>
      </c>
      <c r="C85" s="1">
        <v>153</v>
      </c>
      <c r="D85" s="1">
        <v>-74.375</v>
      </c>
      <c r="E85" s="1">
        <v>90</v>
      </c>
      <c r="F85" s="1">
        <v>-41.92</v>
      </c>
      <c r="G85" s="1">
        <v>387.5</v>
      </c>
      <c r="H85" s="1">
        <v>83.63</v>
      </c>
      <c r="I85" s="4">
        <v>2.3999999999999799</v>
      </c>
      <c r="J85" s="2">
        <v>-0.62950819672131098</v>
      </c>
    </row>
    <row r="86" spans="2:10" x14ac:dyDescent="0.25">
      <c r="B86" s="1">
        <v>2</v>
      </c>
      <c r="C86" s="1">
        <v>158.80000000000001</v>
      </c>
      <c r="D86" s="1">
        <v>-76.563000000000002</v>
      </c>
      <c r="E86" s="1">
        <v>135</v>
      </c>
      <c r="F86" s="1">
        <v>-38.17</v>
      </c>
      <c r="G86" s="1">
        <v>411.9</v>
      </c>
      <c r="H86" s="1">
        <v>67.83</v>
      </c>
      <c r="I86" s="4">
        <v>2.8999999999999799</v>
      </c>
      <c r="J86" s="2">
        <v>-0.46666666666666501</v>
      </c>
    </row>
    <row r="87" spans="2:10" x14ac:dyDescent="0.25">
      <c r="B87" s="1">
        <v>2</v>
      </c>
      <c r="C87" s="1">
        <v>195.6</v>
      </c>
      <c r="D87" s="1">
        <v>-78.156000000000006</v>
      </c>
      <c r="E87" s="1">
        <v>105</v>
      </c>
      <c r="F87" s="1">
        <v>-46.92</v>
      </c>
      <c r="G87" s="1">
        <v>470.3</v>
      </c>
      <c r="H87" s="1">
        <v>62.58</v>
      </c>
      <c r="I87" s="4">
        <v>2.80000000000001</v>
      </c>
      <c r="J87" s="2">
        <v>-0.53354838709677399</v>
      </c>
    </row>
    <row r="88" spans="2:10" x14ac:dyDescent="0.25">
      <c r="B88" s="1">
        <v>2</v>
      </c>
      <c r="C88" s="1">
        <v>94.67</v>
      </c>
      <c r="D88" s="1">
        <v>-81.75</v>
      </c>
      <c r="E88" s="1">
        <v>240</v>
      </c>
      <c r="F88" s="1">
        <v>-42.62</v>
      </c>
      <c r="G88" s="1">
        <v>442.6</v>
      </c>
      <c r="H88" s="1">
        <v>90.93</v>
      </c>
      <c r="I88" s="5">
        <v>2.5</v>
      </c>
      <c r="J88" s="2">
        <v>-0.69266055045871699</v>
      </c>
    </row>
    <row r="89" spans="2:10" x14ac:dyDescent="0.25">
      <c r="B89" s="1">
        <v>2</v>
      </c>
      <c r="C89" s="1">
        <v>124.2</v>
      </c>
      <c r="D89" s="1">
        <v>-76.718999999999994</v>
      </c>
      <c r="E89" s="1">
        <v>130</v>
      </c>
      <c r="F89" s="1">
        <v>-39.26</v>
      </c>
      <c r="G89" s="1">
        <v>415.5</v>
      </c>
      <c r="H89" s="1">
        <v>82.5</v>
      </c>
      <c r="I89" s="4">
        <v>2.30000000000001</v>
      </c>
      <c r="J89" s="2">
        <v>-1.17155963302752</v>
      </c>
    </row>
    <row r="90" spans="2:10" x14ac:dyDescent="0.25">
      <c r="B90" s="1">
        <v>2</v>
      </c>
      <c r="C90" s="1">
        <v>128.80000000000001</v>
      </c>
      <c r="D90" s="1">
        <v>-74.156000000000006</v>
      </c>
      <c r="E90" s="1">
        <v>115</v>
      </c>
      <c r="F90" s="1">
        <v>-42.96</v>
      </c>
      <c r="G90" s="1">
        <v>393.7</v>
      </c>
      <c r="H90" s="1">
        <v>85.42</v>
      </c>
      <c r="I90" s="4">
        <v>2.1000000000000201</v>
      </c>
      <c r="J90" s="2">
        <v>-1.2581632653061201</v>
      </c>
    </row>
    <row r="91" spans="2:10" x14ac:dyDescent="0.25">
      <c r="B91" s="1">
        <v>2</v>
      </c>
      <c r="C91" s="2">
        <v>118.51882929999999</v>
      </c>
      <c r="D91" s="2">
        <v>-84.825000000000003</v>
      </c>
      <c r="E91" s="1">
        <v>210</v>
      </c>
      <c r="F91" s="2">
        <v>-30.61</v>
      </c>
      <c r="G91" s="2">
        <v>437.89499999999998</v>
      </c>
      <c r="H91" s="2">
        <v>63.62915039</v>
      </c>
      <c r="I91" s="2">
        <v>2.7250061040000002</v>
      </c>
      <c r="J91" s="2">
        <v>-0.55955467000000003</v>
      </c>
    </row>
    <row r="92" spans="2:10" x14ac:dyDescent="0.25">
      <c r="B92" s="1">
        <v>2</v>
      </c>
      <c r="C92" s="2">
        <v>99.068072439999995</v>
      </c>
      <c r="D92" s="2">
        <v>-83.995800000000003</v>
      </c>
      <c r="E92" s="1">
        <v>160</v>
      </c>
      <c r="F92" s="2">
        <v>-38.255000000000003</v>
      </c>
      <c r="G92" s="2">
        <v>334.02499999999998</v>
      </c>
      <c r="H92" s="2">
        <v>76.43127441</v>
      </c>
      <c r="I92" s="2">
        <v>3.7749938959999998</v>
      </c>
      <c r="J92" s="2">
        <v>-0.44973260500000001</v>
      </c>
    </row>
    <row r="93" spans="2:10" x14ac:dyDescent="0.25">
      <c r="B93" s="1">
        <v>2</v>
      </c>
      <c r="C93" s="2">
        <v>122.9396239</v>
      </c>
      <c r="D93" s="2">
        <v>-81.275350000000003</v>
      </c>
      <c r="E93" s="1">
        <v>100</v>
      </c>
      <c r="F93" s="2">
        <v>-37.825000000000003</v>
      </c>
      <c r="G93" s="2">
        <v>393.38499999999999</v>
      </c>
      <c r="H93" s="2">
        <v>68.267822269999996</v>
      </c>
      <c r="I93" s="2">
        <v>3.4250030520000001</v>
      </c>
      <c r="J93" s="2">
        <v>-1.21942481</v>
      </c>
    </row>
    <row r="94" spans="2:10" x14ac:dyDescent="0.25">
      <c r="B94" s="1">
        <v>2</v>
      </c>
      <c r="C94" s="2">
        <v>87.303525210000004</v>
      </c>
      <c r="D94" s="2">
        <v>-86.090299999999999</v>
      </c>
      <c r="E94" s="1">
        <v>190</v>
      </c>
      <c r="F94" s="2">
        <v>-39.69</v>
      </c>
      <c r="G94" s="2">
        <v>392.87</v>
      </c>
      <c r="H94" s="2">
        <v>71.258544920000006</v>
      </c>
      <c r="I94" s="2">
        <v>3.8249969479999999</v>
      </c>
      <c r="J94" s="2">
        <v>-0.39196051799999998</v>
      </c>
    </row>
    <row r="95" spans="2:10" x14ac:dyDescent="0.25">
      <c r="B95" s="1">
        <v>2</v>
      </c>
      <c r="C95" s="2">
        <v>135.0372016</v>
      </c>
      <c r="D95" s="2">
        <v>-86.092699999999994</v>
      </c>
      <c r="E95" s="1">
        <v>150</v>
      </c>
      <c r="F95" s="2">
        <v>-37.524999999999999</v>
      </c>
      <c r="G95" s="2">
        <v>362.3</v>
      </c>
      <c r="H95" s="2">
        <v>72.998046880000004</v>
      </c>
      <c r="I95" s="2">
        <v>3.625</v>
      </c>
      <c r="J95" s="2">
        <v>-0.87428719300000002</v>
      </c>
    </row>
    <row r="96" spans="2:10" x14ac:dyDescent="0.25">
      <c r="B96" s="1">
        <v>2</v>
      </c>
      <c r="C96" s="2">
        <v>72.402214999999998</v>
      </c>
      <c r="D96" s="2">
        <v>-83.3613</v>
      </c>
      <c r="E96" s="1">
        <v>140</v>
      </c>
      <c r="F96" s="2">
        <v>-32.685000000000002</v>
      </c>
      <c r="G96" s="2">
        <v>243.86500000000001</v>
      </c>
      <c r="H96" s="2">
        <v>60.668945309999998</v>
      </c>
      <c r="I96" s="2">
        <v>4.125</v>
      </c>
      <c r="J96" s="2">
        <v>-0.92349772200000002</v>
      </c>
    </row>
    <row r="97" spans="2:10" x14ac:dyDescent="0.25">
      <c r="B97" s="1">
        <v>2</v>
      </c>
      <c r="C97" s="2">
        <v>174.86777900000001</v>
      </c>
      <c r="D97" s="2">
        <v>-85.072699999999998</v>
      </c>
      <c r="E97" s="1">
        <v>120</v>
      </c>
      <c r="F97" s="2">
        <v>-35.340000000000003</v>
      </c>
      <c r="G97" s="2">
        <v>519.13</v>
      </c>
      <c r="H97" s="2">
        <v>71.441650390000007</v>
      </c>
      <c r="I97" s="2">
        <v>3.7749938959999998</v>
      </c>
      <c r="J97" s="2">
        <v>-1.0756198260000001</v>
      </c>
    </row>
    <row r="98" spans="2:10" x14ac:dyDescent="0.25">
      <c r="B98" s="1">
        <v>2</v>
      </c>
      <c r="C98" s="2">
        <v>117.9806232</v>
      </c>
      <c r="D98" s="2">
        <v>-82.497699999999995</v>
      </c>
      <c r="E98" s="1">
        <v>160</v>
      </c>
      <c r="F98" s="2">
        <v>-35.244999999999997</v>
      </c>
      <c r="G98" s="2">
        <v>490.46</v>
      </c>
      <c r="H98" s="2">
        <v>70.739746089999997</v>
      </c>
      <c r="I98" s="2">
        <v>4.4749908449999998</v>
      </c>
      <c r="J98" s="2">
        <v>-0.53248175799999997</v>
      </c>
    </row>
    <row r="99" spans="2:10" x14ac:dyDescent="0.25">
      <c r="B99">
        <v>2</v>
      </c>
      <c r="C99" s="2">
        <v>162.71930694580101</v>
      </c>
      <c r="D99" s="1">
        <v>-82.99</v>
      </c>
      <c r="E99" s="1">
        <v>100</v>
      </c>
      <c r="F99" s="2">
        <v>-30.09</v>
      </c>
      <c r="G99" s="2">
        <v>371.79</v>
      </c>
      <c r="H99" s="2">
        <v>72</v>
      </c>
      <c r="I99" s="2">
        <v>7.93</v>
      </c>
      <c r="J99" s="2">
        <v>-0.17648831951770899</v>
      </c>
    </row>
    <row r="100" spans="2:10" x14ac:dyDescent="0.25">
      <c r="B100">
        <v>2</v>
      </c>
      <c r="C100" s="2">
        <v>103.25771331787099</v>
      </c>
      <c r="D100" s="1">
        <v>-81.239999999999995</v>
      </c>
      <c r="E100" s="1">
        <v>190</v>
      </c>
      <c r="F100" s="2">
        <v>-15.95</v>
      </c>
      <c r="G100" s="2">
        <v>99.38</v>
      </c>
      <c r="H100" s="2">
        <v>45.78</v>
      </c>
      <c r="I100" s="2">
        <v>5.2</v>
      </c>
      <c r="J100" s="2">
        <v>-0.108883786647828</v>
      </c>
    </row>
    <row r="101" spans="2:10" x14ac:dyDescent="0.25">
      <c r="B101">
        <v>2</v>
      </c>
      <c r="C101" s="2">
        <v>131.90541267395</v>
      </c>
      <c r="D101" s="1">
        <v>-85.67</v>
      </c>
      <c r="E101" s="1">
        <v>100</v>
      </c>
      <c r="F101" s="2">
        <v>31.38</v>
      </c>
      <c r="G101" s="2">
        <v>63.09</v>
      </c>
      <c r="H101" s="2">
        <v>52.68</v>
      </c>
      <c r="I101" s="2">
        <v>8.14</v>
      </c>
      <c r="J101" s="2">
        <v>-0.142990779099292</v>
      </c>
    </row>
    <row r="102" spans="2:10" x14ac:dyDescent="0.25">
      <c r="B102">
        <v>2</v>
      </c>
      <c r="C102" s="2">
        <v>66.368937492370605</v>
      </c>
      <c r="D102" s="1">
        <v>-83.4</v>
      </c>
      <c r="E102" s="1">
        <v>190</v>
      </c>
      <c r="F102" s="2">
        <v>-38.85</v>
      </c>
      <c r="G102" s="2">
        <v>434.85</v>
      </c>
      <c r="H102" s="2">
        <v>89.08</v>
      </c>
      <c r="I102" s="2">
        <v>4.2300000000000004</v>
      </c>
      <c r="J102" s="2">
        <v>-0.173408685306365</v>
      </c>
    </row>
    <row r="103" spans="2:10" x14ac:dyDescent="0.25">
      <c r="B103">
        <v>2</v>
      </c>
      <c r="C103" s="2">
        <v>104.537467956543</v>
      </c>
      <c r="D103" s="1">
        <v>-77.5</v>
      </c>
      <c r="E103" s="1">
        <v>120</v>
      </c>
      <c r="F103" s="2">
        <v>-24.11</v>
      </c>
      <c r="G103" s="2">
        <v>108.18</v>
      </c>
      <c r="H103" s="2">
        <v>49.6</v>
      </c>
      <c r="I103" s="2">
        <v>10.8</v>
      </c>
      <c r="J103" s="2">
        <v>-0.176960309777348</v>
      </c>
    </row>
    <row r="104" spans="2:10" x14ac:dyDescent="0.25">
      <c r="B104">
        <v>2</v>
      </c>
      <c r="C104" s="2">
        <v>109.380731582642</v>
      </c>
      <c r="D104" s="1">
        <v>-77.900000000000006</v>
      </c>
      <c r="E104" s="1">
        <v>100</v>
      </c>
      <c r="F104" s="2">
        <v>-33.54</v>
      </c>
      <c r="G104" s="2">
        <v>93.21</v>
      </c>
      <c r="H104" s="2">
        <v>58.17</v>
      </c>
      <c r="I104" s="2">
        <v>9.14</v>
      </c>
      <c r="J104" s="2">
        <v>-0.13176305970149299</v>
      </c>
    </row>
    <row r="105" spans="2:10" x14ac:dyDescent="0.25">
      <c r="B105">
        <v>2</v>
      </c>
      <c r="C105" s="2">
        <v>60.484819412231403</v>
      </c>
      <c r="D105" s="1">
        <v>-81.709999999999994</v>
      </c>
      <c r="E105" s="1">
        <v>190</v>
      </c>
      <c r="F105" s="2">
        <v>-36.08</v>
      </c>
      <c r="G105" s="2">
        <v>343.33</v>
      </c>
      <c r="H105" s="2">
        <v>86.15</v>
      </c>
      <c r="I105" s="2">
        <v>4.75</v>
      </c>
      <c r="J105" s="2">
        <v>-0.14771451483560499</v>
      </c>
    </row>
    <row r="106" spans="2:10" x14ac:dyDescent="0.25">
      <c r="B106">
        <v>2</v>
      </c>
      <c r="C106" s="2">
        <v>134.67999458313</v>
      </c>
      <c r="D106" s="1">
        <v>-74.22</v>
      </c>
      <c r="E106" s="1">
        <v>120</v>
      </c>
      <c r="F106" s="2">
        <v>-26.56</v>
      </c>
      <c r="G106" s="2">
        <v>124.58</v>
      </c>
      <c r="H106" s="2">
        <v>57.8</v>
      </c>
      <c r="I106" s="2">
        <v>6.27</v>
      </c>
      <c r="J106" s="2">
        <v>-0.22059578839239899</v>
      </c>
    </row>
    <row r="107" spans="2:10" x14ac:dyDescent="0.25">
      <c r="B107">
        <v>2</v>
      </c>
      <c r="C107" s="2">
        <v>121.476736068725</v>
      </c>
      <c r="D107" s="1">
        <v>-74.45</v>
      </c>
      <c r="E107" s="1">
        <v>170</v>
      </c>
      <c r="F107" s="2">
        <v>-22.23</v>
      </c>
      <c r="G107" s="2">
        <v>58.38</v>
      </c>
      <c r="H107" s="2">
        <v>55.29</v>
      </c>
      <c r="I107" s="2">
        <v>6</v>
      </c>
      <c r="J107" s="2">
        <v>-0.212994772218073</v>
      </c>
    </row>
    <row r="108" spans="2:10" x14ac:dyDescent="0.25">
      <c r="B108">
        <v>2</v>
      </c>
      <c r="C108" s="2">
        <v>315.94869613647398</v>
      </c>
      <c r="D108" s="1">
        <v>-79.56</v>
      </c>
      <c r="E108" s="1">
        <v>50</v>
      </c>
      <c r="F108" s="2">
        <v>-35.92</v>
      </c>
      <c r="G108" s="2">
        <v>341.23</v>
      </c>
      <c r="H108" s="2">
        <v>68.67</v>
      </c>
      <c r="I108" s="2">
        <v>7.45</v>
      </c>
      <c r="J108" s="2">
        <v>0.139612452350699</v>
      </c>
    </row>
    <row r="109" spans="2:10" x14ac:dyDescent="0.25">
      <c r="B109">
        <v>2</v>
      </c>
      <c r="C109" s="2">
        <v>87.091846466064396</v>
      </c>
      <c r="D109" s="1">
        <v>-78.150000000000006</v>
      </c>
      <c r="E109" s="1">
        <v>190</v>
      </c>
      <c r="F109" s="2">
        <v>-31.47</v>
      </c>
      <c r="G109" s="2">
        <v>342.24</v>
      </c>
      <c r="H109" s="2">
        <v>83.7</v>
      </c>
      <c r="I109" s="2">
        <v>3.48</v>
      </c>
      <c r="J109" s="2">
        <v>-0.22059557477957101</v>
      </c>
    </row>
    <row r="110" spans="2:10" x14ac:dyDescent="0.25">
      <c r="B110">
        <v>2</v>
      </c>
      <c r="C110" s="2">
        <v>155.95801353454601</v>
      </c>
      <c r="D110" s="1">
        <v>-81.3</v>
      </c>
      <c r="E110" s="1">
        <v>110</v>
      </c>
      <c r="F110" s="2">
        <v>-30.06</v>
      </c>
      <c r="G110" s="2">
        <v>436.19</v>
      </c>
      <c r="H110" s="2">
        <v>64.05</v>
      </c>
      <c r="I110" s="2">
        <v>6.15</v>
      </c>
      <c r="J110" s="2">
        <v>-0.17294669213405101</v>
      </c>
    </row>
    <row r="111" spans="2:10" x14ac:dyDescent="0.25">
      <c r="B111">
        <v>2</v>
      </c>
      <c r="C111" s="2">
        <v>224.43387985229401</v>
      </c>
      <c r="D111" s="1">
        <v>-83.18</v>
      </c>
      <c r="E111" s="1">
        <v>60</v>
      </c>
      <c r="F111" s="2">
        <v>-26.57</v>
      </c>
      <c r="G111" s="2">
        <v>100.82</v>
      </c>
      <c r="H111" s="2">
        <v>59.44</v>
      </c>
      <c r="I111" s="2">
        <v>8.7799999999999994</v>
      </c>
      <c r="J111" s="2">
        <v>-0.34030642309958797</v>
      </c>
    </row>
    <row r="112" spans="2:10" x14ac:dyDescent="0.25">
      <c r="B112">
        <v>2</v>
      </c>
      <c r="C112" s="2">
        <v>168.42693328857399</v>
      </c>
      <c r="D112" s="1">
        <v>-80.61</v>
      </c>
      <c r="E112" s="1">
        <v>90</v>
      </c>
      <c r="F112" s="2">
        <v>-33.81</v>
      </c>
      <c r="G112" s="2">
        <v>174.75</v>
      </c>
      <c r="H112" s="2">
        <v>85.49</v>
      </c>
      <c r="I112" s="2">
        <v>5.51</v>
      </c>
      <c r="J112" s="2">
        <v>-0.18472330475448201</v>
      </c>
    </row>
    <row r="113" spans="1:10" x14ac:dyDescent="0.25">
      <c r="B113">
        <v>2</v>
      </c>
      <c r="C113" s="2">
        <v>97.183351516723604</v>
      </c>
      <c r="D113" s="1">
        <v>-81.61</v>
      </c>
      <c r="E113" s="1">
        <v>180</v>
      </c>
      <c r="F113" s="2">
        <v>-33.200000000000003</v>
      </c>
      <c r="G113" s="2">
        <v>224.68</v>
      </c>
      <c r="H113" s="2">
        <v>89.92</v>
      </c>
      <c r="I113" s="2">
        <v>4.51</v>
      </c>
      <c r="J113" s="2">
        <v>-0.16847926267281099</v>
      </c>
    </row>
    <row r="114" spans="1:10" x14ac:dyDescent="0.25">
      <c r="B114">
        <v>2</v>
      </c>
      <c r="C114" s="2">
        <v>253.540897369384</v>
      </c>
      <c r="D114" s="1">
        <v>-75.5</v>
      </c>
      <c r="E114" s="1">
        <v>80</v>
      </c>
      <c r="F114" s="2">
        <v>-19.7</v>
      </c>
      <c r="G114" s="2">
        <v>209.37</v>
      </c>
      <c r="H114" s="2">
        <v>47.52</v>
      </c>
      <c r="I114" s="2">
        <v>12.49</v>
      </c>
      <c r="J114" s="2">
        <v>-0.24063116370808699</v>
      </c>
    </row>
    <row r="115" spans="1:10" x14ac:dyDescent="0.25">
      <c r="B115">
        <v>2</v>
      </c>
      <c r="C115" s="2">
        <v>132.006101608276</v>
      </c>
      <c r="D115" s="1">
        <v>-73.09</v>
      </c>
      <c r="E115" s="1">
        <v>150</v>
      </c>
      <c r="F115" s="2">
        <v>-32.9</v>
      </c>
      <c r="G115" s="2">
        <v>62.82</v>
      </c>
      <c r="H115" s="2">
        <v>79.34</v>
      </c>
      <c r="I115" s="2">
        <v>4.17</v>
      </c>
      <c r="J115" s="2">
        <v>-0.15384615384615399</v>
      </c>
    </row>
    <row r="116" spans="1:10" x14ac:dyDescent="0.25">
      <c r="B116">
        <v>2</v>
      </c>
      <c r="C116" s="2">
        <v>178.52800369262701</v>
      </c>
      <c r="D116" s="1">
        <v>-90.58</v>
      </c>
      <c r="E116" s="1">
        <v>80</v>
      </c>
      <c r="F116" s="2">
        <v>-39.75</v>
      </c>
      <c r="G116" s="2">
        <v>205.52</v>
      </c>
      <c r="H116" s="2">
        <v>72.959999999999994</v>
      </c>
      <c r="I116" s="2">
        <v>5.94</v>
      </c>
      <c r="J116" s="2">
        <v>-0.13536776212832599</v>
      </c>
    </row>
    <row r="117" spans="1:10" x14ac:dyDescent="0.25">
      <c r="B117">
        <v>2</v>
      </c>
      <c r="C117" s="2">
        <v>105.495014190674</v>
      </c>
      <c r="D117" s="1">
        <v>-78.86</v>
      </c>
      <c r="E117" s="1">
        <v>170</v>
      </c>
      <c r="F117" s="2">
        <v>-30.91</v>
      </c>
      <c r="G117" s="2">
        <v>141.68</v>
      </c>
      <c r="H117" s="2">
        <v>71.16</v>
      </c>
      <c r="I117" s="2">
        <v>3.87</v>
      </c>
      <c r="J117" s="2">
        <v>-0.24669493639311499</v>
      </c>
    </row>
    <row r="118" spans="1:10" x14ac:dyDescent="0.25">
      <c r="B118">
        <v>2</v>
      </c>
      <c r="C118" s="2">
        <v>83.483009338378807</v>
      </c>
      <c r="D118" s="1">
        <v>-79.819999999999993</v>
      </c>
      <c r="E118" s="1">
        <v>190</v>
      </c>
      <c r="F118" s="2">
        <v>-28.99</v>
      </c>
      <c r="G118" s="2">
        <v>136.12</v>
      </c>
      <c r="H118" s="2">
        <v>77.91</v>
      </c>
      <c r="I118" s="2">
        <v>3.84</v>
      </c>
      <c r="J118" s="2">
        <v>-0.27617286803790198</v>
      </c>
    </row>
    <row r="119" spans="1:10" x14ac:dyDescent="0.25">
      <c r="B119">
        <v>2</v>
      </c>
      <c r="C119" s="2">
        <v>162.71930694580101</v>
      </c>
      <c r="D119" s="1">
        <v>-88.63</v>
      </c>
      <c r="E119" s="1">
        <v>190</v>
      </c>
      <c r="F119" s="2">
        <v>-8.6300000000000008</v>
      </c>
      <c r="G119" s="2">
        <v>273.57</v>
      </c>
      <c r="H119" s="2">
        <v>40.700000000000003</v>
      </c>
      <c r="I119" s="2">
        <v>3.87</v>
      </c>
      <c r="J119" s="2">
        <v>-0.38072093965168102</v>
      </c>
    </row>
    <row r="120" spans="1:10" x14ac:dyDescent="0.25">
      <c r="B120">
        <v>2</v>
      </c>
      <c r="C120" s="2">
        <v>68.633713722229004</v>
      </c>
      <c r="D120" s="1">
        <v>-84.96</v>
      </c>
      <c r="E120" s="1">
        <v>190</v>
      </c>
      <c r="F120" s="2">
        <v>-29.29</v>
      </c>
      <c r="G120" s="2">
        <v>86.2</v>
      </c>
      <c r="H120" s="2">
        <v>52.73</v>
      </c>
      <c r="I120" s="2">
        <v>5.92</v>
      </c>
      <c r="J120" s="2">
        <v>-0.237826541274817</v>
      </c>
    </row>
    <row r="121" spans="1:10" x14ac:dyDescent="0.25">
      <c r="B121">
        <v>2</v>
      </c>
      <c r="C121" s="2">
        <v>178.29906463623001</v>
      </c>
      <c r="D121" s="1">
        <v>-78.45</v>
      </c>
      <c r="E121" s="1">
        <v>110</v>
      </c>
      <c r="F121" s="2">
        <v>-28.51</v>
      </c>
      <c r="G121" s="2">
        <v>44.29</v>
      </c>
      <c r="H121" s="2">
        <v>61.15</v>
      </c>
      <c r="I121" s="2">
        <v>8.61</v>
      </c>
      <c r="J121" s="2">
        <v>-0.21847345132743401</v>
      </c>
    </row>
    <row r="122" spans="1:10" x14ac:dyDescent="0.25">
      <c r="B122">
        <v>2</v>
      </c>
      <c r="C122" s="2">
        <v>103.25771331787099</v>
      </c>
      <c r="D122" s="1">
        <v>-81.239999999999995</v>
      </c>
      <c r="E122" s="1">
        <v>190</v>
      </c>
      <c r="F122" s="2">
        <v>-14.72</v>
      </c>
      <c r="G122" s="2">
        <v>99.61</v>
      </c>
      <c r="H122" s="2">
        <v>44.6</v>
      </c>
      <c r="I122" s="2">
        <v>4.7</v>
      </c>
      <c r="J122" s="2">
        <v>-0.118621778011573</v>
      </c>
    </row>
    <row r="123" spans="1:10" x14ac:dyDescent="0.25">
      <c r="B123">
        <v>2</v>
      </c>
      <c r="C123" s="2">
        <v>131.90541267395</v>
      </c>
      <c r="D123" s="1">
        <v>-85.67</v>
      </c>
      <c r="E123" s="1">
        <v>100</v>
      </c>
      <c r="F123" s="2">
        <v>-36.26</v>
      </c>
      <c r="G123" s="2">
        <v>62.85</v>
      </c>
      <c r="H123" s="2">
        <v>69.010000000000005</v>
      </c>
      <c r="I123" s="2">
        <v>5.81</v>
      </c>
      <c r="J123" s="2">
        <v>-0.17119822952892799</v>
      </c>
    </row>
    <row r="124" spans="1:10" x14ac:dyDescent="0.25">
      <c r="A124" t="s">
        <v>15</v>
      </c>
      <c r="C124">
        <f t="shared" ref="C124:J124" si="6">MEDIAN(C68:C123)</f>
        <v>123.56981195</v>
      </c>
      <c r="D124">
        <f t="shared" si="6"/>
        <v>-78.530500000000004</v>
      </c>
      <c r="E124">
        <f t="shared" si="6"/>
        <v>137.5</v>
      </c>
      <c r="F124">
        <f t="shared" si="6"/>
        <v>-36.17</v>
      </c>
      <c r="G124">
        <f t="shared" si="6"/>
        <v>378.34500000000003</v>
      </c>
      <c r="H124">
        <f t="shared" si="6"/>
        <v>71.350097655000013</v>
      </c>
      <c r="I124">
        <f t="shared" si="6"/>
        <v>3.8324984739999999</v>
      </c>
      <c r="J124">
        <f t="shared" si="6"/>
        <v>-0.42486630249999902</v>
      </c>
    </row>
    <row r="125" spans="1:10" x14ac:dyDescent="0.25">
      <c r="A125" t="s">
        <v>10</v>
      </c>
      <c r="C125">
        <f t="shared" ref="C125:J125" si="7">_xlfn.QUARTILE.INC(C68:C123,1)</f>
        <v>98.62855433</v>
      </c>
      <c r="D125">
        <f t="shared" si="7"/>
        <v>-82.620774999999995</v>
      </c>
      <c r="E125">
        <f t="shared" si="7"/>
        <v>100</v>
      </c>
      <c r="F125">
        <f t="shared" si="7"/>
        <v>-40.685000000000002</v>
      </c>
      <c r="G125">
        <f t="shared" si="7"/>
        <v>166.48250000000002</v>
      </c>
      <c r="H125">
        <f t="shared" si="7"/>
        <v>61.032499999999999</v>
      </c>
      <c r="I125">
        <f t="shared" si="7"/>
        <v>2.7812515260000077</v>
      </c>
      <c r="J125">
        <f t="shared" si="7"/>
        <v>-0.76582187400063928</v>
      </c>
    </row>
    <row r="126" spans="1:10" x14ac:dyDescent="0.25">
      <c r="A126" t="s">
        <v>11</v>
      </c>
      <c r="C126">
        <f t="shared" ref="C126:J126" si="8">_xlfn.QUARTILE.INC(C68:C123,3)</f>
        <v>161.50482673645024</v>
      </c>
      <c r="D126">
        <f t="shared" si="8"/>
        <v>-76.679999999999993</v>
      </c>
      <c r="E126">
        <f t="shared" si="8"/>
        <v>186.25</v>
      </c>
      <c r="F126">
        <f t="shared" si="8"/>
        <v>-30.48</v>
      </c>
      <c r="G126">
        <f t="shared" si="8"/>
        <v>436.51749999999998</v>
      </c>
      <c r="H126">
        <f t="shared" si="8"/>
        <v>82.342500000000001</v>
      </c>
      <c r="I126">
        <f t="shared" si="8"/>
        <v>5.8025000000000073</v>
      </c>
      <c r="J126">
        <f t="shared" si="8"/>
        <v>-0.18278255601019849</v>
      </c>
    </row>
    <row r="127" spans="1:10" x14ac:dyDescent="0.25">
      <c r="A127" t="s">
        <v>16</v>
      </c>
      <c r="C127">
        <f t="shared" ref="C127:J127" si="9">C126-C125</f>
        <v>62.876272406450241</v>
      </c>
      <c r="D127">
        <f t="shared" si="9"/>
        <v>5.9407750000000021</v>
      </c>
      <c r="E127">
        <f t="shared" si="9"/>
        <v>86.25</v>
      </c>
      <c r="F127">
        <f t="shared" si="9"/>
        <v>10.205000000000002</v>
      </c>
      <c r="G127">
        <f t="shared" si="9"/>
        <v>270.03499999999997</v>
      </c>
      <c r="H127">
        <f t="shared" si="9"/>
        <v>21.310000000000002</v>
      </c>
      <c r="I127">
        <f t="shared" si="9"/>
        <v>3.0212484739999996</v>
      </c>
      <c r="J127">
        <f t="shared" si="9"/>
        <v>0.58303931799044073</v>
      </c>
    </row>
    <row r="130" spans="1:10" x14ac:dyDescent="0.25">
      <c r="A130" t="s">
        <v>9</v>
      </c>
      <c r="C130">
        <f t="shared" ref="C130:J130" si="10">MEDIAN(C2:C61)</f>
        <v>145.41602611541751</v>
      </c>
      <c r="D130">
        <f t="shared" si="10"/>
        <v>-78.260500000000008</v>
      </c>
      <c r="E130">
        <f t="shared" si="10"/>
        <v>110</v>
      </c>
      <c r="F130">
        <f t="shared" si="10"/>
        <v>-33.982500000000002</v>
      </c>
      <c r="G130">
        <f t="shared" si="10"/>
        <v>322.5</v>
      </c>
      <c r="H130">
        <f t="shared" si="10"/>
        <v>74.58</v>
      </c>
      <c r="I130">
        <f t="shared" si="10"/>
        <v>3.6874969479999997</v>
      </c>
      <c r="J130">
        <f t="shared" si="10"/>
        <v>-0.43009732691546554</v>
      </c>
    </row>
    <row r="131" spans="1:10" x14ac:dyDescent="0.25">
      <c r="A131" t="s">
        <v>10</v>
      </c>
      <c r="C131">
        <f t="shared" ref="C131:J131" si="11">_xlfn.QUARTILE.INC(C2:C61,1)</f>
        <v>120.25952906416025</v>
      </c>
      <c r="D131">
        <f t="shared" si="11"/>
        <v>-81.165975000000003</v>
      </c>
      <c r="E131">
        <f t="shared" si="11"/>
        <v>80</v>
      </c>
      <c r="F131">
        <f t="shared" si="11"/>
        <v>-38.402500000000003</v>
      </c>
      <c r="G131">
        <f t="shared" si="11"/>
        <v>146.51249999999999</v>
      </c>
      <c r="H131">
        <f t="shared" si="11"/>
        <v>61.9375</v>
      </c>
      <c r="I131">
        <f t="shared" si="11"/>
        <v>2.7450000000000125</v>
      </c>
      <c r="J131">
        <f t="shared" si="11"/>
        <v>-0.76360215053763425</v>
      </c>
    </row>
    <row r="132" spans="1:10" x14ac:dyDescent="0.25">
      <c r="A132" t="s">
        <v>11</v>
      </c>
      <c r="C132">
        <f t="shared" ref="C132:J132" si="12">_xlfn.QUARTILE.INC(C2:C61,3)</f>
        <v>222.10542622499997</v>
      </c>
      <c r="D132">
        <f t="shared" si="12"/>
        <v>-72.593999999999994</v>
      </c>
      <c r="E132">
        <f t="shared" si="12"/>
        <v>146.25</v>
      </c>
      <c r="F132">
        <f t="shared" si="12"/>
        <v>-29.240000000000002</v>
      </c>
      <c r="G132">
        <f t="shared" si="12"/>
        <v>420.6275</v>
      </c>
      <c r="H132">
        <f t="shared" si="12"/>
        <v>79.097499999999997</v>
      </c>
      <c r="I132">
        <f t="shared" si="12"/>
        <v>4.6725000000000003</v>
      </c>
      <c r="J132">
        <f t="shared" si="12"/>
        <v>-0.24952356782622853</v>
      </c>
    </row>
    <row r="133" spans="1:10" x14ac:dyDescent="0.25">
      <c r="A133" t="s">
        <v>12</v>
      </c>
      <c r="C133">
        <f t="shared" ref="C133:J133" si="13">C132-C131</f>
        <v>101.84589716083973</v>
      </c>
      <c r="D133">
        <f t="shared" si="13"/>
        <v>8.571975000000009</v>
      </c>
      <c r="E133">
        <f t="shared" si="13"/>
        <v>66.25</v>
      </c>
      <c r="F133">
        <f t="shared" si="13"/>
        <v>9.1625000000000014</v>
      </c>
      <c r="G133">
        <f t="shared" si="13"/>
        <v>274.11500000000001</v>
      </c>
      <c r="H133">
        <f t="shared" si="13"/>
        <v>17.159999999999997</v>
      </c>
      <c r="I133">
        <f t="shared" si="13"/>
        <v>1.9274999999999878</v>
      </c>
      <c r="J133">
        <f t="shared" si="13"/>
        <v>0.51407858271140572</v>
      </c>
    </row>
  </sheetData>
  <pageMargins left="0.70000000000000007" right="0.70000000000000007" top="0.75" bottom="0.75" header="0.30000000000000004" footer="0.30000000000000004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34"/>
  <sheetViews>
    <sheetView workbookViewId="0"/>
  </sheetViews>
  <sheetFormatPr baseColWidth="10" defaultColWidth="11.85546875" defaultRowHeight="15" x14ac:dyDescent="0.25"/>
  <cols>
    <col min="1" max="8" width="11.85546875" customWidth="1"/>
    <col min="9" max="9" width="15.42578125" bestFit="1" customWidth="1"/>
    <col min="10" max="10" width="13.85546875" bestFit="1" customWidth="1"/>
    <col min="11" max="11" width="11.85546875" customWidth="1"/>
  </cols>
  <sheetData>
    <row r="1" spans="2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0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 spans="2:20" x14ac:dyDescent="0.25">
      <c r="B2" s="1">
        <v>1</v>
      </c>
      <c r="C2" s="1">
        <v>180.3</v>
      </c>
      <c r="D2" s="2">
        <v>-76.319999999999993</v>
      </c>
      <c r="E2" s="1">
        <v>95</v>
      </c>
      <c r="F2" s="1">
        <v>-36.75</v>
      </c>
      <c r="G2" s="1">
        <v>357</v>
      </c>
      <c r="H2" s="1">
        <v>68.510000000000005</v>
      </c>
      <c r="I2" s="3">
        <v>3</v>
      </c>
      <c r="J2" s="1">
        <f>-0.730833333333333</f>
        <v>-0.730833333333333</v>
      </c>
      <c r="L2" s="1">
        <v>1</v>
      </c>
      <c r="M2">
        <f t="shared" ref="M2:M33" si="0">(C2-$C$66)/$C$67</f>
        <v>6.9069392145536937E-2</v>
      </c>
      <c r="N2">
        <f t="shared" ref="N2:T2" si="1">(D2-D$66)/D$67</f>
        <v>-8.231219505022408E-2</v>
      </c>
      <c r="O2">
        <f t="shared" si="1"/>
        <v>-0.51517230632301136</v>
      </c>
      <c r="P2">
        <f t="shared" si="1"/>
        <v>-0.40914950279432294</v>
      </c>
      <c r="Q2">
        <f t="shared" si="1"/>
        <v>0.4460025273764136</v>
      </c>
      <c r="R2">
        <f t="shared" si="1"/>
        <v>-7.2866080245582582E-2</v>
      </c>
      <c r="S2">
        <f t="shared" si="1"/>
        <v>-0.63465965165358762</v>
      </c>
      <c r="T2">
        <f t="shared" si="1"/>
        <v>-0.80434740969651364</v>
      </c>
    </row>
    <row r="3" spans="2:20" x14ac:dyDescent="0.25">
      <c r="B3" s="1">
        <v>1</v>
      </c>
      <c r="C3" s="1">
        <v>135.5</v>
      </c>
      <c r="D3" s="1">
        <v>-83.19</v>
      </c>
      <c r="E3" s="1">
        <v>130</v>
      </c>
      <c r="F3" s="1">
        <v>-38.950000000000003</v>
      </c>
      <c r="G3" s="1">
        <v>496.4</v>
      </c>
      <c r="H3" s="1">
        <v>74.61</v>
      </c>
      <c r="I3" s="4">
        <v>2.7999999999999501</v>
      </c>
      <c r="J3" s="2">
        <v>-0.78028169014084303</v>
      </c>
      <c r="L3" s="1">
        <v>1</v>
      </c>
      <c r="M3">
        <f t="shared" si="0"/>
        <v>-0.44706811474487679</v>
      </c>
      <c r="N3">
        <f t="shared" ref="N3:N34" si="2">(D3-$D$66)/$D$67</f>
        <v>-0.42780781895698322</v>
      </c>
      <c r="O3">
        <f t="shared" ref="O3:O34" si="3">(E3-E$66)/E$67</f>
        <v>0.17172410210767047</v>
      </c>
      <c r="P3">
        <f t="shared" ref="P3:P34" si="4">(F3-F$66)/F$67</f>
        <v>-0.56324378462906832</v>
      </c>
      <c r="Q3">
        <f t="shared" ref="Q3:Q34" si="5">(G3-G$66)/G$67</f>
        <v>1.3791583714061317</v>
      </c>
      <c r="R3">
        <f t="shared" ref="R3:R34" si="6">(H3-H$66)/H$67</f>
        <v>0.35335958030197423</v>
      </c>
      <c r="S3">
        <f t="shared" ref="S3:S34" si="7">(I3-I$66)/I$67</f>
        <v>-0.76630892731117783</v>
      </c>
      <c r="T3">
        <f t="shared" ref="T3:T34" si="8">(J3-J$66)/J$67</f>
        <v>-0.97684108053504137</v>
      </c>
    </row>
    <row r="4" spans="2:20" x14ac:dyDescent="0.25">
      <c r="B4" s="1">
        <v>1</v>
      </c>
      <c r="C4" s="1">
        <v>141.5</v>
      </c>
      <c r="D4" s="1">
        <v>-83.97</v>
      </c>
      <c r="E4" s="1">
        <v>180</v>
      </c>
      <c r="F4" s="1">
        <v>-38.22</v>
      </c>
      <c r="G4" s="1">
        <v>441.6</v>
      </c>
      <c r="H4" s="1">
        <v>67.12</v>
      </c>
      <c r="I4" s="4">
        <v>2.3999999999999799</v>
      </c>
      <c r="J4" s="2">
        <v>-0.81209677419354198</v>
      </c>
      <c r="L4" s="1">
        <v>1</v>
      </c>
      <c r="M4">
        <f t="shared" si="0"/>
        <v>-0.37794255578633923</v>
      </c>
      <c r="N4">
        <f t="shared" si="2"/>
        <v>-0.46703439634377691</v>
      </c>
      <c r="O4">
        <f t="shared" si="3"/>
        <v>1.1530046855800731</v>
      </c>
      <c r="P4">
        <f t="shared" si="4"/>
        <v>-0.51211250020208443</v>
      </c>
      <c r="Q4">
        <f t="shared" si="5"/>
        <v>1.012322358114679</v>
      </c>
      <c r="R4">
        <f t="shared" si="6"/>
        <v>-0.16998963240314074</v>
      </c>
      <c r="S4">
        <f t="shared" si="7"/>
        <v>-1.029607478626273</v>
      </c>
      <c r="T4">
        <f t="shared" si="8"/>
        <v>-1.0878235477108336</v>
      </c>
    </row>
    <row r="5" spans="2:20" x14ac:dyDescent="0.25">
      <c r="B5" s="1">
        <v>1</v>
      </c>
      <c r="C5" s="1">
        <v>284.7</v>
      </c>
      <c r="D5" s="1">
        <v>-67.91</v>
      </c>
      <c r="E5" s="1">
        <v>60</v>
      </c>
      <c r="F5" s="1">
        <v>-40.71</v>
      </c>
      <c r="G5" s="1">
        <v>266.7</v>
      </c>
      <c r="H5" s="1">
        <v>74.41</v>
      </c>
      <c r="I5" s="4">
        <v>2.5999999999999699</v>
      </c>
      <c r="J5" s="2">
        <v>-0.86513157894736903</v>
      </c>
      <c r="L5" s="1">
        <v>1</v>
      </c>
      <c r="M5">
        <f t="shared" si="0"/>
        <v>1.2718541180240897</v>
      </c>
      <c r="N5">
        <f t="shared" si="2"/>
        <v>0.34063077395353741</v>
      </c>
      <c r="O5">
        <f t="shared" si="3"/>
        <v>-1.2020687147536933</v>
      </c>
      <c r="P5">
        <f t="shared" si="4"/>
        <v>-0.68651921009686434</v>
      </c>
      <c r="Q5">
        <f t="shared" si="5"/>
        <v>-0.15847360401442975</v>
      </c>
      <c r="R5">
        <f t="shared" si="6"/>
        <v>0.33938496848074268</v>
      </c>
      <c r="S5">
        <f t="shared" si="7"/>
        <v>-0.8979582029687222</v>
      </c>
      <c r="T5">
        <f t="shared" si="8"/>
        <v>-1.272828040171599</v>
      </c>
    </row>
    <row r="6" spans="2:20" x14ac:dyDescent="0.25">
      <c r="B6" s="1">
        <v>1</v>
      </c>
      <c r="C6" s="1">
        <v>107.4</v>
      </c>
      <c r="D6" s="1">
        <v>-87.09</v>
      </c>
      <c r="E6" s="1">
        <v>180</v>
      </c>
      <c r="F6" s="1">
        <v>-39.35</v>
      </c>
      <c r="G6" s="1">
        <v>325.60000000000002</v>
      </c>
      <c r="H6" s="1">
        <v>76.650000000000006</v>
      </c>
      <c r="I6" s="4">
        <v>2.2000000000000499</v>
      </c>
      <c r="J6" s="2">
        <v>-0.78687499999999999</v>
      </c>
      <c r="L6" s="1">
        <v>1</v>
      </c>
      <c r="M6">
        <f t="shared" si="0"/>
        <v>-0.77080614920069412</v>
      </c>
      <c r="N6">
        <f t="shared" si="2"/>
        <v>-0.62394070589095152</v>
      </c>
      <c r="O6">
        <f t="shared" si="3"/>
        <v>1.1530046855800731</v>
      </c>
      <c r="P6">
        <f t="shared" si="4"/>
        <v>-0.59126092678084008</v>
      </c>
      <c r="Q6">
        <f t="shared" si="5"/>
        <v>0.23580816939554466</v>
      </c>
      <c r="R6">
        <f t="shared" si="6"/>
        <v>0.49590062087853481</v>
      </c>
      <c r="S6">
        <f t="shared" si="7"/>
        <v>-1.1612567542837842</v>
      </c>
      <c r="T6">
        <f t="shared" si="8"/>
        <v>-0.99984091903339789</v>
      </c>
    </row>
    <row r="7" spans="2:20" x14ac:dyDescent="0.25">
      <c r="B7" s="1">
        <v>1</v>
      </c>
      <c r="C7" s="1">
        <v>276</v>
      </c>
      <c r="D7" s="1">
        <v>-76.843999999999994</v>
      </c>
      <c r="E7" s="1">
        <v>65</v>
      </c>
      <c r="F7" s="1">
        <v>-43.22</v>
      </c>
      <c r="G7" s="1">
        <v>485.7</v>
      </c>
      <c r="H7" s="1">
        <v>89.46</v>
      </c>
      <c r="I7" s="4">
        <v>3.0999999999999699</v>
      </c>
      <c r="J7" s="2">
        <v>-0.48646616541353299</v>
      </c>
      <c r="L7" s="1">
        <v>1</v>
      </c>
      <c r="M7">
        <f t="shared" si="0"/>
        <v>1.1716220575342104</v>
      </c>
      <c r="N7">
        <f t="shared" si="2"/>
        <v>-0.10866440857673675</v>
      </c>
      <c r="O7">
        <f t="shared" si="3"/>
        <v>-1.1039406564064529</v>
      </c>
      <c r="P7">
        <f t="shared" si="4"/>
        <v>-0.86232677709923256</v>
      </c>
      <c r="Q7">
        <f t="shared" si="5"/>
        <v>1.3075316315846253</v>
      </c>
      <c r="R7">
        <f t="shared" si="6"/>
        <v>1.3909745080284042</v>
      </c>
      <c r="S7">
        <f t="shared" si="7"/>
        <v>-0.56883501382482871</v>
      </c>
      <c r="T7">
        <f t="shared" si="8"/>
        <v>4.8093248564133807E-2</v>
      </c>
    </row>
    <row r="8" spans="2:20" x14ac:dyDescent="0.25">
      <c r="B8" s="1">
        <v>1</v>
      </c>
      <c r="C8" s="1">
        <v>256.8</v>
      </c>
      <c r="D8" s="1">
        <v>-76.968999999999994</v>
      </c>
      <c r="E8" s="1">
        <v>55</v>
      </c>
      <c r="F8" s="1">
        <v>-42.69</v>
      </c>
      <c r="G8" s="1">
        <v>469.2</v>
      </c>
      <c r="H8" s="1">
        <v>71.22</v>
      </c>
      <c r="I8" s="4">
        <v>3.4000000000000301</v>
      </c>
      <c r="J8" s="2">
        <v>-0.930894308943093</v>
      </c>
      <c r="L8" s="1">
        <v>1</v>
      </c>
      <c r="M8">
        <f t="shared" si="0"/>
        <v>0.95042026886689046</v>
      </c>
      <c r="N8">
        <f t="shared" si="2"/>
        <v>-0.11495071905538956</v>
      </c>
      <c r="O8">
        <f t="shared" si="3"/>
        <v>-1.3001967731009336</v>
      </c>
      <c r="P8">
        <f t="shared" si="4"/>
        <v>-0.82520406374813471</v>
      </c>
      <c r="Q8">
        <f t="shared" si="5"/>
        <v>1.1970791823271623</v>
      </c>
      <c r="R8">
        <f t="shared" si="6"/>
        <v>0.11648990993210225</v>
      </c>
      <c r="S8">
        <f t="shared" si="7"/>
        <v>-0.37136110033845304</v>
      </c>
      <c r="T8">
        <f t="shared" si="8"/>
        <v>-1.5022321181571097</v>
      </c>
    </row>
    <row r="9" spans="2:20" x14ac:dyDescent="0.25">
      <c r="B9" s="1">
        <v>1</v>
      </c>
      <c r="C9" s="1">
        <v>138.9</v>
      </c>
      <c r="D9" s="1">
        <v>-80.311999999999998</v>
      </c>
      <c r="E9" s="1">
        <v>125</v>
      </c>
      <c r="F9" s="1">
        <v>-39.08</v>
      </c>
      <c r="G9" s="1">
        <v>362.7</v>
      </c>
      <c r="H9" s="1">
        <v>84.28</v>
      </c>
      <c r="I9" s="4">
        <v>2.69999999999999</v>
      </c>
      <c r="J9" s="2">
        <v>-0.76222222222222202</v>
      </c>
      <c r="L9" s="1">
        <v>1</v>
      </c>
      <c r="M9">
        <f t="shared" si="0"/>
        <v>-0.40789696466837211</v>
      </c>
      <c r="N9">
        <f t="shared" si="2"/>
        <v>-0.28307180649648073</v>
      </c>
      <c r="O9">
        <f t="shared" si="3"/>
        <v>7.3596043760430205E-2</v>
      </c>
      <c r="P9">
        <f t="shared" si="4"/>
        <v>-0.57234935582839386</v>
      </c>
      <c r="Q9">
        <f t="shared" si="5"/>
        <v>0.48415882802899168</v>
      </c>
      <c r="R9">
        <f t="shared" si="6"/>
        <v>1.0290320618585118</v>
      </c>
      <c r="S9">
        <f t="shared" si="7"/>
        <v>-0.83213356513993031</v>
      </c>
      <c r="T9">
        <f t="shared" si="8"/>
        <v>-0.91384315470304589</v>
      </c>
    </row>
    <row r="10" spans="2:20" x14ac:dyDescent="0.25">
      <c r="B10" s="1">
        <v>1</v>
      </c>
      <c r="C10" s="1">
        <v>127.9</v>
      </c>
      <c r="D10" s="1">
        <v>-73.375</v>
      </c>
      <c r="E10" s="1">
        <v>150</v>
      </c>
      <c r="F10" s="1">
        <v>-36.74</v>
      </c>
      <c r="G10" s="1">
        <v>446.1</v>
      </c>
      <c r="H10" s="1">
        <v>75.98</v>
      </c>
      <c r="I10" s="4">
        <v>2.7999999999999501</v>
      </c>
      <c r="J10" s="2">
        <v>-0.55526315789473502</v>
      </c>
      <c r="L10" s="1">
        <v>1</v>
      </c>
      <c r="M10">
        <f t="shared" si="0"/>
        <v>-0.53462715609235756</v>
      </c>
      <c r="N10">
        <f t="shared" si="2"/>
        <v>6.5793279826835985E-2</v>
      </c>
      <c r="O10">
        <f t="shared" si="3"/>
        <v>0.56423633549663155</v>
      </c>
      <c r="P10">
        <f t="shared" si="4"/>
        <v>-0.40844907424052879</v>
      </c>
      <c r="Q10">
        <f t="shared" si="5"/>
        <v>1.0424457533667142</v>
      </c>
      <c r="R10">
        <f t="shared" si="6"/>
        <v>0.44908567127740956</v>
      </c>
      <c r="S10">
        <f t="shared" si="7"/>
        <v>-0.76630892731117783</v>
      </c>
      <c r="T10">
        <f t="shared" si="8"/>
        <v>-0.19189542935955417</v>
      </c>
    </row>
    <row r="11" spans="2:20" x14ac:dyDescent="0.25">
      <c r="B11" s="1">
        <v>1</v>
      </c>
      <c r="C11" s="1">
        <v>89.82</v>
      </c>
      <c r="D11" s="1">
        <v>-73.311999999999998</v>
      </c>
      <c r="E11" s="1">
        <v>105</v>
      </c>
      <c r="F11" s="1">
        <v>-38.14</v>
      </c>
      <c r="G11" s="1">
        <v>300</v>
      </c>
      <c r="H11" s="1">
        <v>83.08</v>
      </c>
      <c r="I11" s="4">
        <v>2.69999999999999</v>
      </c>
      <c r="J11" s="2">
        <v>-0.41008403361344498</v>
      </c>
      <c r="L11" s="1">
        <v>1</v>
      </c>
      <c r="M11">
        <f t="shared" si="0"/>
        <v>-0.97334403694920923</v>
      </c>
      <c r="N11">
        <f t="shared" si="2"/>
        <v>6.8961580308077128E-2</v>
      </c>
      <c r="O11">
        <f t="shared" si="3"/>
        <v>-0.31891618962853086</v>
      </c>
      <c r="P11">
        <f t="shared" si="4"/>
        <v>-0.50650907177173021</v>
      </c>
      <c r="Q11">
        <f t="shared" si="5"/>
        <v>6.443952085063212E-2</v>
      </c>
      <c r="R11">
        <f t="shared" si="6"/>
        <v>0.94518439093112327</v>
      </c>
      <c r="S11">
        <f t="shared" si="7"/>
        <v>-0.83213356513993031</v>
      </c>
      <c r="T11">
        <f t="shared" si="8"/>
        <v>0.3145416232180796</v>
      </c>
    </row>
    <row r="12" spans="2:20" x14ac:dyDescent="0.25">
      <c r="B12" s="1">
        <v>1</v>
      </c>
      <c r="C12" s="1">
        <v>142.69999999999999</v>
      </c>
      <c r="D12" s="1">
        <v>-71.75</v>
      </c>
      <c r="E12" s="1">
        <v>145</v>
      </c>
      <c r="F12" s="1">
        <v>-39.619999999999997</v>
      </c>
      <c r="G12" s="1">
        <v>341.2</v>
      </c>
      <c r="H12" s="1">
        <v>82.02</v>
      </c>
      <c r="I12" s="4">
        <v>2.7000000000000499</v>
      </c>
      <c r="J12" s="2">
        <v>-0.84660194174757597</v>
      </c>
      <c r="L12" s="1">
        <v>1</v>
      </c>
      <c r="M12">
        <f t="shared" si="0"/>
        <v>-0.36411744399463186</v>
      </c>
      <c r="N12">
        <f t="shared" si="2"/>
        <v>0.14751531604932264</v>
      </c>
      <c r="O12">
        <f t="shared" si="3"/>
        <v>0.46610827714939124</v>
      </c>
      <c r="P12">
        <f t="shared" si="4"/>
        <v>-0.61017249773328575</v>
      </c>
      <c r="Q12">
        <f t="shared" si="5"/>
        <v>0.3402359396026004</v>
      </c>
      <c r="R12">
        <f t="shared" si="6"/>
        <v>0.87111894827859682</v>
      </c>
      <c r="S12">
        <f t="shared" si="7"/>
        <v>-0.83213356513989079</v>
      </c>
      <c r="T12">
        <f t="shared" si="8"/>
        <v>-1.2081899946175148</v>
      </c>
    </row>
    <row r="13" spans="2:20" x14ac:dyDescent="0.25">
      <c r="B13" s="1">
        <v>1</v>
      </c>
      <c r="C13" s="1">
        <v>76.069999999999993</v>
      </c>
      <c r="D13" s="1">
        <v>-77.343999999999994</v>
      </c>
      <c r="E13" s="1">
        <v>215</v>
      </c>
      <c r="F13" s="1">
        <v>-33.450000000000003</v>
      </c>
      <c r="G13" s="1">
        <v>453.9</v>
      </c>
      <c r="H13" s="1">
        <v>82.73</v>
      </c>
      <c r="I13" s="4">
        <v>2.1000000000000201</v>
      </c>
      <c r="J13" s="2">
        <v>-0.90864197530864599</v>
      </c>
      <c r="L13" s="1">
        <v>1</v>
      </c>
      <c r="M13">
        <f t="shared" si="0"/>
        <v>-1.1317567762291911</v>
      </c>
      <c r="N13">
        <f t="shared" si="2"/>
        <v>-0.13380965049134802</v>
      </c>
      <c r="O13">
        <f t="shared" si="3"/>
        <v>1.839901094010755</v>
      </c>
      <c r="P13">
        <f t="shared" si="4"/>
        <v>-0.17800808004220542</v>
      </c>
      <c r="Q13">
        <f t="shared" si="5"/>
        <v>1.0946596384702418</v>
      </c>
      <c r="R13">
        <f t="shared" si="6"/>
        <v>0.92072882024396885</v>
      </c>
      <c r="S13">
        <f t="shared" si="7"/>
        <v>-1.2270813921125825</v>
      </c>
      <c r="T13">
        <f t="shared" si="8"/>
        <v>-1.4246079672015728</v>
      </c>
    </row>
    <row r="14" spans="2:20" x14ac:dyDescent="0.25">
      <c r="B14" s="1">
        <v>1</v>
      </c>
      <c r="C14" s="1">
        <v>88.7</v>
      </c>
      <c r="D14" s="1">
        <v>-76.906000000000006</v>
      </c>
      <c r="E14" s="1">
        <v>245</v>
      </c>
      <c r="F14" s="1">
        <v>-39.4</v>
      </c>
      <c r="G14" s="1">
        <v>395.6</v>
      </c>
      <c r="H14" s="1">
        <v>84.23</v>
      </c>
      <c r="I14" s="4">
        <v>2.2999999999999501</v>
      </c>
      <c r="J14" s="2">
        <v>-0.52041884816753903</v>
      </c>
      <c r="L14" s="1">
        <v>1</v>
      </c>
      <c r="M14">
        <f t="shared" si="0"/>
        <v>-0.98624747462146944</v>
      </c>
      <c r="N14">
        <f t="shared" si="2"/>
        <v>-0.11178241857414914</v>
      </c>
      <c r="O14">
        <f t="shared" si="3"/>
        <v>2.4286694440941967</v>
      </c>
      <c r="P14">
        <f t="shared" si="4"/>
        <v>-0.5947630695498114</v>
      </c>
      <c r="Q14">
        <f t="shared" si="5"/>
        <v>0.7043943177605394</v>
      </c>
      <c r="R14">
        <f t="shared" si="6"/>
        <v>1.0255384089032042</v>
      </c>
      <c r="S14">
        <f t="shared" si="7"/>
        <v>-1.0954321164550713</v>
      </c>
      <c r="T14">
        <f t="shared" si="8"/>
        <v>-7.0345932455628465E-2</v>
      </c>
    </row>
    <row r="15" spans="2:20" x14ac:dyDescent="0.25">
      <c r="B15" s="1">
        <v>1</v>
      </c>
      <c r="C15" s="1">
        <v>100.4</v>
      </c>
      <c r="D15" s="1">
        <v>-68.186999999999998</v>
      </c>
      <c r="E15" s="1">
        <v>110</v>
      </c>
      <c r="F15" s="1">
        <v>-40.51</v>
      </c>
      <c r="G15" s="1">
        <v>414.4</v>
      </c>
      <c r="H15" s="1">
        <v>80.77</v>
      </c>
      <c r="I15" s="4">
        <v>2.1000000000000201</v>
      </c>
      <c r="J15" s="2">
        <v>-1.0276595744680901</v>
      </c>
      <c r="L15" s="1">
        <v>1</v>
      </c>
      <c r="M15">
        <f t="shared" si="0"/>
        <v>-0.85145263465232124</v>
      </c>
      <c r="N15">
        <f t="shared" si="2"/>
        <v>0.32670030993284271</v>
      </c>
      <c r="O15">
        <f t="shared" si="3"/>
        <v>-0.2207881312812906</v>
      </c>
      <c r="P15">
        <f t="shared" si="4"/>
        <v>-0.67251063902097818</v>
      </c>
      <c r="Q15">
        <f t="shared" si="5"/>
        <v>0.83024316903570916</v>
      </c>
      <c r="R15">
        <f t="shared" si="6"/>
        <v>0.78377762439590071</v>
      </c>
      <c r="S15">
        <f t="shared" si="7"/>
        <v>-1.2270813921125825</v>
      </c>
      <c r="T15">
        <f t="shared" si="8"/>
        <v>-1.8397842015366843</v>
      </c>
    </row>
    <row r="16" spans="2:20" x14ac:dyDescent="0.25">
      <c r="B16" s="1">
        <v>1</v>
      </c>
      <c r="C16" s="1">
        <v>219.2</v>
      </c>
      <c r="D16" s="1">
        <v>-72.218999999999994</v>
      </c>
      <c r="E16" s="1">
        <v>75</v>
      </c>
      <c r="F16" s="1">
        <v>-41.15</v>
      </c>
      <c r="G16" s="1">
        <v>319.39999999999998</v>
      </c>
      <c r="H16" s="1">
        <v>76.739999999999995</v>
      </c>
      <c r="I16" s="4">
        <v>2.9000000000000301</v>
      </c>
      <c r="J16" s="2">
        <v>-0.51328671328671305</v>
      </c>
      <c r="L16" s="1">
        <v>1</v>
      </c>
      <c r="M16">
        <f t="shared" si="0"/>
        <v>0.51723343272672173</v>
      </c>
      <c r="N16">
        <f t="shared" si="2"/>
        <v>0.12392907913341755</v>
      </c>
      <c r="O16">
        <f t="shared" si="3"/>
        <v>-0.90768453971197249</v>
      </c>
      <c r="P16">
        <f t="shared" si="4"/>
        <v>-0.71733806646381315</v>
      </c>
      <c r="Q16">
        <f t="shared" si="5"/>
        <v>0.19430482482607339</v>
      </c>
      <c r="R16">
        <f t="shared" si="6"/>
        <v>0.50218919619808822</v>
      </c>
      <c r="S16">
        <f t="shared" si="7"/>
        <v>-0.70048428948234642</v>
      </c>
      <c r="T16">
        <f t="shared" si="8"/>
        <v>-4.5466478295033717E-2</v>
      </c>
    </row>
    <row r="17" spans="2:20" x14ac:dyDescent="0.25">
      <c r="B17" s="1">
        <v>1</v>
      </c>
      <c r="C17" s="1">
        <v>174.2</v>
      </c>
      <c r="D17" s="1">
        <v>-75.938000000000002</v>
      </c>
      <c r="E17" s="1">
        <v>95</v>
      </c>
      <c r="F17" s="1">
        <v>-38.08</v>
      </c>
      <c r="G17" s="1">
        <v>409.8</v>
      </c>
      <c r="H17" s="1">
        <v>78.599999999999994</v>
      </c>
      <c r="I17" s="5">
        <v>2.5</v>
      </c>
      <c r="J17" s="2">
        <v>-0.62356687898089302</v>
      </c>
      <c r="L17" s="1">
        <v>1</v>
      </c>
      <c r="M17">
        <f t="shared" si="0"/>
        <v>-1.2082594623098115E-3</v>
      </c>
      <c r="N17">
        <f t="shared" si="2"/>
        <v>-6.310123022746153E-2</v>
      </c>
      <c r="O17">
        <f t="shared" si="3"/>
        <v>-0.51517230632301136</v>
      </c>
      <c r="P17">
        <f t="shared" si="4"/>
        <v>-0.50230650044896419</v>
      </c>
      <c r="Q17">
        <f t="shared" si="5"/>
        <v>0.79945036500029543</v>
      </c>
      <c r="R17">
        <f t="shared" si="6"/>
        <v>0.63215308613554</v>
      </c>
      <c r="S17">
        <f t="shared" si="7"/>
        <v>-0.963782840797481</v>
      </c>
      <c r="T17">
        <f t="shared" si="8"/>
        <v>-0.43016339907079332</v>
      </c>
    </row>
    <row r="18" spans="2:20" x14ac:dyDescent="0.25">
      <c r="B18" s="1">
        <v>1</v>
      </c>
      <c r="C18" s="1">
        <v>187.8</v>
      </c>
      <c r="D18" s="1">
        <v>-72.718999999999994</v>
      </c>
      <c r="E18" s="1">
        <v>65</v>
      </c>
      <c r="F18" s="1">
        <v>-41.93</v>
      </c>
      <c r="G18" s="1">
        <v>422.9</v>
      </c>
      <c r="H18" s="1">
        <v>77.72</v>
      </c>
      <c r="I18" s="4">
        <v>2.9000000000000301</v>
      </c>
      <c r="J18" s="2">
        <v>-0.52116402116402205</v>
      </c>
      <c r="L18" s="1">
        <v>1</v>
      </c>
      <c r="M18">
        <f t="shared" si="0"/>
        <v>0.15547634084370887</v>
      </c>
      <c r="N18">
        <f t="shared" si="2"/>
        <v>9.8783837218806278E-2</v>
      </c>
      <c r="O18">
        <f t="shared" si="3"/>
        <v>-1.1039406564064529</v>
      </c>
      <c r="P18">
        <f t="shared" si="4"/>
        <v>-0.77197149365976836</v>
      </c>
      <c r="Q18">
        <f t="shared" si="5"/>
        <v>0.88714291562288716</v>
      </c>
      <c r="R18">
        <f t="shared" si="6"/>
        <v>0.57066479412212223</v>
      </c>
      <c r="S18">
        <f t="shared" si="7"/>
        <v>-0.70048428948234642</v>
      </c>
      <c r="T18">
        <f t="shared" si="8"/>
        <v>-7.2945364142983943E-2</v>
      </c>
    </row>
    <row r="19" spans="2:20" x14ac:dyDescent="0.25">
      <c r="B19" s="1">
        <v>1</v>
      </c>
      <c r="C19" s="1">
        <v>90.73</v>
      </c>
      <c r="D19" s="1">
        <v>-70.718999999999994</v>
      </c>
      <c r="E19" s="1">
        <v>175</v>
      </c>
      <c r="F19" s="1">
        <v>-39.4</v>
      </c>
      <c r="G19" s="1">
        <v>392.1</v>
      </c>
      <c r="H19" s="1">
        <v>82.69</v>
      </c>
      <c r="I19" s="4">
        <v>2.69999999999993</v>
      </c>
      <c r="J19" s="2">
        <v>-0.48571428571428399</v>
      </c>
      <c r="L19" s="1">
        <v>1</v>
      </c>
      <c r="M19">
        <f t="shared" si="0"/>
        <v>-0.96285999384049759</v>
      </c>
      <c r="N19">
        <f t="shared" si="2"/>
        <v>0.19936480487725139</v>
      </c>
      <c r="O19">
        <f t="shared" si="3"/>
        <v>1.0548766272328329</v>
      </c>
      <c r="P19">
        <f t="shared" si="4"/>
        <v>-0.5947630695498114</v>
      </c>
      <c r="Q19">
        <f t="shared" si="5"/>
        <v>0.68096501034228973</v>
      </c>
      <c r="R19">
        <f t="shared" si="6"/>
        <v>0.91793389787972213</v>
      </c>
      <c r="S19">
        <f t="shared" si="7"/>
        <v>-0.83213356513996972</v>
      </c>
      <c r="T19">
        <f t="shared" si="8"/>
        <v>5.0716075645270128E-2</v>
      </c>
    </row>
    <row r="20" spans="2:20" x14ac:dyDescent="0.25">
      <c r="B20" s="1">
        <v>1</v>
      </c>
      <c r="C20" s="1">
        <v>84.02</v>
      </c>
      <c r="D20" s="1">
        <v>-78.281000000000006</v>
      </c>
      <c r="E20" s="1">
        <v>165</v>
      </c>
      <c r="F20" s="1">
        <v>-38.1</v>
      </c>
      <c r="G20" s="1">
        <v>379.8</v>
      </c>
      <c r="H20" s="1">
        <v>84.36</v>
      </c>
      <c r="I20" s="4">
        <v>2.1000000000000201</v>
      </c>
      <c r="J20" s="2">
        <v>-1.2100917431192699</v>
      </c>
      <c r="L20" s="1">
        <v>1</v>
      </c>
      <c r="M20">
        <f t="shared" si="0"/>
        <v>-1.0401654106091289</v>
      </c>
      <c r="N20">
        <f t="shared" si="2"/>
        <v>-0.18093183383933015</v>
      </c>
      <c r="O20">
        <f t="shared" si="3"/>
        <v>0.85862051053835231</v>
      </c>
      <c r="P20">
        <f t="shared" si="4"/>
        <v>-0.50370735755655305</v>
      </c>
      <c r="Q20">
        <f t="shared" si="5"/>
        <v>0.59862772998672631</v>
      </c>
      <c r="R20">
        <f t="shared" si="6"/>
        <v>1.0346219065870044</v>
      </c>
      <c r="S20">
        <f t="shared" si="7"/>
        <v>-1.2270813921125825</v>
      </c>
      <c r="T20">
        <f t="shared" si="8"/>
        <v>-2.476173284639565</v>
      </c>
    </row>
    <row r="21" spans="2:20" x14ac:dyDescent="0.25">
      <c r="B21" s="1">
        <v>1</v>
      </c>
      <c r="C21" s="1">
        <v>71.790000000000006</v>
      </c>
      <c r="D21" s="1">
        <v>-78.906000000000006</v>
      </c>
      <c r="E21" s="1">
        <v>255</v>
      </c>
      <c r="F21" s="1">
        <v>-35.14</v>
      </c>
      <c r="G21" s="1">
        <v>428.3</v>
      </c>
      <c r="H21" s="1">
        <v>78.989999999999995</v>
      </c>
      <c r="I21" s="4">
        <v>2.1000000000000201</v>
      </c>
      <c r="J21" s="2">
        <v>-0.91221374045801296</v>
      </c>
      <c r="L21" s="1">
        <v>1</v>
      </c>
      <c r="M21">
        <f t="shared" si="0"/>
        <v>-1.1810663416196143</v>
      </c>
      <c r="N21">
        <f t="shared" si="2"/>
        <v>-0.21236338623259424</v>
      </c>
      <c r="O21">
        <f t="shared" si="3"/>
        <v>2.624925560788677</v>
      </c>
      <c r="P21">
        <f t="shared" si="4"/>
        <v>-0.29638050563344132</v>
      </c>
      <c r="Q21">
        <f t="shared" si="5"/>
        <v>0.92329098992532976</v>
      </c>
      <c r="R21">
        <f t="shared" si="6"/>
        <v>0.65940357918694126</v>
      </c>
      <c r="S21">
        <f t="shared" si="7"/>
        <v>-1.2270813921125825</v>
      </c>
      <c r="T21">
        <f t="shared" si="8"/>
        <v>-1.437067569941979</v>
      </c>
    </row>
    <row r="22" spans="2:20" x14ac:dyDescent="0.25">
      <c r="B22" s="1">
        <v>1</v>
      </c>
      <c r="C22" s="1">
        <v>69.92</v>
      </c>
      <c r="D22" s="1">
        <v>-72.061999999999998</v>
      </c>
      <c r="E22" s="1">
        <v>180</v>
      </c>
      <c r="F22" s="1">
        <v>-35.979999999999997</v>
      </c>
      <c r="G22" s="1">
        <v>327.10000000000002</v>
      </c>
      <c r="H22" s="1">
        <v>79.42</v>
      </c>
      <c r="I22" s="4">
        <v>2.5</v>
      </c>
      <c r="J22" s="2">
        <v>-0.76774193548387104</v>
      </c>
      <c r="L22" s="1">
        <v>1</v>
      </c>
      <c r="M22">
        <f t="shared" si="0"/>
        <v>-1.2026104741616921</v>
      </c>
      <c r="N22">
        <f t="shared" si="2"/>
        <v>0.13182468509460532</v>
      </c>
      <c r="O22">
        <f t="shared" si="3"/>
        <v>1.1530046855800731</v>
      </c>
      <c r="P22">
        <f t="shared" si="4"/>
        <v>-0.35521650415216194</v>
      </c>
      <c r="Q22">
        <f t="shared" si="5"/>
        <v>0.24584930114622311</v>
      </c>
      <c r="R22">
        <f t="shared" si="6"/>
        <v>0.68944899460258924</v>
      </c>
      <c r="S22">
        <f t="shared" si="7"/>
        <v>-0.963782840797481</v>
      </c>
      <c r="T22">
        <f t="shared" si="8"/>
        <v>-0.9330979017552945</v>
      </c>
    </row>
    <row r="23" spans="2:20" x14ac:dyDescent="0.25">
      <c r="B23" s="1">
        <v>1</v>
      </c>
      <c r="C23" s="1">
        <v>146</v>
      </c>
      <c r="D23" s="1">
        <v>-77.031000000000006</v>
      </c>
      <c r="E23" s="1">
        <v>105</v>
      </c>
      <c r="F23" s="1">
        <v>-42.29</v>
      </c>
      <c r="G23" s="1">
        <v>381.9</v>
      </c>
      <c r="H23" s="1">
        <v>75.45</v>
      </c>
      <c r="I23" s="4">
        <v>2.4000000000000301</v>
      </c>
      <c r="J23" s="2">
        <v>-0.79739130434782501</v>
      </c>
      <c r="L23" s="1">
        <v>1</v>
      </c>
      <c r="M23">
        <f t="shared" si="0"/>
        <v>-0.32609838656743606</v>
      </c>
      <c r="N23">
        <f t="shared" si="2"/>
        <v>-0.11806872905280195</v>
      </c>
      <c r="O23">
        <f t="shared" si="3"/>
        <v>-0.31891618962853086</v>
      </c>
      <c r="P23">
        <f t="shared" si="4"/>
        <v>-0.79718692159636295</v>
      </c>
      <c r="Q23">
        <f t="shared" si="5"/>
        <v>0.61268531443767593</v>
      </c>
      <c r="R23">
        <f t="shared" si="6"/>
        <v>0.41205294995114633</v>
      </c>
      <c r="S23">
        <f t="shared" si="7"/>
        <v>-1.0296074786262399</v>
      </c>
      <c r="T23">
        <f t="shared" si="8"/>
        <v>-1.0365255746564945</v>
      </c>
    </row>
    <row r="24" spans="2:20" x14ac:dyDescent="0.25">
      <c r="B24" s="1">
        <v>1</v>
      </c>
      <c r="C24" s="2">
        <v>121.3266194</v>
      </c>
      <c r="D24" s="2">
        <v>-85.56</v>
      </c>
      <c r="E24" s="1">
        <v>170</v>
      </c>
      <c r="F24" s="2">
        <v>-31.86</v>
      </c>
      <c r="G24" s="2">
        <v>478.8</v>
      </c>
      <c r="H24" s="2">
        <v>58.25805664</v>
      </c>
      <c r="I24" s="2">
        <v>4.125</v>
      </c>
      <c r="J24" s="2">
        <v>-0.40738453299999999</v>
      </c>
      <c r="L24" s="1">
        <v>1</v>
      </c>
      <c r="M24">
        <f t="shared" si="0"/>
        <v>-0.61035859079605881</v>
      </c>
      <c r="N24">
        <f t="shared" si="2"/>
        <v>-0.54699626563224091</v>
      </c>
      <c r="O24">
        <f t="shared" si="3"/>
        <v>0.95674856888559257</v>
      </c>
      <c r="P24">
        <f t="shared" si="4"/>
        <v>-6.6639939988912086E-2</v>
      </c>
      <c r="Q24">
        <f t="shared" si="5"/>
        <v>1.2613424255315047</v>
      </c>
      <c r="R24">
        <f t="shared" si="6"/>
        <v>-0.78920072459183599</v>
      </c>
      <c r="S24">
        <f t="shared" si="7"/>
        <v>0.1058675239201726</v>
      </c>
      <c r="T24">
        <f t="shared" si="8"/>
        <v>0.32395845322633704</v>
      </c>
    </row>
    <row r="25" spans="2:20" x14ac:dyDescent="0.25">
      <c r="B25" s="1">
        <v>1</v>
      </c>
      <c r="C25" s="2">
        <v>300.41742319999997</v>
      </c>
      <c r="D25" s="2">
        <v>-82.850750000000005</v>
      </c>
      <c r="E25" s="1">
        <v>70</v>
      </c>
      <c r="F25" s="2">
        <v>-31.574999999999999</v>
      </c>
      <c r="G25" s="1">
        <v>253.52</v>
      </c>
      <c r="H25" s="2">
        <v>46.432495119999999</v>
      </c>
      <c r="I25" s="2">
        <v>6.1750030520000001</v>
      </c>
      <c r="J25" s="2">
        <v>-0.60066354799999999</v>
      </c>
      <c r="L25" s="1">
        <v>1</v>
      </c>
      <c r="M25">
        <f t="shared" si="0"/>
        <v>1.4529333953720704</v>
      </c>
      <c r="N25">
        <f t="shared" si="2"/>
        <v>-0.41074677231791984</v>
      </c>
      <c r="O25">
        <f t="shared" si="3"/>
        <v>-1.0058125980592127</v>
      </c>
      <c r="P25">
        <f t="shared" si="4"/>
        <v>-4.6677726205774636E-2</v>
      </c>
      <c r="Q25">
        <f t="shared" si="5"/>
        <v>-0.24670168166372433</v>
      </c>
      <c r="R25">
        <f t="shared" si="6"/>
        <v>-1.6154888836422909</v>
      </c>
      <c r="S25">
        <f t="shared" si="7"/>
        <v>1.4552746083780823</v>
      </c>
      <c r="T25">
        <f t="shared" si="8"/>
        <v>-0.35026833500015059</v>
      </c>
    </row>
    <row r="26" spans="2:20" x14ac:dyDescent="0.25">
      <c r="B26" s="1">
        <v>1</v>
      </c>
      <c r="C26" s="2">
        <v>230.82170489999999</v>
      </c>
      <c r="D26" s="2">
        <v>-84.682599999999994</v>
      </c>
      <c r="E26" s="1">
        <v>140</v>
      </c>
      <c r="F26" s="2">
        <v>-32.869999999999997</v>
      </c>
      <c r="G26" s="1">
        <v>485.41</v>
      </c>
      <c r="H26" s="2">
        <v>53.771972660000003</v>
      </c>
      <c r="I26" s="2">
        <v>3.3999938959999998</v>
      </c>
      <c r="J26" s="2">
        <v>-1.1995357090000001</v>
      </c>
      <c r="L26" s="1">
        <v>1</v>
      </c>
      <c r="M26">
        <f t="shared" si="0"/>
        <v>0.65112624060400071</v>
      </c>
      <c r="N26">
        <f t="shared" si="2"/>
        <v>-0.50287139512048062</v>
      </c>
      <c r="O26">
        <f t="shared" si="3"/>
        <v>0.36798021880215098</v>
      </c>
      <c r="P26">
        <f t="shared" si="4"/>
        <v>-0.13738322392213587</v>
      </c>
      <c r="Q26">
        <f t="shared" si="5"/>
        <v>1.3055903461128278</v>
      </c>
      <c r="R26">
        <f t="shared" si="6"/>
        <v>-1.1026571356815595</v>
      </c>
      <c r="S26">
        <f t="shared" si="7"/>
        <v>-0.37136511827436608</v>
      </c>
      <c r="T26">
        <f t="shared" si="8"/>
        <v>-2.4393500372702395</v>
      </c>
    </row>
    <row r="27" spans="2:20" x14ac:dyDescent="0.25">
      <c r="B27" s="1">
        <v>1</v>
      </c>
      <c r="C27" s="2">
        <v>389.96365070000002</v>
      </c>
      <c r="D27" s="2">
        <v>-80.994500000000002</v>
      </c>
      <c r="E27" s="1">
        <v>80</v>
      </c>
      <c r="F27" s="2">
        <v>-32.744999999999997</v>
      </c>
      <c r="G27" s="2">
        <v>477.375</v>
      </c>
      <c r="H27" s="2">
        <v>56.86950684</v>
      </c>
      <c r="I27" s="2">
        <v>6.2250061040000002</v>
      </c>
      <c r="J27" s="2">
        <v>-0.67215946400000004</v>
      </c>
      <c r="L27" s="1">
        <v>1</v>
      </c>
      <c r="M27">
        <f t="shared" si="0"/>
        <v>2.4845889001330486</v>
      </c>
      <c r="N27">
        <f t="shared" si="2"/>
        <v>-0.31739506170992537</v>
      </c>
      <c r="O27">
        <f t="shared" si="3"/>
        <v>-0.80955648136473224</v>
      </c>
      <c r="P27">
        <f t="shared" si="4"/>
        <v>-0.12862786699970716</v>
      </c>
      <c r="Q27">
        <f t="shared" si="5"/>
        <v>1.2518033503683601</v>
      </c>
      <c r="R27">
        <f t="shared" si="6"/>
        <v>-0.88622294683907832</v>
      </c>
      <c r="S27">
        <f t="shared" si="7"/>
        <v>1.4881889362604181</v>
      </c>
      <c r="T27">
        <f t="shared" si="8"/>
        <v>-0.59967182981820299</v>
      </c>
    </row>
    <row r="28" spans="2:20" x14ac:dyDescent="0.25">
      <c r="B28" s="1">
        <v>1</v>
      </c>
      <c r="C28" s="2">
        <v>169.065237</v>
      </c>
      <c r="D28" s="2">
        <v>-81.813199999999995</v>
      </c>
      <c r="E28" s="1">
        <v>140</v>
      </c>
      <c r="F28" s="2">
        <v>-28.58</v>
      </c>
      <c r="G28" s="1">
        <v>504.4</v>
      </c>
      <c r="H28" s="2">
        <v>45.532226559999998</v>
      </c>
      <c r="I28" s="2">
        <v>4.2000122070000003</v>
      </c>
      <c r="J28" s="2">
        <v>-0.647596803</v>
      </c>
      <c r="L28" s="1">
        <v>1</v>
      </c>
      <c r="M28">
        <f t="shared" si="0"/>
        <v>-6.0365486544745904E-2</v>
      </c>
      <c r="N28">
        <f t="shared" si="2"/>
        <v>-0.35856788082090951</v>
      </c>
      <c r="O28">
        <f t="shared" si="3"/>
        <v>0.36798021880215098</v>
      </c>
      <c r="P28">
        <f t="shared" si="4"/>
        <v>0.16310062565561714</v>
      </c>
      <c r="Q28">
        <f t="shared" si="5"/>
        <v>1.4327110740764168</v>
      </c>
      <c r="R28">
        <f t="shared" si="6"/>
        <v>-1.6783934019465858</v>
      </c>
      <c r="S28">
        <f t="shared" si="7"/>
        <v>0.15524403750529658</v>
      </c>
      <c r="T28">
        <f t="shared" si="8"/>
        <v>-0.51398842525239419</v>
      </c>
    </row>
    <row r="29" spans="2:20" x14ac:dyDescent="0.25">
      <c r="B29" s="1">
        <v>1</v>
      </c>
      <c r="C29" s="2">
        <v>128.0673146</v>
      </c>
      <c r="D29" s="2">
        <v>-82.661349999999999</v>
      </c>
      <c r="E29" s="1">
        <v>170</v>
      </c>
      <c r="F29" s="2">
        <v>-33.14</v>
      </c>
      <c r="G29" s="2">
        <v>481.91</v>
      </c>
      <c r="H29" s="2">
        <v>63.720703129999997</v>
      </c>
      <c r="I29" s="2">
        <v>4.3499908449999998</v>
      </c>
      <c r="J29" s="2">
        <v>-0.53271893699999995</v>
      </c>
      <c r="L29" s="1">
        <v>1</v>
      </c>
      <c r="M29">
        <f t="shared" si="0"/>
        <v>-0.53269953688453697</v>
      </c>
      <c r="N29">
        <f t="shared" si="2"/>
        <v>-0.40122175468066479</v>
      </c>
      <c r="O29">
        <f t="shared" si="3"/>
        <v>0.95674856888559257</v>
      </c>
      <c r="P29">
        <f t="shared" si="4"/>
        <v>-0.15629479487458209</v>
      </c>
      <c r="Q29">
        <f t="shared" si="5"/>
        <v>1.2821610386945781</v>
      </c>
      <c r="R29">
        <f t="shared" si="6"/>
        <v>-0.4075089035200255</v>
      </c>
      <c r="S29">
        <f t="shared" si="7"/>
        <v>0.25396693278933125</v>
      </c>
      <c r="T29">
        <f t="shared" si="8"/>
        <v>-0.11325307055549209</v>
      </c>
    </row>
    <row r="30" spans="2:20" x14ac:dyDescent="0.25">
      <c r="B30" s="1">
        <v>1</v>
      </c>
      <c r="C30" s="2">
        <v>129.80723380000001</v>
      </c>
      <c r="D30" s="2">
        <v>-84.724800000000002</v>
      </c>
      <c r="E30" s="1">
        <v>200</v>
      </c>
      <c r="F30" s="2">
        <v>-34.515000000000001</v>
      </c>
      <c r="G30" s="1">
        <v>390.71499999999997</v>
      </c>
      <c r="H30" s="2">
        <v>70.098876950000005</v>
      </c>
      <c r="I30" s="2">
        <v>4.0500183109999996</v>
      </c>
      <c r="J30" s="2">
        <v>-0.79099416199999995</v>
      </c>
      <c r="L30" s="1">
        <v>1</v>
      </c>
      <c r="M30">
        <f t="shared" si="0"/>
        <v>-0.51265405567742162</v>
      </c>
      <c r="N30">
        <f t="shared" si="2"/>
        <v>-0.50499365353807424</v>
      </c>
      <c r="O30">
        <f t="shared" si="3"/>
        <v>1.5455169189690341</v>
      </c>
      <c r="P30">
        <f t="shared" si="4"/>
        <v>-0.2526037210212978</v>
      </c>
      <c r="Q30">
        <f t="shared" si="5"/>
        <v>0.67169369869249629</v>
      </c>
      <c r="R30">
        <f t="shared" si="6"/>
        <v>3.815361279417772E-2</v>
      </c>
      <c r="S30">
        <f t="shared" si="7"/>
        <v>5.6511098698021178E-2</v>
      </c>
      <c r="T30">
        <f t="shared" si="8"/>
        <v>-1.0142100390614803</v>
      </c>
    </row>
    <row r="31" spans="2:20" x14ac:dyDescent="0.25">
      <c r="B31" s="1">
        <v>1</v>
      </c>
      <c r="C31" s="2">
        <v>73.101657630000005</v>
      </c>
      <c r="D31" s="2">
        <v>-83.655500000000004</v>
      </c>
      <c r="E31" s="1">
        <v>220</v>
      </c>
      <c r="F31" s="2">
        <v>-34.984999999999999</v>
      </c>
      <c r="G31" s="2">
        <v>456.78</v>
      </c>
      <c r="H31" s="2">
        <v>77.316284179999997</v>
      </c>
      <c r="I31" s="2">
        <v>3.7749938959999998</v>
      </c>
      <c r="J31" s="2">
        <v>-0.44063875200000002</v>
      </c>
      <c r="L31" s="1">
        <v>1</v>
      </c>
      <c r="M31">
        <f t="shared" si="0"/>
        <v>-1.1659548304802843</v>
      </c>
      <c r="N31">
        <f t="shared" si="2"/>
        <v>-0.45121803917948661</v>
      </c>
      <c r="O31">
        <f t="shared" si="3"/>
        <v>1.9380291523579953</v>
      </c>
      <c r="P31">
        <f t="shared" si="4"/>
        <v>-0.28552386304962962</v>
      </c>
      <c r="Q31">
        <f t="shared" si="5"/>
        <v>1.1139386114315446</v>
      </c>
      <c r="R31">
        <f t="shared" si="6"/>
        <v>0.54245593476917153</v>
      </c>
      <c r="S31">
        <f t="shared" si="7"/>
        <v>-0.124522726416446</v>
      </c>
      <c r="T31">
        <f t="shared" si="8"/>
        <v>0.20795576524000672</v>
      </c>
    </row>
    <row r="32" spans="2:20" x14ac:dyDescent="0.25">
      <c r="B32" s="1">
        <v>1</v>
      </c>
      <c r="C32" s="2">
        <v>96.050605180000005</v>
      </c>
      <c r="D32" s="2">
        <v>-81.423900000000003</v>
      </c>
      <c r="E32" s="1">
        <v>140</v>
      </c>
      <c r="F32" s="2">
        <v>-33.265000000000001</v>
      </c>
      <c r="G32" s="2">
        <v>471.49</v>
      </c>
      <c r="H32" s="2">
        <v>69.015502929999997</v>
      </c>
      <c r="I32" s="2">
        <v>3.8000183110000001</v>
      </c>
      <c r="J32" s="2">
        <v>-0.69895085800000001</v>
      </c>
      <c r="L32" s="1">
        <v>1</v>
      </c>
      <c r="M32">
        <f t="shared" si="0"/>
        <v>-0.90156169266296593</v>
      </c>
      <c r="N32">
        <f t="shared" si="2"/>
        <v>-0.33898979546619357</v>
      </c>
      <c r="O32">
        <f t="shared" si="3"/>
        <v>0.36798021880215098</v>
      </c>
      <c r="P32">
        <f t="shared" si="4"/>
        <v>-0.16505015179701077</v>
      </c>
      <c r="Q32">
        <f t="shared" si="5"/>
        <v>1.2124086434665315</v>
      </c>
      <c r="R32">
        <f t="shared" si="6"/>
        <v>-3.7545044139357671E-2</v>
      </c>
      <c r="S32">
        <f t="shared" si="7"/>
        <v>-0.10805049587392523</v>
      </c>
      <c r="T32">
        <f t="shared" si="8"/>
        <v>-0.693129857471802</v>
      </c>
    </row>
    <row r="33" spans="2:20" x14ac:dyDescent="0.25">
      <c r="B33" s="1">
        <v>1</v>
      </c>
      <c r="C33" s="2">
        <v>77.96582282</v>
      </c>
      <c r="D33" s="2">
        <v>-84.965299999999999</v>
      </c>
      <c r="E33" s="1">
        <v>220</v>
      </c>
      <c r="F33" s="2">
        <v>-34.700000000000003</v>
      </c>
      <c r="G33" s="2">
        <v>419.87</v>
      </c>
      <c r="H33" s="2">
        <v>78.094482420000006</v>
      </c>
      <c r="I33" s="2">
        <v>3.0500030520000001</v>
      </c>
      <c r="J33" s="2">
        <v>-0.78837134099999995</v>
      </c>
      <c r="L33" s="1">
        <v>1</v>
      </c>
      <c r="M33">
        <f t="shared" si="0"/>
        <v>-1.1099151408760493</v>
      </c>
      <c r="N33">
        <f t="shared" si="2"/>
        <v>-0.51708851489900209</v>
      </c>
      <c r="O33">
        <f t="shared" si="3"/>
        <v>1.9380291523579953</v>
      </c>
      <c r="P33">
        <f t="shared" si="4"/>
        <v>-0.26556164926649245</v>
      </c>
      <c r="Q33">
        <f t="shared" si="5"/>
        <v>0.86685982948651685</v>
      </c>
      <c r="R33">
        <f t="shared" si="6"/>
        <v>0.59683102638899943</v>
      </c>
      <c r="S33">
        <f t="shared" si="7"/>
        <v>-0.60174532377125167</v>
      </c>
      <c r="T33">
        <f t="shared" si="8"/>
        <v>-1.0050606951509531</v>
      </c>
    </row>
    <row r="34" spans="2:20" x14ac:dyDescent="0.25">
      <c r="B34">
        <v>1</v>
      </c>
      <c r="C34" s="2">
        <v>122.089595794678</v>
      </c>
      <c r="D34" s="2">
        <v>-69.290000000000006</v>
      </c>
      <c r="E34" s="1">
        <v>120</v>
      </c>
      <c r="F34" s="2">
        <v>-35.06</v>
      </c>
      <c r="G34" s="2">
        <v>34.79</v>
      </c>
      <c r="H34" s="2">
        <v>74.55</v>
      </c>
      <c r="I34" s="2">
        <v>4.3099999999999996</v>
      </c>
      <c r="J34" s="2">
        <v>-0.157707910750507</v>
      </c>
      <c r="L34">
        <v>1</v>
      </c>
      <c r="M34">
        <f t="shared" ref="M34:M61" si="9">(C34-$C$66)/$C$67</f>
        <v>-0.60156839583701094</v>
      </c>
      <c r="N34">
        <f t="shared" si="2"/>
        <v>0.27122990626920979</v>
      </c>
      <c r="O34">
        <f t="shared" si="3"/>
        <v>-2.4532014586810067E-2</v>
      </c>
      <c r="P34">
        <f t="shared" si="4"/>
        <v>-0.29077707720308704</v>
      </c>
      <c r="Q34">
        <f t="shared" si="5"/>
        <v>-1.7108995135476575</v>
      </c>
      <c r="R34">
        <f t="shared" si="6"/>
        <v>0.3491671967556047</v>
      </c>
      <c r="S34">
        <f t="shared" si="7"/>
        <v>0.22764310390341291</v>
      </c>
      <c r="T34">
        <f t="shared" si="8"/>
        <v>1.1949203996875899</v>
      </c>
    </row>
    <row r="35" spans="2:20" x14ac:dyDescent="0.25">
      <c r="B35">
        <v>1</v>
      </c>
      <c r="C35" s="2">
        <v>194.412841796875</v>
      </c>
      <c r="D35" s="1">
        <v>-80.569999999999993</v>
      </c>
      <c r="E35" s="1">
        <v>110</v>
      </c>
      <c r="F35" s="2">
        <v>-37.11</v>
      </c>
      <c r="G35" s="2">
        <v>97.02</v>
      </c>
      <c r="H35" s="2">
        <v>78.430000000000007</v>
      </c>
      <c r="I35" s="2">
        <v>3.6</v>
      </c>
      <c r="J35" s="2">
        <v>-0.25686711210096502</v>
      </c>
      <c r="L35">
        <v>1</v>
      </c>
      <c r="M35">
        <f t="shared" si="9"/>
        <v>0.23166240509593608</v>
      </c>
      <c r="N35">
        <f t="shared" ref="N35:N61" si="10">(D35-$D$66)/$D$67</f>
        <v>-0.29604675132441993</v>
      </c>
      <c r="O35">
        <f t="shared" ref="O35:O61" si="11">(E35-E$66)/E$67</f>
        <v>-0.2207881312812906</v>
      </c>
      <c r="P35">
        <f t="shared" ref="P35:P61" si="12">(F35-F$66)/F$67</f>
        <v>-0.43436493073091759</v>
      </c>
      <c r="Q35">
        <f t="shared" ref="Q35:Q61" si="13">(G35-G$66)/G$67</f>
        <v>-1.2943264276511772</v>
      </c>
      <c r="R35">
        <f t="shared" ref="R35:R61" si="14">(H35-H$66)/H$67</f>
        <v>0.62027466608749426</v>
      </c>
      <c r="S35">
        <f t="shared" ref="S35:S61" si="15">(I35-I$66)/I$67</f>
        <v>-0.23971182468091545</v>
      </c>
      <c r="T35">
        <f t="shared" ref="T35:T61" si="16">(J35-J$66)/J$67</f>
        <v>0.84901740628904154</v>
      </c>
    </row>
    <row r="36" spans="2:20" x14ac:dyDescent="0.25">
      <c r="B36">
        <v>1</v>
      </c>
      <c r="C36" s="2">
        <v>145.26728630065901</v>
      </c>
      <c r="D36" s="1">
        <v>-80.91</v>
      </c>
      <c r="E36" s="1">
        <v>90</v>
      </c>
      <c r="F36" s="2">
        <v>-24.81</v>
      </c>
      <c r="G36" s="2">
        <v>400.98</v>
      </c>
      <c r="H36" s="2">
        <v>56.95</v>
      </c>
      <c r="I36" s="2">
        <v>4.57</v>
      </c>
      <c r="J36" s="2">
        <v>-0.25965229171370502</v>
      </c>
      <c r="L36">
        <v>1</v>
      </c>
      <c r="M36">
        <f t="shared" si="9"/>
        <v>-0.33453992723802339</v>
      </c>
      <c r="N36">
        <f t="shared" si="10"/>
        <v>-0.31314551582635575</v>
      </c>
      <c r="O36">
        <f t="shared" si="11"/>
        <v>-0.61330036467025162</v>
      </c>
      <c r="P36">
        <f t="shared" si="12"/>
        <v>0.42716219043606679</v>
      </c>
      <c r="Q36">
        <f t="shared" si="13"/>
        <v>0.74040851030630617</v>
      </c>
      <c r="R36">
        <f t="shared" si="14"/>
        <v>-0.88059864351275674</v>
      </c>
      <c r="S36">
        <f t="shared" si="15"/>
        <v>0.3987871622582379</v>
      </c>
      <c r="T36">
        <f t="shared" si="16"/>
        <v>0.83930169708526903</v>
      </c>
    </row>
    <row r="37" spans="2:20" x14ac:dyDescent="0.25">
      <c r="B37">
        <v>1</v>
      </c>
      <c r="C37" s="2">
        <v>144.206876754761</v>
      </c>
      <c r="D37" s="1">
        <v>-80.91</v>
      </c>
      <c r="E37" s="1">
        <v>130</v>
      </c>
      <c r="F37" s="2">
        <v>-31.58</v>
      </c>
      <c r="G37" s="2">
        <v>193.98</v>
      </c>
      <c r="H37" s="2">
        <v>59.17</v>
      </c>
      <c r="I37" s="2">
        <v>5.56</v>
      </c>
      <c r="J37" s="2">
        <v>-0.16778327993009001</v>
      </c>
      <c r="L37">
        <v>1</v>
      </c>
      <c r="M37">
        <f t="shared" si="9"/>
        <v>-0.34675682766888488</v>
      </c>
      <c r="N37">
        <f t="shared" si="10"/>
        <v>-0.31314551582635575</v>
      </c>
      <c r="O37">
        <f t="shared" si="11"/>
        <v>0.17172410210767047</v>
      </c>
      <c r="P37">
        <f t="shared" si="12"/>
        <v>-4.7027940482671719E-2</v>
      </c>
      <c r="Q37">
        <f t="shared" si="13"/>
        <v>-0.64526767128732143</v>
      </c>
      <c r="R37">
        <f t="shared" si="14"/>
        <v>-0.72548045229708846</v>
      </c>
      <c r="S37">
        <f t="shared" si="15"/>
        <v>1.0504510767631465</v>
      </c>
      <c r="T37">
        <f t="shared" si="16"/>
        <v>1.1597738846758778</v>
      </c>
    </row>
    <row r="38" spans="2:20" x14ac:dyDescent="0.25">
      <c r="B38">
        <v>1</v>
      </c>
      <c r="C38" s="2">
        <v>327.99057006835801</v>
      </c>
      <c r="D38" s="1">
        <v>69.53</v>
      </c>
      <c r="E38" s="1">
        <v>50</v>
      </c>
      <c r="F38" s="2">
        <v>-22.32</v>
      </c>
      <c r="G38" s="2">
        <v>286.51</v>
      </c>
      <c r="H38" s="2">
        <v>33.68</v>
      </c>
      <c r="I38" s="2">
        <v>7.38</v>
      </c>
      <c r="J38" s="2">
        <v>-0.225636321944508</v>
      </c>
      <c r="L38">
        <v>1</v>
      </c>
      <c r="M38">
        <f t="shared" si="9"/>
        <v>1.7706015936255868</v>
      </c>
      <c r="N38">
        <f t="shared" si="10"/>
        <v>7.2525548714418857</v>
      </c>
      <c r="O38">
        <f t="shared" si="11"/>
        <v>-1.3983248314481738</v>
      </c>
      <c r="P38">
        <f t="shared" si="12"/>
        <v>0.60156890033084642</v>
      </c>
      <c r="Q38">
        <f t="shared" si="13"/>
        <v>-2.5863724027136215E-2</v>
      </c>
      <c r="R38">
        <f t="shared" si="14"/>
        <v>-2.5065447289130285</v>
      </c>
      <c r="S38">
        <f t="shared" si="15"/>
        <v>2.2484594852469186</v>
      </c>
      <c r="T38">
        <f t="shared" si="16"/>
        <v>0.95796164599847622</v>
      </c>
    </row>
    <row r="39" spans="2:20" x14ac:dyDescent="0.25">
      <c r="B39">
        <v>1</v>
      </c>
      <c r="C39" s="2">
        <v>236.57917022705001</v>
      </c>
      <c r="D39" s="1">
        <v>-71.67</v>
      </c>
      <c r="E39" s="1">
        <v>70</v>
      </c>
      <c r="F39" s="2">
        <v>-33.380000000000003</v>
      </c>
      <c r="G39" s="2">
        <v>83.83</v>
      </c>
      <c r="H39" s="2">
        <v>74.63</v>
      </c>
      <c r="I39" s="2">
        <v>3.91</v>
      </c>
      <c r="J39" s="2">
        <v>-0.36541105306571298</v>
      </c>
      <c r="L39">
        <v>1</v>
      </c>
      <c r="M39">
        <f t="shared" si="9"/>
        <v>0.71745757542345612</v>
      </c>
      <c r="N39">
        <f t="shared" si="10"/>
        <v>0.15153855475566036</v>
      </c>
      <c r="O39">
        <f t="shared" si="11"/>
        <v>-1.0058125980592127</v>
      </c>
      <c r="P39">
        <f t="shared" si="12"/>
        <v>-0.17310508016564533</v>
      </c>
      <c r="Q39">
        <f t="shared" si="13"/>
        <v>-1.3826214461788098</v>
      </c>
      <c r="R39">
        <f t="shared" si="14"/>
        <v>0.35475704148409709</v>
      </c>
      <c r="S39">
        <f t="shared" si="15"/>
        <v>-3.5655447411701485E-2</v>
      </c>
      <c r="T39">
        <f t="shared" si="16"/>
        <v>0.47037706244153438</v>
      </c>
    </row>
    <row r="40" spans="2:20" x14ac:dyDescent="0.25">
      <c r="B40">
        <v>1</v>
      </c>
      <c r="C40" s="2">
        <v>154.80443954467799</v>
      </c>
      <c r="D40" s="1">
        <v>-81.72</v>
      </c>
      <c r="E40" s="1">
        <v>140</v>
      </c>
      <c r="F40" s="2">
        <v>-30.1</v>
      </c>
      <c r="G40" s="2">
        <v>358.58</v>
      </c>
      <c r="H40" s="2">
        <v>63.27</v>
      </c>
      <c r="I40" s="2">
        <v>4.17</v>
      </c>
      <c r="J40" s="2">
        <v>-0.17907227615965499</v>
      </c>
      <c r="L40">
        <v>1</v>
      </c>
      <c r="M40">
        <f t="shared" si="9"/>
        <v>-0.2246630857603498</v>
      </c>
      <c r="N40">
        <f t="shared" si="10"/>
        <v>-0.35388080772802616</v>
      </c>
      <c r="O40">
        <f t="shared" si="11"/>
        <v>0.36798021880215098</v>
      </c>
      <c r="P40">
        <f t="shared" si="12"/>
        <v>5.6635485478883897E-2</v>
      </c>
      <c r="Q40">
        <f t="shared" si="13"/>
        <v>0.45657918615379478</v>
      </c>
      <c r="R40">
        <f t="shared" si="14"/>
        <v>-0.43900090996184499</v>
      </c>
      <c r="S40">
        <f t="shared" si="15"/>
        <v>0.13548861094312295</v>
      </c>
      <c r="T40">
        <f t="shared" si="16"/>
        <v>1.1203938015863582</v>
      </c>
    </row>
    <row r="41" spans="2:20" x14ac:dyDescent="0.25">
      <c r="B41">
        <v>1</v>
      </c>
      <c r="C41" s="2">
        <v>82.539577484130803</v>
      </c>
      <c r="D41" s="1">
        <v>-79.37</v>
      </c>
      <c r="E41" s="1">
        <v>120</v>
      </c>
      <c r="F41" s="2">
        <v>-26.35</v>
      </c>
      <c r="G41" s="2">
        <v>127.08</v>
      </c>
      <c r="H41" s="2">
        <v>71.349999999999994</v>
      </c>
      <c r="I41" s="2">
        <v>3.99</v>
      </c>
      <c r="J41" s="2">
        <v>-0.29214659685863897</v>
      </c>
      <c r="L41">
        <v>1</v>
      </c>
      <c r="M41">
        <f t="shared" si="9"/>
        <v>-1.0572212495931725</v>
      </c>
      <c r="N41">
        <f t="shared" si="10"/>
        <v>-0.23569817072935345</v>
      </c>
      <c r="O41">
        <f t="shared" si="11"/>
        <v>-2.4532014586810067E-2</v>
      </c>
      <c r="P41">
        <f t="shared" si="12"/>
        <v>0.31929619315174496</v>
      </c>
      <c r="Q41">
        <f t="shared" si="13"/>
        <v>-1.0931021473675808</v>
      </c>
      <c r="R41">
        <f t="shared" si="14"/>
        <v>0.12557340761590233</v>
      </c>
      <c r="S41">
        <f t="shared" si="15"/>
        <v>1.7004262851321512E-2</v>
      </c>
      <c r="T41">
        <f t="shared" si="16"/>
        <v>0.72594986220800495</v>
      </c>
    </row>
    <row r="42" spans="2:20" x14ac:dyDescent="0.25">
      <c r="B42">
        <v>1</v>
      </c>
      <c r="C42" s="2">
        <v>164.83360290527301</v>
      </c>
      <c r="D42" s="1">
        <v>-80.64</v>
      </c>
      <c r="E42" s="1">
        <v>110</v>
      </c>
      <c r="F42" s="2">
        <v>-25.37</v>
      </c>
      <c r="G42" s="2">
        <v>97.8</v>
      </c>
      <c r="H42" s="2">
        <v>67.34</v>
      </c>
      <c r="I42" s="2">
        <v>6.92</v>
      </c>
      <c r="J42" s="2">
        <v>-0.26544096523987398</v>
      </c>
      <c r="L42">
        <v>1</v>
      </c>
      <c r="M42">
        <f t="shared" si="9"/>
        <v>-0.1091178318957472</v>
      </c>
      <c r="N42">
        <f t="shared" si="10"/>
        <v>-0.29956708519246589</v>
      </c>
      <c r="O42">
        <f t="shared" si="11"/>
        <v>-0.2207881312812906</v>
      </c>
      <c r="P42">
        <f t="shared" si="12"/>
        <v>0.38793819142358604</v>
      </c>
      <c r="Q42">
        <f t="shared" si="13"/>
        <v>-1.2891050391408241</v>
      </c>
      <c r="R42">
        <f t="shared" si="14"/>
        <v>-0.1546175593997863</v>
      </c>
      <c r="S42">
        <f t="shared" si="15"/>
        <v>1.9456661512345368</v>
      </c>
      <c r="T42">
        <f t="shared" si="16"/>
        <v>0.81910871979986333</v>
      </c>
    </row>
    <row r="43" spans="2:20" x14ac:dyDescent="0.25">
      <c r="B43">
        <v>1</v>
      </c>
      <c r="C43" s="2">
        <v>144.288625717163</v>
      </c>
      <c r="D43" s="1">
        <v>-71.64</v>
      </c>
      <c r="E43" s="1">
        <v>100</v>
      </c>
      <c r="F43" s="2">
        <v>-42.33</v>
      </c>
      <c r="G43" s="2">
        <v>167.91</v>
      </c>
      <c r="H43" s="2">
        <v>92.75</v>
      </c>
      <c r="I43" s="2">
        <v>4.74</v>
      </c>
      <c r="J43" s="2">
        <v>-0.14007475900058999</v>
      </c>
      <c r="L43">
        <v>1</v>
      </c>
      <c r="M43">
        <f t="shared" si="9"/>
        <v>-0.34581500388216507</v>
      </c>
      <c r="N43">
        <f t="shared" si="10"/>
        <v>0.15304726927053708</v>
      </c>
      <c r="O43">
        <f t="shared" si="11"/>
        <v>-0.41704424797577111</v>
      </c>
      <c r="P43">
        <f t="shared" si="12"/>
        <v>-0.79998863581154012</v>
      </c>
      <c r="Q43">
        <f t="shared" si="13"/>
        <v>-0.81978254111411308</v>
      </c>
      <c r="R43">
        <f t="shared" si="14"/>
        <v>1.6208568724876609</v>
      </c>
      <c r="S43">
        <f t="shared" si="15"/>
        <v>0.51068904656716163</v>
      </c>
      <c r="T43">
        <f t="shared" si="16"/>
        <v>1.2564311812416908</v>
      </c>
    </row>
    <row r="44" spans="2:20" x14ac:dyDescent="0.25">
      <c r="B44">
        <v>1</v>
      </c>
      <c r="C44" s="2">
        <v>442.00561523437398</v>
      </c>
      <c r="D44" s="1">
        <v>-64.61</v>
      </c>
      <c r="E44" s="1">
        <v>50</v>
      </c>
      <c r="F44" s="2">
        <v>-29.46</v>
      </c>
      <c r="G44" s="2">
        <v>201.02</v>
      </c>
      <c r="H44" s="2">
        <v>82.4</v>
      </c>
      <c r="I44" s="2">
        <v>5.41</v>
      </c>
      <c r="J44" s="2">
        <v>-0.227492935002019</v>
      </c>
      <c r="L44">
        <v>1</v>
      </c>
      <c r="M44">
        <f t="shared" si="9"/>
        <v>3.084160548089546</v>
      </c>
      <c r="N44">
        <f t="shared" si="10"/>
        <v>0.50658937058997167</v>
      </c>
      <c r="O44">
        <f t="shared" si="11"/>
        <v>-1.3983248314481738</v>
      </c>
      <c r="P44">
        <f t="shared" si="12"/>
        <v>0.1014629129217189</v>
      </c>
      <c r="Q44">
        <f t="shared" si="13"/>
        <v>-0.59814129293747043</v>
      </c>
      <c r="R44">
        <f t="shared" si="14"/>
        <v>0.89767071073893712</v>
      </c>
      <c r="S44">
        <f t="shared" si="15"/>
        <v>0.95171412001997879</v>
      </c>
      <c r="T44">
        <f t="shared" si="16"/>
        <v>0.9514851112399304</v>
      </c>
    </row>
    <row r="45" spans="2:20" x14ac:dyDescent="0.25">
      <c r="B45">
        <v>1</v>
      </c>
      <c r="C45" s="2">
        <v>312.65491485595601</v>
      </c>
      <c r="D45" s="1">
        <v>-66.81</v>
      </c>
      <c r="E45" s="1">
        <v>70</v>
      </c>
      <c r="F45" s="2">
        <v>-32.99</v>
      </c>
      <c r="G45" s="2">
        <v>77.41</v>
      </c>
      <c r="H45" s="2">
        <v>85.75</v>
      </c>
      <c r="I45" s="2">
        <v>4.6500000000000004</v>
      </c>
      <c r="J45" s="2">
        <v>-0.21435961100765599</v>
      </c>
      <c r="L45">
        <v>1</v>
      </c>
      <c r="M45">
        <f t="shared" si="9"/>
        <v>1.5939206372001371</v>
      </c>
      <c r="N45">
        <f t="shared" si="10"/>
        <v>0.39595030616568194</v>
      </c>
      <c r="O45">
        <f t="shared" si="11"/>
        <v>-1.0058125980592127</v>
      </c>
      <c r="P45">
        <f t="shared" si="12"/>
        <v>-0.14578836656766775</v>
      </c>
      <c r="Q45">
        <f t="shared" si="13"/>
        <v>-1.4255974900717134</v>
      </c>
      <c r="R45">
        <f t="shared" si="14"/>
        <v>1.1317454587445623</v>
      </c>
      <c r="S45">
        <f t="shared" si="15"/>
        <v>0.45144687252126092</v>
      </c>
      <c r="T45">
        <f t="shared" si="16"/>
        <v>0.99729887356408775</v>
      </c>
    </row>
    <row r="46" spans="2:20" x14ac:dyDescent="0.25">
      <c r="B46">
        <v>1</v>
      </c>
      <c r="C46" s="2">
        <v>171.96353912353501</v>
      </c>
      <c r="D46" s="1">
        <v>-71.41</v>
      </c>
      <c r="E46" s="1">
        <v>120</v>
      </c>
      <c r="F46" s="2">
        <v>-24.14</v>
      </c>
      <c r="G46" s="2">
        <v>113.25</v>
      </c>
      <c r="H46" s="2">
        <v>61.54</v>
      </c>
      <c r="I46" s="2">
        <v>6.42</v>
      </c>
      <c r="J46" s="2">
        <v>-0.14500537056928001</v>
      </c>
      <c r="L46">
        <v>1</v>
      </c>
      <c r="M46">
        <f t="shared" si="9"/>
        <v>-2.69743608247335E-2</v>
      </c>
      <c r="N46">
        <f t="shared" si="10"/>
        <v>0.16461408055125848</v>
      </c>
      <c r="O46">
        <f t="shared" si="11"/>
        <v>-2.4532014586810067E-2</v>
      </c>
      <c r="P46">
        <f t="shared" si="12"/>
        <v>0.47409090354028449</v>
      </c>
      <c r="Q46">
        <f t="shared" si="13"/>
        <v>-1.1856813821088361</v>
      </c>
      <c r="R46">
        <f t="shared" si="14"/>
        <v>-0.55988130221549681</v>
      </c>
      <c r="S46">
        <f t="shared" si="15"/>
        <v>1.6165429620906433</v>
      </c>
      <c r="T46">
        <f t="shared" si="16"/>
        <v>1.2392314329816418</v>
      </c>
    </row>
    <row r="47" spans="2:20" x14ac:dyDescent="0.25">
      <c r="B47">
        <v>1</v>
      </c>
      <c r="C47" s="2">
        <v>174.38537597656199</v>
      </c>
      <c r="D47" s="1">
        <v>-80.75</v>
      </c>
      <c r="E47" s="1">
        <v>110</v>
      </c>
      <c r="F47" s="2">
        <v>-19.38</v>
      </c>
      <c r="G47" s="2">
        <v>111.32</v>
      </c>
      <c r="H47" s="2">
        <v>41.47</v>
      </c>
      <c r="I47" s="2">
        <v>4.2699999999999996</v>
      </c>
      <c r="J47" s="2">
        <v>-0.343528654217643</v>
      </c>
      <c r="L47">
        <v>1</v>
      </c>
      <c r="M47">
        <f t="shared" si="9"/>
        <v>9.2744353724568654E-4</v>
      </c>
      <c r="N47">
        <f t="shared" si="10"/>
        <v>-0.30509903841368036</v>
      </c>
      <c r="O47">
        <f t="shared" si="11"/>
        <v>-0.2207881312812906</v>
      </c>
      <c r="P47">
        <f t="shared" si="12"/>
        <v>0.80749489514636952</v>
      </c>
      <c r="Q47">
        <f t="shared" si="13"/>
        <v>-1.1986009716280424</v>
      </c>
      <c r="R47">
        <f t="shared" si="14"/>
        <v>-1.9622335984760662</v>
      </c>
      <c r="S47">
        <f t="shared" si="15"/>
        <v>0.2013132487719014</v>
      </c>
      <c r="T47">
        <f t="shared" si="16"/>
        <v>0.54671074767904038</v>
      </c>
    </row>
    <row r="48" spans="2:20" x14ac:dyDescent="0.25">
      <c r="B48">
        <v>1</v>
      </c>
      <c r="C48" s="2">
        <v>305.377979278564</v>
      </c>
      <c r="D48" s="1">
        <v>-78.239999999999995</v>
      </c>
      <c r="E48" s="1">
        <v>40</v>
      </c>
      <c r="F48" s="2">
        <v>-44.86</v>
      </c>
      <c r="G48" s="2">
        <v>38.9</v>
      </c>
      <c r="H48" s="2">
        <v>83.24</v>
      </c>
      <c r="I48" s="2">
        <v>8.75</v>
      </c>
      <c r="J48" s="2">
        <v>-0.15762273901808799</v>
      </c>
      <c r="L48">
        <v>1</v>
      </c>
      <c r="M48">
        <f t="shared" si="9"/>
        <v>1.5100835973180553</v>
      </c>
      <c r="N48">
        <f t="shared" si="10"/>
        <v>-0.17886992400233148</v>
      </c>
      <c r="O48">
        <f t="shared" si="11"/>
        <v>-1.5945809481426543</v>
      </c>
      <c r="P48">
        <f t="shared" si="12"/>
        <v>-0.97719705992149708</v>
      </c>
      <c r="Q48">
        <f t="shared" si="13"/>
        <v>-1.6833868125507985</v>
      </c>
      <c r="R48">
        <f t="shared" si="14"/>
        <v>0.95636408038810816</v>
      </c>
      <c r="S48">
        <f t="shared" si="15"/>
        <v>3.1502570235011866</v>
      </c>
      <c r="T48">
        <f t="shared" si="16"/>
        <v>1.1952175093536161</v>
      </c>
    </row>
    <row r="49" spans="1:20" x14ac:dyDescent="0.25">
      <c r="B49">
        <v>1</v>
      </c>
      <c r="C49" s="2">
        <v>176.15602493286099</v>
      </c>
      <c r="D49" s="1">
        <v>-79.709999999999994</v>
      </c>
      <c r="E49" s="1">
        <v>100</v>
      </c>
      <c r="F49" s="2">
        <v>-37.89</v>
      </c>
      <c r="G49" s="2">
        <v>270.07</v>
      </c>
      <c r="H49" s="2">
        <v>74.66</v>
      </c>
      <c r="I49" s="2">
        <v>3.3</v>
      </c>
      <c r="J49" s="2">
        <v>-0.16169485084552501</v>
      </c>
      <c r="L49">
        <v>1</v>
      </c>
      <c r="M49">
        <f t="shared" si="9"/>
        <v>2.1326960007832251E-2</v>
      </c>
      <c r="N49">
        <f t="shared" si="10"/>
        <v>-0.25279693523128854</v>
      </c>
      <c r="O49">
        <f t="shared" si="11"/>
        <v>-0.41704424797577111</v>
      </c>
      <c r="P49">
        <f t="shared" si="12"/>
        <v>-0.48899835792687274</v>
      </c>
      <c r="Q49">
        <f t="shared" si="13"/>
        <v>-0.13591452801457213</v>
      </c>
      <c r="R49">
        <f t="shared" si="14"/>
        <v>0.35685323325728191</v>
      </c>
      <c r="S49">
        <f t="shared" si="15"/>
        <v>-0.43718573816725165</v>
      </c>
      <c r="T49">
        <f t="shared" si="16"/>
        <v>1.1810125172663377</v>
      </c>
    </row>
    <row r="50" spans="1:20" x14ac:dyDescent="0.25">
      <c r="B50">
        <v>1</v>
      </c>
      <c r="C50" s="2">
        <v>56.201910972595201</v>
      </c>
      <c r="D50" s="1">
        <v>-76.16</v>
      </c>
      <c r="E50" s="1">
        <v>100</v>
      </c>
      <c r="F50" s="2">
        <v>-32.869999999999997</v>
      </c>
      <c r="G50" s="2">
        <v>189.95</v>
      </c>
      <c r="H50" s="2">
        <v>89.09</v>
      </c>
      <c r="I50" s="2">
        <v>2.76</v>
      </c>
      <c r="J50" s="2">
        <v>-0.16417372499549501</v>
      </c>
      <c r="L50">
        <v>1</v>
      </c>
      <c r="M50">
        <f t="shared" si="9"/>
        <v>-1.3606555694720817</v>
      </c>
      <c r="N50">
        <f t="shared" si="10"/>
        <v>-7.4265717637548648E-2</v>
      </c>
      <c r="O50">
        <f t="shared" si="11"/>
        <v>-0.41704424797577111</v>
      </c>
      <c r="P50">
        <f t="shared" si="12"/>
        <v>-0.13738322392213587</v>
      </c>
      <c r="Q50">
        <f t="shared" si="13"/>
        <v>-0.67224484525747763</v>
      </c>
      <c r="R50">
        <f t="shared" si="14"/>
        <v>1.3651214761591268</v>
      </c>
      <c r="S50">
        <f t="shared" si="15"/>
        <v>-0.79263878244265662</v>
      </c>
      <c r="T50">
        <f t="shared" si="16"/>
        <v>1.1723653117921589</v>
      </c>
    </row>
    <row r="51" spans="1:20" x14ac:dyDescent="0.25">
      <c r="B51">
        <v>1</v>
      </c>
      <c r="C51" s="2">
        <v>297.18025207519401</v>
      </c>
      <c r="D51" s="1">
        <v>-73.33</v>
      </c>
      <c r="E51" s="1">
        <v>80</v>
      </c>
      <c r="F51" s="2">
        <v>-37.74</v>
      </c>
      <c r="G51" s="2">
        <v>170.08</v>
      </c>
      <c r="H51" s="2">
        <v>40.479999999999997</v>
      </c>
      <c r="I51" s="2">
        <v>3.27</v>
      </c>
      <c r="J51" s="2">
        <v>-0.156285605772883</v>
      </c>
      <c r="L51">
        <v>1</v>
      </c>
      <c r="M51">
        <f t="shared" si="9"/>
        <v>1.4156381847976289</v>
      </c>
      <c r="N51">
        <f t="shared" si="10"/>
        <v>6.8056351599151091E-2</v>
      </c>
      <c r="O51">
        <f t="shared" si="11"/>
        <v>-0.80955648136473224</v>
      </c>
      <c r="P51">
        <f t="shared" si="12"/>
        <v>-0.4784919296199584</v>
      </c>
      <c r="Q51">
        <f t="shared" si="13"/>
        <v>-0.80525637051479815</v>
      </c>
      <c r="R51">
        <f t="shared" si="14"/>
        <v>-2.0314079269911618</v>
      </c>
      <c r="S51">
        <f t="shared" si="15"/>
        <v>-0.45693312951588516</v>
      </c>
      <c r="T51">
        <f t="shared" si="16"/>
        <v>1.1998819115048038</v>
      </c>
    </row>
    <row r="52" spans="1:20" x14ac:dyDescent="0.25">
      <c r="B52">
        <v>1</v>
      </c>
      <c r="C52" s="2">
        <v>158.97862434387201</v>
      </c>
      <c r="D52" s="1">
        <v>-79.81</v>
      </c>
      <c r="E52" s="1">
        <v>110</v>
      </c>
      <c r="F52" s="2">
        <v>-32.57</v>
      </c>
      <c r="G52" s="2">
        <v>118.39</v>
      </c>
      <c r="H52" s="2">
        <v>76.739999999999995</v>
      </c>
      <c r="I52" s="2">
        <v>4.75</v>
      </c>
      <c r="J52" s="2">
        <v>-0.22491197183098599</v>
      </c>
      <c r="L52">
        <v>1</v>
      </c>
      <c r="M52">
        <f t="shared" si="9"/>
        <v>-0.17657260952026352</v>
      </c>
      <c r="N52">
        <f t="shared" si="10"/>
        <v>-0.25782598361421127</v>
      </c>
      <c r="O52">
        <f t="shared" si="11"/>
        <v>-0.2207881312812906</v>
      </c>
      <c r="P52">
        <f t="shared" si="12"/>
        <v>-0.11637036730830717</v>
      </c>
      <c r="Q52">
        <f t="shared" si="13"/>
        <v>-1.1512737706431779</v>
      </c>
      <c r="R52">
        <f t="shared" si="14"/>
        <v>0.50218919619808822</v>
      </c>
      <c r="S52">
        <f t="shared" si="15"/>
        <v>0.51727151035003938</v>
      </c>
      <c r="T52">
        <f t="shared" si="16"/>
        <v>0.96048843997345301</v>
      </c>
    </row>
    <row r="53" spans="1:20" x14ac:dyDescent="0.25">
      <c r="B53">
        <v>1</v>
      </c>
      <c r="C53" s="2">
        <v>145.56476593017601</v>
      </c>
      <c r="D53" s="1">
        <v>-73.14</v>
      </c>
      <c r="E53" s="1">
        <v>130</v>
      </c>
      <c r="F53" s="2">
        <v>-22.7</v>
      </c>
      <c r="G53" s="2">
        <v>211.39</v>
      </c>
      <c r="H53" s="2">
        <v>65.94</v>
      </c>
      <c r="I53" s="2">
        <v>4.2</v>
      </c>
      <c r="J53" s="2">
        <v>-0.330056598153113</v>
      </c>
      <c r="L53">
        <v>1</v>
      </c>
      <c r="M53">
        <f t="shared" si="9"/>
        <v>-0.33111268629316654</v>
      </c>
      <c r="N53">
        <f t="shared" si="10"/>
        <v>7.7611543526703256E-2</v>
      </c>
      <c r="O53">
        <f t="shared" si="11"/>
        <v>0.17172410210767047</v>
      </c>
      <c r="P53">
        <f t="shared" si="12"/>
        <v>0.57495261528666319</v>
      </c>
      <c r="Q53">
        <f t="shared" si="13"/>
        <v>-0.52872360210111347</v>
      </c>
      <c r="R53">
        <f t="shared" si="14"/>
        <v>-0.25243984214840642</v>
      </c>
      <c r="S53">
        <f t="shared" si="15"/>
        <v>0.15523600229175671</v>
      </c>
      <c r="T53">
        <f t="shared" si="16"/>
        <v>0.59370612941355128</v>
      </c>
    </row>
    <row r="54" spans="1:20" x14ac:dyDescent="0.25">
      <c r="B54">
        <v>1</v>
      </c>
      <c r="C54" s="2">
        <v>175.39604187011699</v>
      </c>
      <c r="D54" s="1">
        <v>-68.95</v>
      </c>
      <c r="E54" s="1">
        <v>130</v>
      </c>
      <c r="F54" s="2">
        <v>-21.4</v>
      </c>
      <c r="G54" s="2">
        <v>215.59</v>
      </c>
      <c r="H54" s="2">
        <v>63.47</v>
      </c>
      <c r="I54" s="2">
        <v>4.46</v>
      </c>
      <c r="J54" s="2">
        <v>-0.28931495045239097</v>
      </c>
      <c r="L54">
        <v>1</v>
      </c>
      <c r="M54">
        <f t="shared" si="9"/>
        <v>1.257125100596555E-2</v>
      </c>
      <c r="N54">
        <f t="shared" si="10"/>
        <v>0.28832867077114566</v>
      </c>
      <c r="O54">
        <f t="shared" si="11"/>
        <v>0.17172410210767047</v>
      </c>
      <c r="P54">
        <f t="shared" si="12"/>
        <v>0.66600832727992176</v>
      </c>
      <c r="Q54">
        <f t="shared" si="13"/>
        <v>-0.50060843319921366</v>
      </c>
      <c r="R54">
        <f t="shared" si="14"/>
        <v>-0.42502629814061393</v>
      </c>
      <c r="S54">
        <f t="shared" si="15"/>
        <v>0.32638006064658115</v>
      </c>
      <c r="T54">
        <f t="shared" si="16"/>
        <v>0.73582766431641111</v>
      </c>
    </row>
    <row r="55" spans="1:20" x14ac:dyDescent="0.25">
      <c r="B55">
        <v>1</v>
      </c>
      <c r="C55" s="2">
        <v>352.35084533691401</v>
      </c>
      <c r="D55" s="1">
        <v>-54.54</v>
      </c>
      <c r="E55" s="1">
        <v>50</v>
      </c>
      <c r="F55" s="2">
        <v>-16.04</v>
      </c>
      <c r="G55" s="2">
        <v>55.1</v>
      </c>
      <c r="H55" s="2">
        <v>28.73</v>
      </c>
      <c r="I55" s="2">
        <v>4.7699999999999996</v>
      </c>
      <c r="J55" s="2">
        <v>-0.213251670378619</v>
      </c>
      <c r="L55">
        <v>1</v>
      </c>
      <c r="M55">
        <f t="shared" si="9"/>
        <v>2.0512545343460489</v>
      </c>
      <c r="N55">
        <f t="shared" si="10"/>
        <v>1.0130145427502428</v>
      </c>
      <c r="O55">
        <f t="shared" si="11"/>
        <v>-1.3983248314481738</v>
      </c>
      <c r="P55">
        <f t="shared" si="12"/>
        <v>1.0414380321136645</v>
      </c>
      <c r="Q55">
        <f t="shared" si="13"/>
        <v>-1.574942589643471</v>
      </c>
      <c r="R55">
        <f t="shared" si="14"/>
        <v>-2.8524163714885051</v>
      </c>
      <c r="S55">
        <f t="shared" si="15"/>
        <v>0.53043643791579487</v>
      </c>
      <c r="T55">
        <f t="shared" si="16"/>
        <v>1.0011637693566353</v>
      </c>
    </row>
    <row r="56" spans="1:20" x14ac:dyDescent="0.25">
      <c r="B56">
        <v>1</v>
      </c>
      <c r="C56" s="2">
        <v>135.339727401733</v>
      </c>
      <c r="D56" s="1">
        <v>-78.36</v>
      </c>
      <c r="E56" s="1">
        <v>120</v>
      </c>
      <c r="F56" s="2">
        <v>-20.05</v>
      </c>
      <c r="G56" s="2">
        <v>112.44</v>
      </c>
      <c r="H56" s="2">
        <v>46.18</v>
      </c>
      <c r="I56" s="2">
        <v>5.97</v>
      </c>
      <c r="J56" s="2">
        <v>-0.207715133531157</v>
      </c>
      <c r="L56">
        <v>1</v>
      </c>
      <c r="M56">
        <f t="shared" si="9"/>
        <v>-0.44891460356836738</v>
      </c>
      <c r="N56">
        <f t="shared" si="10"/>
        <v>-0.18490478206183841</v>
      </c>
      <c r="O56">
        <f t="shared" si="11"/>
        <v>-2.4532014586810067E-2</v>
      </c>
      <c r="P56">
        <f t="shared" si="12"/>
        <v>0.76056618204215165</v>
      </c>
      <c r="Q56">
        <f t="shared" si="13"/>
        <v>-1.1911035932542025</v>
      </c>
      <c r="R56">
        <f t="shared" si="14"/>
        <v>-1.6331314900860672</v>
      </c>
      <c r="S56">
        <f t="shared" si="15"/>
        <v>1.3203320918611392</v>
      </c>
      <c r="T56">
        <f t="shared" si="16"/>
        <v>1.0204772031329918</v>
      </c>
    </row>
    <row r="57" spans="1:20" x14ac:dyDescent="0.25">
      <c r="B57">
        <v>1</v>
      </c>
      <c r="C57" s="2">
        <v>260.41519165039</v>
      </c>
      <c r="D57" s="1">
        <v>-76.069999999999993</v>
      </c>
      <c r="E57" s="1">
        <v>70</v>
      </c>
      <c r="F57" s="2">
        <v>-31.89</v>
      </c>
      <c r="G57" s="2">
        <v>38.53</v>
      </c>
      <c r="H57" s="2">
        <v>60.83</v>
      </c>
      <c r="I57" s="2">
        <v>3.45</v>
      </c>
      <c r="J57" s="2">
        <v>-0.419555901830931</v>
      </c>
      <c r="L57">
        <v>1</v>
      </c>
      <c r="M57">
        <f t="shared" si="9"/>
        <v>0.99207062612946484</v>
      </c>
      <c r="N57">
        <f t="shared" si="10"/>
        <v>-6.9739574092918449E-2</v>
      </c>
      <c r="O57">
        <f t="shared" si="11"/>
        <v>-1.0058125980592127</v>
      </c>
      <c r="P57">
        <f t="shared" si="12"/>
        <v>-6.8741225650295057E-2</v>
      </c>
      <c r="Q57">
        <f t="shared" si="13"/>
        <v>-1.6858636250492991</v>
      </c>
      <c r="R57">
        <f t="shared" si="14"/>
        <v>-0.60949117418086829</v>
      </c>
      <c r="S57">
        <f t="shared" si="15"/>
        <v>-0.33844878142408341</v>
      </c>
      <c r="T57">
        <f t="shared" si="16"/>
        <v>0.28150033683331532</v>
      </c>
    </row>
    <row r="58" spans="1:20" x14ac:dyDescent="0.25">
      <c r="B58">
        <v>1</v>
      </c>
      <c r="C58" s="2">
        <v>141.82008743286099</v>
      </c>
      <c r="D58" s="1">
        <v>-82.06</v>
      </c>
      <c r="E58" s="1">
        <v>110</v>
      </c>
      <c r="F58" s="2">
        <v>26.35</v>
      </c>
      <c r="G58" s="2">
        <v>107.95</v>
      </c>
      <c r="H58" s="2">
        <v>62.07</v>
      </c>
      <c r="I58" s="2">
        <v>5.59</v>
      </c>
      <c r="J58" s="2">
        <v>-0.34252100840336103</v>
      </c>
      <c r="L58">
        <v>1</v>
      </c>
      <c r="M58">
        <f t="shared" si="9"/>
        <v>-0.37425485200098607</v>
      </c>
      <c r="N58">
        <f t="shared" si="10"/>
        <v>-0.37097957222996197</v>
      </c>
      <c r="O58">
        <f t="shared" si="11"/>
        <v>-0.2207881312812906</v>
      </c>
      <c r="P58">
        <f t="shared" si="12"/>
        <v>4.0105546716476859</v>
      </c>
      <c r="Q58">
        <f t="shared" si="13"/>
        <v>-1.2211600476279001</v>
      </c>
      <c r="R58">
        <f t="shared" si="14"/>
        <v>-0.52284858088923347</v>
      </c>
      <c r="S58">
        <f t="shared" si="15"/>
        <v>1.0701984681117802</v>
      </c>
      <c r="T58">
        <f t="shared" si="16"/>
        <v>0.5502257790497932</v>
      </c>
    </row>
    <row r="59" spans="1:20" x14ac:dyDescent="0.25">
      <c r="B59">
        <v>1</v>
      </c>
      <c r="C59" s="2">
        <v>117.05825805664099</v>
      </c>
      <c r="D59" s="1">
        <v>-79.45</v>
      </c>
      <c r="E59" s="1">
        <v>160</v>
      </c>
      <c r="F59" s="2">
        <v>-26.42</v>
      </c>
      <c r="G59" s="2">
        <v>127.8</v>
      </c>
      <c r="H59" s="2">
        <v>75.38</v>
      </c>
      <c r="I59" s="2">
        <v>3.4</v>
      </c>
      <c r="J59" s="2">
        <v>-0.35742971887550201</v>
      </c>
      <c r="L59">
        <v>1</v>
      </c>
      <c r="M59">
        <f t="shared" si="9"/>
        <v>-0.65953406807884307</v>
      </c>
      <c r="N59">
        <f t="shared" si="10"/>
        <v>-0.23972140943569115</v>
      </c>
      <c r="O59">
        <f t="shared" si="11"/>
        <v>0.76049245219111206</v>
      </c>
      <c r="P59">
        <f t="shared" si="12"/>
        <v>0.31439319327518489</v>
      </c>
      <c r="Q59">
        <f t="shared" si="13"/>
        <v>-1.088282404127255</v>
      </c>
      <c r="R59">
        <f t="shared" si="14"/>
        <v>0.40716183581371479</v>
      </c>
      <c r="S59">
        <f t="shared" si="15"/>
        <v>-0.37136110033847292</v>
      </c>
      <c r="T59">
        <f t="shared" si="16"/>
        <v>0.49821882952022212</v>
      </c>
    </row>
    <row r="60" spans="1:20" x14ac:dyDescent="0.25">
      <c r="B60">
        <v>1</v>
      </c>
      <c r="C60" s="2">
        <v>138.17505836486799</v>
      </c>
      <c r="D60" s="1">
        <v>-84.64</v>
      </c>
      <c r="E60" s="1">
        <v>90</v>
      </c>
      <c r="F60" s="2">
        <v>26.12</v>
      </c>
      <c r="G60" s="2">
        <v>224.33</v>
      </c>
      <c r="H60" s="2">
        <v>51.33</v>
      </c>
      <c r="I60" s="2">
        <v>6.57</v>
      </c>
      <c r="J60" s="2">
        <v>-0.312188491164477</v>
      </c>
      <c r="L60">
        <v>1</v>
      </c>
      <c r="M60">
        <f t="shared" si="9"/>
        <v>-0.41624896395850819</v>
      </c>
      <c r="N60">
        <f t="shared" si="10"/>
        <v>-0.50072902050935608</v>
      </c>
      <c r="O60">
        <f t="shared" si="11"/>
        <v>-0.61330036467025162</v>
      </c>
      <c r="P60">
        <f t="shared" si="12"/>
        <v>3.994444814910417</v>
      </c>
      <c r="Q60">
        <f t="shared" si="13"/>
        <v>-0.44210210553192714</v>
      </c>
      <c r="R60">
        <f t="shared" si="14"/>
        <v>-1.2732852356893589</v>
      </c>
      <c r="S60">
        <f t="shared" si="15"/>
        <v>1.7152799188338117</v>
      </c>
      <c r="T60">
        <f t="shared" si="16"/>
        <v>0.65603651942839747</v>
      </c>
    </row>
    <row r="61" spans="1:20" x14ac:dyDescent="0.25">
      <c r="B61">
        <v>1</v>
      </c>
      <c r="C61" s="2">
        <v>273.31844329833802</v>
      </c>
      <c r="D61" s="1">
        <v>-81.08</v>
      </c>
      <c r="E61" s="1">
        <v>70</v>
      </c>
      <c r="F61" s="2">
        <v>18.96</v>
      </c>
      <c r="G61" s="2">
        <v>152.75</v>
      </c>
      <c r="H61" s="2">
        <v>63.6</v>
      </c>
      <c r="I61" s="2">
        <v>6.56</v>
      </c>
      <c r="J61" s="2">
        <v>-0.40461982675649699</v>
      </c>
      <c r="L61">
        <v>1</v>
      </c>
      <c r="M61">
        <f t="shared" si="9"/>
        <v>1.140728039887311</v>
      </c>
      <c r="N61">
        <f t="shared" si="10"/>
        <v>-0.32169489807732371</v>
      </c>
      <c r="O61">
        <f t="shared" si="11"/>
        <v>-1.0058125980592127</v>
      </c>
      <c r="P61">
        <f t="shared" si="12"/>
        <v>3.4929379703937009</v>
      </c>
      <c r="Q61">
        <f t="shared" si="13"/>
        <v>-0.92126491267430333</v>
      </c>
      <c r="R61">
        <f t="shared" si="14"/>
        <v>-0.41594280045681337</v>
      </c>
      <c r="S61">
        <f t="shared" si="15"/>
        <v>1.7086974550509333</v>
      </c>
      <c r="T61">
        <f t="shared" si="16"/>
        <v>0.33360274394743139</v>
      </c>
    </row>
    <row r="62" spans="1:20" x14ac:dyDescent="0.25">
      <c r="A62" t="s">
        <v>9</v>
      </c>
      <c r="C62">
        <f t="shared" ref="C62:J62" si="17">MEDIAN(C2:C61)</f>
        <v>145.41602611541751</v>
      </c>
      <c r="D62">
        <f t="shared" si="17"/>
        <v>-78.260500000000008</v>
      </c>
      <c r="E62">
        <f t="shared" si="17"/>
        <v>110</v>
      </c>
      <c r="F62">
        <f t="shared" si="17"/>
        <v>-33.982500000000002</v>
      </c>
      <c r="G62">
        <f t="shared" si="17"/>
        <v>322.5</v>
      </c>
      <c r="H62">
        <f t="shared" si="17"/>
        <v>74.58</v>
      </c>
      <c r="I62">
        <f t="shared" si="17"/>
        <v>3.6874969479999997</v>
      </c>
      <c r="J62">
        <f t="shared" si="17"/>
        <v>-0.43009732691546554</v>
      </c>
    </row>
    <row r="63" spans="1:20" x14ac:dyDescent="0.25">
      <c r="A63" t="s">
        <v>10</v>
      </c>
      <c r="C63">
        <f t="shared" ref="C63:J63" si="18">_xlfn.QUARTILE.INC(C2:C61,1)</f>
        <v>120.25952906416025</v>
      </c>
      <c r="D63">
        <f t="shared" si="18"/>
        <v>-81.165975000000003</v>
      </c>
      <c r="E63">
        <f t="shared" si="18"/>
        <v>80</v>
      </c>
      <c r="F63">
        <f t="shared" si="18"/>
        <v>-38.402500000000003</v>
      </c>
      <c r="G63">
        <f t="shared" si="18"/>
        <v>146.51249999999999</v>
      </c>
      <c r="H63">
        <f t="shared" si="18"/>
        <v>61.9375</v>
      </c>
      <c r="I63">
        <f t="shared" si="18"/>
        <v>2.7450000000000125</v>
      </c>
      <c r="J63">
        <f t="shared" si="18"/>
        <v>-0.76360215053763425</v>
      </c>
    </row>
    <row r="64" spans="1:20" x14ac:dyDescent="0.25">
      <c r="A64" t="s">
        <v>11</v>
      </c>
      <c r="C64">
        <f t="shared" ref="C64:J64" si="19">_xlfn.QUARTILE.INC(C2:C61,3)</f>
        <v>222.10542622499997</v>
      </c>
      <c r="D64">
        <f t="shared" si="19"/>
        <v>-72.593999999999994</v>
      </c>
      <c r="E64">
        <f t="shared" si="19"/>
        <v>146.25</v>
      </c>
      <c r="F64">
        <f t="shared" si="19"/>
        <v>-29.240000000000002</v>
      </c>
      <c r="G64">
        <f t="shared" si="19"/>
        <v>420.6275</v>
      </c>
      <c r="H64">
        <f t="shared" si="19"/>
        <v>79.097499999999997</v>
      </c>
      <c r="I64">
        <f t="shared" si="19"/>
        <v>4.6725000000000003</v>
      </c>
      <c r="J64">
        <f t="shared" si="19"/>
        <v>-0.24952356782622853</v>
      </c>
    </row>
    <row r="65" spans="1:20" x14ac:dyDescent="0.25">
      <c r="A65" t="s">
        <v>12</v>
      </c>
      <c r="C65">
        <f t="shared" ref="C65:J65" si="20">C64-C63</f>
        <v>101.84589716083973</v>
      </c>
      <c r="D65">
        <f t="shared" si="20"/>
        <v>8.571975000000009</v>
      </c>
      <c r="E65">
        <f t="shared" si="20"/>
        <v>66.25</v>
      </c>
      <c r="F65">
        <f t="shared" si="20"/>
        <v>9.1625000000000014</v>
      </c>
      <c r="G65">
        <f t="shared" si="20"/>
        <v>274.11500000000001</v>
      </c>
      <c r="H65">
        <f t="shared" si="20"/>
        <v>17.159999999999997</v>
      </c>
      <c r="I65">
        <f t="shared" si="20"/>
        <v>1.9274999999999878</v>
      </c>
      <c r="J65">
        <f t="shared" si="20"/>
        <v>0.51407858271140572</v>
      </c>
    </row>
    <row r="66" spans="1:20" x14ac:dyDescent="0.25">
      <c r="A66" t="s">
        <v>13</v>
      </c>
      <c r="C66">
        <f t="shared" ref="C66:J66" si="21">AVERAGE(C2:C61)</f>
        <v>174.30487519931964</v>
      </c>
      <c r="D66">
        <f t="shared" si="21"/>
        <v>-74.683264999999963</v>
      </c>
      <c r="E66">
        <f t="shared" si="21"/>
        <v>121.25</v>
      </c>
      <c r="F66">
        <f t="shared" si="21"/>
        <v>-30.908583333333336</v>
      </c>
      <c r="G66">
        <f t="shared" si="21"/>
        <v>290.37366666666662</v>
      </c>
      <c r="H66">
        <f t="shared" si="21"/>
        <v>69.552835123833333</v>
      </c>
      <c r="I66">
        <f t="shared" si="21"/>
        <v>3.9641673278999994</v>
      </c>
      <c r="J66">
        <f t="shared" si="21"/>
        <v>-0.50025294439197876</v>
      </c>
    </row>
    <row r="67" spans="1:20" x14ac:dyDescent="0.25">
      <c r="A67" t="s">
        <v>14</v>
      </c>
      <c r="C67">
        <f t="shared" ref="C67:J67" si="22">_xlfn.STDEV.S(C2:C61)</f>
        <v>86.798574802105875</v>
      </c>
      <c r="D67">
        <f t="shared" si="22"/>
        <v>19.884477616000282</v>
      </c>
      <c r="E67">
        <f t="shared" si="22"/>
        <v>50.953825890519305</v>
      </c>
      <c r="F67">
        <f t="shared" si="22"/>
        <v>14.276973641107196</v>
      </c>
      <c r="G67">
        <f t="shared" si="22"/>
        <v>149.38555107581851</v>
      </c>
      <c r="H67">
        <f t="shared" si="22"/>
        <v>14.311667655493906</v>
      </c>
      <c r="I67">
        <f t="shared" si="22"/>
        <v>1.5191880016129731</v>
      </c>
      <c r="J67">
        <f t="shared" si="22"/>
        <v>0.28666765897630475</v>
      </c>
    </row>
    <row r="73" spans="1:20" x14ac:dyDescent="0.25">
      <c r="B73" s="1">
        <v>2</v>
      </c>
      <c r="C73" s="1">
        <v>274.10000000000002</v>
      </c>
      <c r="D73" s="1">
        <v>-78.53</v>
      </c>
      <c r="E73" s="1">
        <v>65</v>
      </c>
      <c r="F73" s="1">
        <v>-40.340000000000003</v>
      </c>
      <c r="G73" s="1">
        <v>473.3</v>
      </c>
      <c r="H73" s="1">
        <v>60.68</v>
      </c>
      <c r="I73" s="4">
        <v>4.2999999999999501</v>
      </c>
      <c r="J73" s="2">
        <v>-0.64347826086956506</v>
      </c>
      <c r="L73" s="1">
        <v>2</v>
      </c>
      <c r="M73">
        <f t="shared" ref="M73:M104" si="23">(C73-C$133)/C$134</f>
        <v>2.524498338368482</v>
      </c>
      <c r="N73">
        <f t="shared" ref="N73:N104" si="24">(D73-D$133)/D$134</f>
        <v>0.14281059402135346</v>
      </c>
      <c r="O73">
        <f t="shared" ref="O73:O104" si="25">(E73-E$133)/E$134</f>
        <v>-1.5520910236011642</v>
      </c>
      <c r="P73">
        <f t="shared" ref="P73:P104" si="26">(F73-F$133)/F$134</f>
        <v>-0.55893496936740916</v>
      </c>
      <c r="Q73">
        <f t="shared" ref="Q73:Q104" si="27">(G73-G$133)/G$134</f>
        <v>1.0157549960391441</v>
      </c>
      <c r="R73">
        <f t="shared" ref="R73:R104" si="28">(H73-H$133)/H$134</f>
        <v>-0.76942669966194466</v>
      </c>
      <c r="S73">
        <f t="shared" ref="S73:S104" si="29">(I73-I$133)/I$134</f>
        <v>-7.5320479456275569E-2</v>
      </c>
      <c r="T73">
        <f t="shared" ref="T73:T104" si="30">(J73-J$133)/J$134</f>
        <v>-0.32230837819382041</v>
      </c>
    </row>
    <row r="74" spans="1:20" x14ac:dyDescent="0.25">
      <c r="B74" s="1">
        <v>2</v>
      </c>
      <c r="C74" s="1">
        <v>145.5</v>
      </c>
      <c r="D74" s="1">
        <v>-71.561999999999998</v>
      </c>
      <c r="E74" s="1">
        <v>110</v>
      </c>
      <c r="F74" s="1">
        <v>-41.36</v>
      </c>
      <c r="G74" s="1">
        <v>481.9</v>
      </c>
      <c r="H74" s="1">
        <v>80.05</v>
      </c>
      <c r="I74" s="4">
        <v>3.30000000000001</v>
      </c>
      <c r="J74" s="2">
        <v>-0.67619047619047301</v>
      </c>
      <c r="L74" s="1">
        <v>2</v>
      </c>
      <c r="M74">
        <f t="shared" si="23"/>
        <v>0.17039285010140701</v>
      </c>
      <c r="N74">
        <f t="shared" si="24"/>
        <v>1.5544900879747072</v>
      </c>
      <c r="O74">
        <f t="shared" si="25"/>
        <v>-0.59461993927437518</v>
      </c>
      <c r="P74">
        <f t="shared" si="26"/>
        <v>-0.64487982554956469</v>
      </c>
      <c r="Q74">
        <f t="shared" si="27"/>
        <v>1.0718394419667792</v>
      </c>
      <c r="R74">
        <f t="shared" si="28"/>
        <v>0.69974123161141366</v>
      </c>
      <c r="S74">
        <f t="shared" si="29"/>
        <v>-0.50094644758711626</v>
      </c>
      <c r="T74">
        <f t="shared" si="30"/>
        <v>-0.40824259082312164</v>
      </c>
    </row>
    <row r="75" spans="1:20" x14ac:dyDescent="0.25">
      <c r="B75" s="1">
        <v>2</v>
      </c>
      <c r="C75" s="1">
        <v>118.7</v>
      </c>
      <c r="D75" s="1">
        <v>-77.41</v>
      </c>
      <c r="E75" s="1">
        <v>155</v>
      </c>
      <c r="F75" s="1">
        <v>-35.94</v>
      </c>
      <c r="G75" s="1">
        <v>384.9</v>
      </c>
      <c r="H75" s="1">
        <v>82.29</v>
      </c>
      <c r="I75" s="4">
        <v>2.2999999999999501</v>
      </c>
      <c r="J75" s="2">
        <v>-1.0229999999999999</v>
      </c>
      <c r="L75" s="1">
        <v>2</v>
      </c>
      <c r="M75">
        <f t="shared" si="23"/>
        <v>-0.32019834029950744</v>
      </c>
      <c r="N75">
        <f t="shared" si="24"/>
        <v>0.36971659764187037</v>
      </c>
      <c r="O75">
        <f t="shared" si="25"/>
        <v>0.36285114505241384</v>
      </c>
      <c r="P75">
        <f t="shared" si="26"/>
        <v>-0.18819245250320685</v>
      </c>
      <c r="Q75">
        <f t="shared" si="27"/>
        <v>0.43925906348065891</v>
      </c>
      <c r="R75">
        <f t="shared" si="28"/>
        <v>0.86963984627596391</v>
      </c>
      <c r="S75">
        <f t="shared" si="29"/>
        <v>-0.92657241571800797</v>
      </c>
      <c r="T75">
        <f t="shared" si="30"/>
        <v>-1.3193029720461014</v>
      </c>
    </row>
    <row r="76" spans="1:20" x14ac:dyDescent="0.25">
      <c r="B76" s="1">
        <v>2</v>
      </c>
      <c r="C76" s="1">
        <v>233.6</v>
      </c>
      <c r="D76" s="1">
        <v>-78.125</v>
      </c>
      <c r="E76" s="1">
        <v>65</v>
      </c>
      <c r="F76" s="1">
        <v>-42.58</v>
      </c>
      <c r="G76" s="1">
        <v>500.8</v>
      </c>
      <c r="H76" s="1">
        <v>89.99</v>
      </c>
      <c r="I76" s="4">
        <v>2.0999999999999699</v>
      </c>
      <c r="J76" s="2">
        <v>-1.42528735632184</v>
      </c>
      <c r="L76" s="1">
        <v>2</v>
      </c>
      <c r="M76">
        <f t="shared" si="23"/>
        <v>1.7831198603372489</v>
      </c>
      <c r="N76">
        <f t="shared" si="24"/>
        <v>0.22486142568770098</v>
      </c>
      <c r="O76">
        <f t="shared" si="25"/>
        <v>-1.5520910236011642</v>
      </c>
      <c r="P76">
        <f t="shared" si="26"/>
        <v>-0.74767661431645693</v>
      </c>
      <c r="Q76">
        <f t="shared" si="27"/>
        <v>1.1950947940635595</v>
      </c>
      <c r="R76">
        <f t="shared" si="28"/>
        <v>1.4536663341853517</v>
      </c>
      <c r="S76">
        <f t="shared" si="29"/>
        <v>-1.0116976093441727</v>
      </c>
      <c r="T76">
        <f t="shared" si="30"/>
        <v>-2.3761023015046896</v>
      </c>
    </row>
    <row r="77" spans="1:20" x14ac:dyDescent="0.25">
      <c r="B77" s="1">
        <v>2</v>
      </c>
      <c r="C77" s="1">
        <v>161.1</v>
      </c>
      <c r="D77" s="1">
        <v>-76.875</v>
      </c>
      <c r="E77" s="1">
        <v>130</v>
      </c>
      <c r="F77" s="1">
        <v>-40.47</v>
      </c>
      <c r="G77" s="1">
        <v>495.6</v>
      </c>
      <c r="H77" s="1">
        <v>63.98</v>
      </c>
      <c r="I77" s="4">
        <v>3.1000000000000201</v>
      </c>
      <c r="J77" s="2">
        <v>-0.536486486486489</v>
      </c>
      <c r="L77" s="1">
        <v>2</v>
      </c>
      <c r="M77">
        <f t="shared" si="23"/>
        <v>0.45596085645417805</v>
      </c>
      <c r="N77">
        <f t="shared" si="24"/>
        <v>0.47810473329988401</v>
      </c>
      <c r="O77">
        <f t="shared" si="25"/>
        <v>-0.16907723512913564</v>
      </c>
      <c r="P77">
        <f t="shared" si="26"/>
        <v>-0.56988872554748748</v>
      </c>
      <c r="Q77">
        <f t="shared" si="27"/>
        <v>1.1611832686189429</v>
      </c>
      <c r="R77">
        <f t="shared" si="28"/>
        <v>-0.51912963341506391</v>
      </c>
      <c r="S77">
        <f t="shared" si="29"/>
        <v>-0.58607164121328525</v>
      </c>
      <c r="T77">
        <f t="shared" si="30"/>
        <v>-4.1243528282998439E-2</v>
      </c>
    </row>
    <row r="78" spans="1:20" x14ac:dyDescent="0.25">
      <c r="B78" s="1">
        <v>2</v>
      </c>
      <c r="C78" s="1">
        <v>127.8</v>
      </c>
      <c r="D78" s="1">
        <v>-78.468999999999994</v>
      </c>
      <c r="E78" s="1">
        <v>120</v>
      </c>
      <c r="F78" s="1">
        <v>-41.81</v>
      </c>
      <c r="G78" s="1">
        <v>429.3</v>
      </c>
      <c r="H78" s="1">
        <v>77.72</v>
      </c>
      <c r="I78" s="4">
        <v>2.19999999999999</v>
      </c>
      <c r="J78" s="2">
        <v>-0.96947368421052604</v>
      </c>
      <c r="L78" s="1">
        <v>2</v>
      </c>
      <c r="M78">
        <f t="shared" si="23"/>
        <v>-0.15361700326039104</v>
      </c>
      <c r="N78">
        <f t="shared" si="24"/>
        <v>0.1551688674328294</v>
      </c>
      <c r="O78">
        <f t="shared" si="25"/>
        <v>-0.38184858720175541</v>
      </c>
      <c r="P78">
        <f t="shared" si="26"/>
        <v>-0.68279667386522191</v>
      </c>
      <c r="Q78">
        <f t="shared" si="27"/>
        <v>0.72881131920007913</v>
      </c>
      <c r="R78">
        <f t="shared" si="28"/>
        <v>0.52301633332194941</v>
      </c>
      <c r="S78">
        <f t="shared" si="29"/>
        <v>-0.96913501253107759</v>
      </c>
      <c r="T78">
        <f t="shared" si="30"/>
        <v>-1.1786906118866887</v>
      </c>
    </row>
    <row r="79" spans="1:20" x14ac:dyDescent="0.25">
      <c r="B79" s="1">
        <v>2</v>
      </c>
      <c r="C79" s="1">
        <v>88.68</v>
      </c>
      <c r="D79" s="1">
        <v>-77.375</v>
      </c>
      <c r="E79" s="1">
        <v>185</v>
      </c>
      <c r="F79" s="1">
        <v>-44.01</v>
      </c>
      <c r="G79" s="1">
        <v>497.4</v>
      </c>
      <c r="H79" s="1">
        <v>90.03</v>
      </c>
      <c r="I79" s="4">
        <v>2.8999999999999799</v>
      </c>
      <c r="J79" s="2">
        <v>-0.39999999999999802</v>
      </c>
      <c r="L79" s="1">
        <v>2</v>
      </c>
      <c r="M79">
        <f t="shared" si="23"/>
        <v>-0.8697336961142631</v>
      </c>
      <c r="N79">
        <f t="shared" si="24"/>
        <v>0.3768074102550108</v>
      </c>
      <c r="O79">
        <f t="shared" si="25"/>
        <v>1.0011652012702732</v>
      </c>
      <c r="P79">
        <f t="shared" si="26"/>
        <v>-0.86816793229732248</v>
      </c>
      <c r="Q79">
        <f t="shared" si="27"/>
        <v>1.1729218735805407</v>
      </c>
      <c r="R79">
        <f t="shared" si="28"/>
        <v>1.4567002380186478</v>
      </c>
      <c r="S79">
        <f t="shared" si="29"/>
        <v>-0.67119683483947556</v>
      </c>
      <c r="T79">
        <f t="shared" si="30"/>
        <v>0.31730322973066288</v>
      </c>
    </row>
    <row r="80" spans="1:20" x14ac:dyDescent="0.25">
      <c r="B80" s="1">
        <v>2</v>
      </c>
      <c r="C80" s="1">
        <v>147.6</v>
      </c>
      <c r="D80" s="1">
        <v>-65.406000000000006</v>
      </c>
      <c r="E80" s="1">
        <v>85</v>
      </c>
      <c r="F80" s="1">
        <v>-39.11</v>
      </c>
      <c r="G80" s="1">
        <v>317.10000000000002</v>
      </c>
      <c r="H80" s="1">
        <v>55.3</v>
      </c>
      <c r="I80" s="4">
        <v>5.8000000000000096</v>
      </c>
      <c r="J80" s="2">
        <v>-0.33458646616541299</v>
      </c>
      <c r="L80" s="1">
        <v>2</v>
      </c>
      <c r="M80">
        <f t="shared" si="23"/>
        <v>0.20883469711043379</v>
      </c>
      <c r="N80">
        <f t="shared" si="24"/>
        <v>2.8016627293031848</v>
      </c>
      <c r="O80">
        <f t="shared" si="25"/>
        <v>-1.1265483194559247</v>
      </c>
      <c r="P80">
        <f t="shared" si="26"/>
        <v>-0.45529558397127967</v>
      </c>
      <c r="Q80">
        <f t="shared" si="27"/>
        <v>-2.8950567395361611E-3</v>
      </c>
      <c r="R80">
        <f t="shared" si="28"/>
        <v>-1.177486765240193</v>
      </c>
      <c r="S80">
        <f t="shared" si="29"/>
        <v>0.56311847274004911</v>
      </c>
      <c r="T80">
        <f t="shared" si="30"/>
        <v>0.48914302933550358</v>
      </c>
    </row>
    <row r="81" spans="2:20" x14ac:dyDescent="0.25">
      <c r="B81" s="1">
        <v>2</v>
      </c>
      <c r="C81" s="1">
        <v>92.36</v>
      </c>
      <c r="D81" s="1">
        <v>-76.468999999999994</v>
      </c>
      <c r="E81" s="1">
        <v>140</v>
      </c>
      <c r="F81" s="1">
        <v>-43.97</v>
      </c>
      <c r="G81" s="1">
        <v>437.5</v>
      </c>
      <c r="H81" s="1">
        <v>77.92</v>
      </c>
      <c r="I81" s="4">
        <v>2.3999999999999799</v>
      </c>
      <c r="J81" s="2">
        <v>-0.80566037735848905</v>
      </c>
      <c r="L81" s="1">
        <v>2</v>
      </c>
      <c r="M81">
        <f t="shared" si="23"/>
        <v>-0.80236893564130174</v>
      </c>
      <c r="N81">
        <f t="shared" si="24"/>
        <v>0.56035815961232227</v>
      </c>
      <c r="O81">
        <f t="shared" si="25"/>
        <v>4.3694116943484164E-2</v>
      </c>
      <c r="P81">
        <f t="shared" si="26"/>
        <v>-0.86479754578037527</v>
      </c>
      <c r="Q81">
        <f t="shared" si="27"/>
        <v>0.78228718624735938</v>
      </c>
      <c r="R81">
        <f t="shared" si="28"/>
        <v>0.53818585248842732</v>
      </c>
      <c r="S81">
        <f t="shared" si="29"/>
        <v>-0.88400981890490871</v>
      </c>
      <c r="T81">
        <f t="shared" si="30"/>
        <v>-0.74835694587127444</v>
      </c>
    </row>
    <row r="82" spans="2:20" x14ac:dyDescent="0.25">
      <c r="B82" s="1">
        <v>2</v>
      </c>
      <c r="C82" s="1">
        <v>97.31</v>
      </c>
      <c r="D82" s="1">
        <v>-78.531000000000006</v>
      </c>
      <c r="E82" s="1">
        <v>170</v>
      </c>
      <c r="F82" s="1">
        <v>-41.89</v>
      </c>
      <c r="G82" s="1">
        <v>460.4</v>
      </c>
      <c r="H82" s="1">
        <v>86.04</v>
      </c>
      <c r="I82" s="4">
        <v>2.19999999999993</v>
      </c>
      <c r="J82" s="2">
        <v>-0.53483870967741898</v>
      </c>
      <c r="L82" s="1">
        <v>2</v>
      </c>
      <c r="M82">
        <f t="shared" si="23"/>
        <v>-0.7117560105485955</v>
      </c>
      <c r="N82">
        <f t="shared" si="24"/>
        <v>0.14260799937526272</v>
      </c>
      <c r="O82">
        <f t="shared" si="25"/>
        <v>0.68200817316134354</v>
      </c>
      <c r="P82">
        <f t="shared" si="26"/>
        <v>-0.68953744689911634</v>
      </c>
      <c r="Q82">
        <f t="shared" si="27"/>
        <v>0.93162832714769062</v>
      </c>
      <c r="R82">
        <f t="shared" si="28"/>
        <v>1.1540683306474195</v>
      </c>
      <c r="S82">
        <f t="shared" si="29"/>
        <v>-0.96913501253110312</v>
      </c>
      <c r="T82">
        <f t="shared" si="30"/>
        <v>-3.6914857745489742E-2</v>
      </c>
    </row>
    <row r="83" spans="2:20" x14ac:dyDescent="0.25">
      <c r="B83" s="1">
        <v>2</v>
      </c>
      <c r="C83" s="1">
        <v>102.2</v>
      </c>
      <c r="D83" s="1">
        <v>-77.87</v>
      </c>
      <c r="E83" s="1">
        <v>195</v>
      </c>
      <c r="F83" s="1">
        <v>-35.01</v>
      </c>
      <c r="G83" s="1">
        <v>496.7</v>
      </c>
      <c r="H83" s="1">
        <v>68.37</v>
      </c>
      <c r="I83" s="4">
        <v>2.80000000000007</v>
      </c>
      <c r="J83" s="2">
        <v>-0.69242424242424605</v>
      </c>
      <c r="L83" s="1">
        <v>2</v>
      </c>
      <c r="M83">
        <f t="shared" si="23"/>
        <v>-0.62224142394186144</v>
      </c>
      <c r="N83">
        <f t="shared" si="24"/>
        <v>0.27652306044058539</v>
      </c>
      <c r="O83">
        <f t="shared" si="25"/>
        <v>1.213936553342893</v>
      </c>
      <c r="P83">
        <f t="shared" si="26"/>
        <v>-0.10983096598418239</v>
      </c>
      <c r="Q83">
        <f t="shared" si="27"/>
        <v>1.1683568605399193</v>
      </c>
      <c r="R83">
        <f t="shared" si="28"/>
        <v>-0.18615868771087937</v>
      </c>
      <c r="S83">
        <f t="shared" si="29"/>
        <v>-0.71375943165252387</v>
      </c>
      <c r="T83">
        <f t="shared" si="30"/>
        <v>-0.45088830911587785</v>
      </c>
    </row>
    <row r="84" spans="2:20" x14ac:dyDescent="0.25">
      <c r="B84" s="1">
        <v>2</v>
      </c>
      <c r="C84" s="1">
        <v>109.4</v>
      </c>
      <c r="D84" s="1">
        <v>-73.718999999999994</v>
      </c>
      <c r="E84" s="1">
        <v>145</v>
      </c>
      <c r="F84" s="1">
        <v>-40.729999999999997</v>
      </c>
      <c r="G84" s="1">
        <v>486.4</v>
      </c>
      <c r="H84" s="1">
        <v>82.24</v>
      </c>
      <c r="I84" s="4">
        <v>2.2000000000000499</v>
      </c>
      <c r="J84" s="2">
        <v>-0.68880597014925504</v>
      </c>
      <c r="L84" s="1">
        <v>2</v>
      </c>
      <c r="M84">
        <f t="shared" si="23"/>
        <v>-0.49044080562519782</v>
      </c>
      <c r="N84">
        <f t="shared" si="24"/>
        <v>1.1174934363591249</v>
      </c>
      <c r="O84">
        <f t="shared" si="25"/>
        <v>0.15007979297979407</v>
      </c>
      <c r="P84">
        <f t="shared" si="26"/>
        <v>-0.59179623790764468</v>
      </c>
      <c r="Q84">
        <f t="shared" si="27"/>
        <v>1.1011859543707745</v>
      </c>
      <c r="R84">
        <f t="shared" si="28"/>
        <v>0.86584746648434363</v>
      </c>
      <c r="S84">
        <f t="shared" si="29"/>
        <v>-0.96913501253105216</v>
      </c>
      <c r="T84">
        <f t="shared" si="30"/>
        <v>-0.44138319379490321</v>
      </c>
    </row>
    <row r="85" spans="2:20" x14ac:dyDescent="0.25">
      <c r="B85" s="1">
        <v>2</v>
      </c>
      <c r="C85" s="1">
        <v>67.89</v>
      </c>
      <c r="D85" s="1">
        <v>-72.25</v>
      </c>
      <c r="E85" s="1">
        <v>205</v>
      </c>
      <c r="F85" s="1">
        <v>-40.67</v>
      </c>
      <c r="G85" s="1">
        <v>432.7</v>
      </c>
      <c r="H85" s="1">
        <v>82.92</v>
      </c>
      <c r="I85" s="4">
        <v>2.30000000000007</v>
      </c>
      <c r="J85" s="2">
        <v>-1.0692307692307801</v>
      </c>
      <c r="L85" s="1">
        <v>2</v>
      </c>
      <c r="M85">
        <f t="shared" si="23"/>
        <v>-1.2503079815036293</v>
      </c>
      <c r="N85">
        <f t="shared" si="24"/>
        <v>1.4151049714649613</v>
      </c>
      <c r="O85">
        <f t="shared" si="25"/>
        <v>1.426707905415513</v>
      </c>
      <c r="P85">
        <f t="shared" si="26"/>
        <v>-0.5867406581322242</v>
      </c>
      <c r="Q85">
        <f t="shared" si="27"/>
        <v>0.75098423968309769</v>
      </c>
      <c r="R85">
        <f t="shared" si="28"/>
        <v>0.917423831650368</v>
      </c>
      <c r="S85">
        <f t="shared" si="29"/>
        <v>-0.92657241571795701</v>
      </c>
      <c r="T85">
        <f t="shared" si="30"/>
        <v>-1.4407501046881641</v>
      </c>
    </row>
    <row r="86" spans="2:20" x14ac:dyDescent="0.25">
      <c r="B86" s="1">
        <v>2</v>
      </c>
      <c r="C86" s="1">
        <v>90.39</v>
      </c>
      <c r="D86" s="1">
        <v>-77.125</v>
      </c>
      <c r="E86" s="1">
        <v>205</v>
      </c>
      <c r="F86" s="1">
        <v>-41.24</v>
      </c>
      <c r="G86" s="1">
        <v>298.7</v>
      </c>
      <c r="H86" s="1">
        <v>70.989999999999995</v>
      </c>
      <c r="I86" s="4">
        <v>2.80000000000001</v>
      </c>
      <c r="J86" s="2">
        <v>-0.75254237288135595</v>
      </c>
      <c r="L86" s="1">
        <v>2</v>
      </c>
      <c r="M86">
        <f t="shared" si="23"/>
        <v>-0.83843104926405554</v>
      </c>
      <c r="N86">
        <f t="shared" si="24"/>
        <v>0.42745607177744743</v>
      </c>
      <c r="O86">
        <f t="shared" si="25"/>
        <v>1.426707905415513</v>
      </c>
      <c r="P86">
        <f t="shared" si="26"/>
        <v>-0.63476866599872306</v>
      </c>
      <c r="Q86">
        <f t="shared" si="27"/>
        <v>-0.1228896852358726</v>
      </c>
      <c r="R86">
        <f t="shared" si="28"/>
        <v>1.256201336997686E-2</v>
      </c>
      <c r="S86">
        <f t="shared" si="29"/>
        <v>-0.7137594316525494</v>
      </c>
      <c r="T86">
        <f t="shared" si="30"/>
        <v>-0.60881720983069376</v>
      </c>
    </row>
    <row r="87" spans="2:20" x14ac:dyDescent="0.25">
      <c r="B87" s="1">
        <v>2</v>
      </c>
      <c r="C87" s="1">
        <v>189.6</v>
      </c>
      <c r="D87" s="1">
        <v>-72.218999999999994</v>
      </c>
      <c r="E87" s="1">
        <v>110</v>
      </c>
      <c r="F87" s="1">
        <v>-37.71</v>
      </c>
      <c r="G87" s="1">
        <v>422.4</v>
      </c>
      <c r="H87" s="1">
        <v>74.38</v>
      </c>
      <c r="I87" s="4">
        <v>2.4000000000000901</v>
      </c>
      <c r="J87" s="6">
        <f>-1.22580645161291</f>
        <v>-1.2258064516129099</v>
      </c>
      <c r="L87" s="1">
        <v>2</v>
      </c>
      <c r="M87">
        <f t="shared" si="23"/>
        <v>0.9776716372909714</v>
      </c>
      <c r="N87">
        <f t="shared" si="24"/>
        <v>1.4213854054937445</v>
      </c>
      <c r="O87">
        <f t="shared" si="25"/>
        <v>-0.59461993927437518</v>
      </c>
      <c r="P87">
        <f t="shared" si="26"/>
        <v>-0.33733205587812465</v>
      </c>
      <c r="Q87">
        <f t="shared" si="27"/>
        <v>0.68381333351395279</v>
      </c>
      <c r="R87">
        <f t="shared" si="28"/>
        <v>0.26968536324177272</v>
      </c>
      <c r="S87">
        <f t="shared" si="29"/>
        <v>-0.88400981890486174</v>
      </c>
      <c r="T87">
        <f t="shared" si="30"/>
        <v>-1.8520707031376371</v>
      </c>
    </row>
    <row r="88" spans="2:20" x14ac:dyDescent="0.25">
      <c r="B88" s="1">
        <v>2</v>
      </c>
      <c r="C88" s="1">
        <v>106.7</v>
      </c>
      <c r="D88" s="1">
        <v>-82.061999999999998</v>
      </c>
      <c r="E88" s="1">
        <v>140</v>
      </c>
      <c r="F88" s="1">
        <v>-41.64</v>
      </c>
      <c r="G88" s="1">
        <v>403</v>
      </c>
      <c r="H88" s="1">
        <v>85.82</v>
      </c>
      <c r="I88" s="5">
        <v>2.5</v>
      </c>
      <c r="J88" s="2">
        <v>-0.89814814814815203</v>
      </c>
      <c r="L88" s="1">
        <v>2</v>
      </c>
      <c r="M88">
        <f t="shared" si="23"/>
        <v>-0.53986603749394679</v>
      </c>
      <c r="N88">
        <f t="shared" si="24"/>
        <v>-0.57275369596763026</v>
      </c>
      <c r="O88">
        <f t="shared" si="25"/>
        <v>4.3694116943484164E-2</v>
      </c>
      <c r="P88">
        <f t="shared" si="26"/>
        <v>-0.66847253116819583</v>
      </c>
      <c r="Q88">
        <f t="shared" si="27"/>
        <v>0.5572972578167289</v>
      </c>
      <c r="R88">
        <f t="shared" si="28"/>
        <v>1.1373818595642931</v>
      </c>
      <c r="S88">
        <f t="shared" si="29"/>
        <v>-0.84144722209181355</v>
      </c>
      <c r="T88">
        <f t="shared" si="30"/>
        <v>-0.99132012285822435</v>
      </c>
    </row>
    <row r="89" spans="2:20" x14ac:dyDescent="0.25">
      <c r="B89" s="1">
        <v>2</v>
      </c>
      <c r="C89" s="1">
        <v>248.9</v>
      </c>
      <c r="D89" s="1">
        <v>-67.938000000000002</v>
      </c>
      <c r="E89" s="1">
        <v>45</v>
      </c>
      <c r="F89" s="1">
        <v>-43.34</v>
      </c>
      <c r="G89" s="1">
        <v>430.2</v>
      </c>
      <c r="H89" s="1">
        <v>74.22</v>
      </c>
      <c r="I89" s="4">
        <v>2.80000000000001</v>
      </c>
      <c r="J89" s="2">
        <v>-1.090625</v>
      </c>
      <c r="L89" s="1">
        <v>2</v>
      </c>
      <c r="M89">
        <f t="shared" si="23"/>
        <v>2.0631961742601592</v>
      </c>
      <c r="N89">
        <f t="shared" si="24"/>
        <v>2.2886930854039473</v>
      </c>
      <c r="O89">
        <f t="shared" si="25"/>
        <v>-1.977633727746404</v>
      </c>
      <c r="P89">
        <f t="shared" si="26"/>
        <v>-0.81171395813845582</v>
      </c>
      <c r="Q89">
        <f t="shared" si="27"/>
        <v>0.734680621680878</v>
      </c>
      <c r="R89">
        <f t="shared" si="28"/>
        <v>0.25754974790859092</v>
      </c>
      <c r="S89">
        <f t="shared" si="29"/>
        <v>-0.7137594316525494</v>
      </c>
      <c r="T89">
        <f t="shared" si="30"/>
        <v>-1.4969522407381615</v>
      </c>
    </row>
    <row r="90" spans="2:20" x14ac:dyDescent="0.25">
      <c r="B90" s="1">
        <v>2</v>
      </c>
      <c r="C90" s="1">
        <v>153</v>
      </c>
      <c r="D90" s="1">
        <v>-74.375</v>
      </c>
      <c r="E90" s="1">
        <v>90</v>
      </c>
      <c r="F90" s="1">
        <v>-41.92</v>
      </c>
      <c r="G90" s="1">
        <v>387.5</v>
      </c>
      <c r="H90" s="1">
        <v>83.63</v>
      </c>
      <c r="I90" s="4">
        <v>2.3999999999999799</v>
      </c>
      <c r="J90" s="2">
        <v>-0.62950819672131098</v>
      </c>
      <c r="L90" s="1">
        <v>2</v>
      </c>
      <c r="M90">
        <f t="shared" si="23"/>
        <v>0.30768516084793157</v>
      </c>
      <c r="N90">
        <f t="shared" si="24"/>
        <v>0.98459134852425012</v>
      </c>
      <c r="O90">
        <f t="shared" si="25"/>
        <v>-1.0201626434196149</v>
      </c>
      <c r="P90">
        <f t="shared" si="26"/>
        <v>-0.69206523678682696</v>
      </c>
      <c r="Q90">
        <f t="shared" si="27"/>
        <v>0.45621482620296744</v>
      </c>
      <c r="R90">
        <f t="shared" si="28"/>
        <v>0.97127562469136319</v>
      </c>
      <c r="S90">
        <f t="shared" si="29"/>
        <v>-0.88400981890490871</v>
      </c>
      <c r="T90">
        <f t="shared" si="30"/>
        <v>-0.28560935150962813</v>
      </c>
    </row>
    <row r="91" spans="2:20" x14ac:dyDescent="0.25">
      <c r="B91" s="1">
        <v>2</v>
      </c>
      <c r="C91" s="1">
        <v>158.80000000000001</v>
      </c>
      <c r="D91" s="1">
        <v>-76.563000000000002</v>
      </c>
      <c r="E91" s="1">
        <v>135</v>
      </c>
      <c r="F91" s="1">
        <v>-38.17</v>
      </c>
      <c r="G91" s="1">
        <v>411.9</v>
      </c>
      <c r="H91" s="1">
        <v>67.83</v>
      </c>
      <c r="I91" s="4">
        <v>2.8999999999999799</v>
      </c>
      <c r="J91" s="2">
        <v>-0.46666666666666501</v>
      </c>
      <c r="L91" s="1">
        <v>2</v>
      </c>
      <c r="M91">
        <f t="shared" si="23"/>
        <v>0.41385788115857747</v>
      </c>
      <c r="N91">
        <f t="shared" si="24"/>
        <v>0.54131426287988438</v>
      </c>
      <c r="O91">
        <f t="shared" si="25"/>
        <v>-6.2691559092825741E-2</v>
      </c>
      <c r="P91">
        <f t="shared" si="26"/>
        <v>-0.37609150082301857</v>
      </c>
      <c r="Q91">
        <f t="shared" si="27"/>
        <v>0.61533813790463054</v>
      </c>
      <c r="R91">
        <f t="shared" si="28"/>
        <v>-0.22711638946036944</v>
      </c>
      <c r="S91">
        <f t="shared" si="29"/>
        <v>-0.67119683483947556</v>
      </c>
      <c r="T91">
        <f t="shared" si="30"/>
        <v>0.14217147994181673</v>
      </c>
    </row>
    <row r="92" spans="2:20" x14ac:dyDescent="0.25">
      <c r="B92" s="1">
        <v>2</v>
      </c>
      <c r="C92" s="1">
        <v>195.6</v>
      </c>
      <c r="D92" s="1">
        <v>-78.156000000000006</v>
      </c>
      <c r="E92" s="1">
        <v>105</v>
      </c>
      <c r="F92" s="1">
        <v>-46.92</v>
      </c>
      <c r="G92" s="1">
        <v>470.3</v>
      </c>
      <c r="H92" s="1">
        <v>62.58</v>
      </c>
      <c r="I92" s="4">
        <v>2.80000000000001</v>
      </c>
      <c r="J92" s="2">
        <v>-0.53354838709677399</v>
      </c>
      <c r="L92" s="1">
        <v>2</v>
      </c>
      <c r="M92">
        <f t="shared" si="23"/>
        <v>1.0875054858881912</v>
      </c>
      <c r="N92">
        <f t="shared" si="24"/>
        <v>0.21858099165891764</v>
      </c>
      <c r="O92">
        <f t="shared" si="25"/>
        <v>-0.70100561531068517</v>
      </c>
      <c r="P92">
        <f t="shared" si="26"/>
        <v>-1.113363551405238</v>
      </c>
      <c r="Q92">
        <f t="shared" si="27"/>
        <v>0.99619065443648047</v>
      </c>
      <c r="R92">
        <f t="shared" si="28"/>
        <v>-0.62531626758040726</v>
      </c>
      <c r="S92">
        <f t="shared" si="29"/>
        <v>-0.7137594316525494</v>
      </c>
      <c r="T92">
        <f t="shared" si="30"/>
        <v>-3.3525210975383517E-2</v>
      </c>
    </row>
    <row r="93" spans="2:20" x14ac:dyDescent="0.25">
      <c r="B93" s="1">
        <v>2</v>
      </c>
      <c r="C93" s="1">
        <v>94.67</v>
      </c>
      <c r="D93" s="1">
        <v>-81.75</v>
      </c>
      <c r="E93" s="1">
        <v>240</v>
      </c>
      <c r="F93" s="1">
        <v>-42.62</v>
      </c>
      <c r="G93" s="1">
        <v>442.6</v>
      </c>
      <c r="H93" s="1">
        <v>90.93</v>
      </c>
      <c r="I93" s="5">
        <v>2.5</v>
      </c>
      <c r="J93" s="2">
        <v>-0.69266055045871699</v>
      </c>
      <c r="L93" s="1">
        <v>2</v>
      </c>
      <c r="M93">
        <f t="shared" si="23"/>
        <v>-0.76008290393137223</v>
      </c>
      <c r="N93">
        <f t="shared" si="24"/>
        <v>-0.50954416638762978</v>
      </c>
      <c r="O93">
        <f t="shared" si="25"/>
        <v>2.1714076376696823</v>
      </c>
      <c r="P93">
        <f t="shared" si="26"/>
        <v>-0.75104700083340414</v>
      </c>
      <c r="Q93">
        <f t="shared" si="27"/>
        <v>0.81554656697188743</v>
      </c>
      <c r="R93">
        <f t="shared" si="28"/>
        <v>1.5249630742677975</v>
      </c>
      <c r="S93">
        <f t="shared" si="29"/>
        <v>-0.84144722209181355</v>
      </c>
      <c r="T93">
        <f t="shared" si="30"/>
        <v>-0.45150908470936874</v>
      </c>
    </row>
    <row r="94" spans="2:20" x14ac:dyDescent="0.25">
      <c r="B94" s="1">
        <v>2</v>
      </c>
      <c r="C94" s="1">
        <v>124.2</v>
      </c>
      <c r="D94" s="1">
        <v>-76.718999999999994</v>
      </c>
      <c r="E94" s="1">
        <v>130</v>
      </c>
      <c r="F94" s="1">
        <v>-39.26</v>
      </c>
      <c r="G94" s="1">
        <v>415.5</v>
      </c>
      <c r="H94" s="1">
        <v>82.5</v>
      </c>
      <c r="I94" s="4">
        <v>2.30000000000001</v>
      </c>
      <c r="J94" s="2">
        <v>-1.17155963302752</v>
      </c>
      <c r="L94" s="1">
        <v>2</v>
      </c>
      <c r="M94">
        <f t="shared" si="23"/>
        <v>-0.21951731241872274</v>
      </c>
      <c r="N94">
        <f t="shared" si="24"/>
        <v>0.50970949808988564</v>
      </c>
      <c r="O94">
        <f t="shared" si="25"/>
        <v>-0.16907723512913564</v>
      </c>
      <c r="P94">
        <f t="shared" si="26"/>
        <v>-0.46793453340983188</v>
      </c>
      <c r="Q94">
        <f t="shared" si="27"/>
        <v>0.6388153478278269</v>
      </c>
      <c r="R94">
        <f t="shared" si="28"/>
        <v>0.88556784140076494</v>
      </c>
      <c r="S94">
        <f t="shared" si="29"/>
        <v>-0.92657241571798243</v>
      </c>
      <c r="T94">
        <f t="shared" si="30"/>
        <v>-1.7095655992475762</v>
      </c>
    </row>
    <row r="95" spans="2:20" x14ac:dyDescent="0.25">
      <c r="B95" s="1">
        <v>2</v>
      </c>
      <c r="C95" s="1">
        <v>128.80000000000001</v>
      </c>
      <c r="D95" s="1">
        <v>-74.156000000000006</v>
      </c>
      <c r="E95" s="1">
        <v>115</v>
      </c>
      <c r="F95" s="1">
        <v>-42.96</v>
      </c>
      <c r="G95" s="1">
        <v>393.7</v>
      </c>
      <c r="H95" s="1">
        <v>85.42</v>
      </c>
      <c r="I95" s="4">
        <v>2.1000000000000201</v>
      </c>
      <c r="J95" s="2">
        <v>-1.2581632653061201</v>
      </c>
      <c r="L95" s="1">
        <v>2</v>
      </c>
      <c r="M95">
        <f t="shared" si="23"/>
        <v>-0.13531136182752082</v>
      </c>
      <c r="N95">
        <f t="shared" si="24"/>
        <v>1.0289595760179033</v>
      </c>
      <c r="O95">
        <f t="shared" si="25"/>
        <v>-0.48823426323806535</v>
      </c>
      <c r="P95">
        <f t="shared" si="26"/>
        <v>-0.77969528622745643</v>
      </c>
      <c r="Q95">
        <f t="shared" si="27"/>
        <v>0.49664779884847199</v>
      </c>
      <c r="R95">
        <f t="shared" si="28"/>
        <v>1.1070428212313383</v>
      </c>
      <c r="S95">
        <f t="shared" si="29"/>
        <v>-1.0116976093441514</v>
      </c>
      <c r="T95">
        <f t="shared" si="30"/>
        <v>-1.9370712841328908</v>
      </c>
    </row>
    <row r="96" spans="2:20" x14ac:dyDescent="0.25">
      <c r="B96" s="1">
        <v>2</v>
      </c>
      <c r="C96" s="2">
        <v>118.51882929999999</v>
      </c>
      <c r="D96" s="2">
        <v>-84.825000000000003</v>
      </c>
      <c r="E96" s="1">
        <v>210</v>
      </c>
      <c r="F96" s="2">
        <v>-30.61</v>
      </c>
      <c r="G96" s="2">
        <v>437.89499999999998</v>
      </c>
      <c r="H96" s="2">
        <v>63.62915039</v>
      </c>
      <c r="I96" s="2">
        <v>2.7250061040000002</v>
      </c>
      <c r="J96" s="2">
        <v>-0.55955467000000003</v>
      </c>
      <c r="L96" s="1">
        <v>2</v>
      </c>
      <c r="M96">
        <f t="shared" si="23"/>
        <v>-0.32351478617184964</v>
      </c>
      <c r="N96">
        <f t="shared" si="24"/>
        <v>-1.1325227031136007</v>
      </c>
      <c r="O96">
        <f t="shared" si="25"/>
        <v>1.5330935814518227</v>
      </c>
      <c r="P96">
        <f t="shared" si="26"/>
        <v>0.26091155088001933</v>
      </c>
      <c r="Q96">
        <f t="shared" si="27"/>
        <v>0.78486315789170991</v>
      </c>
      <c r="R96">
        <f t="shared" si="28"/>
        <v>-0.54574073283229474</v>
      </c>
      <c r="S96">
        <f t="shared" si="29"/>
        <v>-0.74567878124145903</v>
      </c>
      <c r="T96">
        <f t="shared" si="30"/>
        <v>-0.10184309843056914</v>
      </c>
    </row>
    <row r="97" spans="2:20" x14ac:dyDescent="0.25">
      <c r="B97" s="1">
        <v>2</v>
      </c>
      <c r="C97" s="2">
        <v>99.068072439999995</v>
      </c>
      <c r="D97" s="2">
        <v>-83.995800000000003</v>
      </c>
      <c r="E97" s="1">
        <v>160</v>
      </c>
      <c r="F97" s="2">
        <v>-38.255000000000003</v>
      </c>
      <c r="G97" s="2">
        <v>334.02499999999998</v>
      </c>
      <c r="H97" s="2">
        <v>76.43127441</v>
      </c>
      <c r="I97" s="2">
        <v>3.7749938959999998</v>
      </c>
      <c r="J97" s="2">
        <v>-0.44973260500000001</v>
      </c>
      <c r="L97" s="1">
        <v>2</v>
      </c>
      <c r="M97">
        <f t="shared" si="23"/>
        <v>-0.67957336684894487</v>
      </c>
      <c r="N97">
        <f t="shared" si="24"/>
        <v>-0.96453122257598289</v>
      </c>
      <c r="O97">
        <f t="shared" si="25"/>
        <v>0.46923682108872378</v>
      </c>
      <c r="P97">
        <f t="shared" si="26"/>
        <v>-0.38325357217153161</v>
      </c>
      <c r="Q97">
        <f t="shared" si="27"/>
        <v>0.10748043713549019</v>
      </c>
      <c r="R97">
        <f t="shared" si="28"/>
        <v>0.42526959563277361</v>
      </c>
      <c r="S97">
        <f t="shared" si="29"/>
        <v>-0.29877671074586865</v>
      </c>
      <c r="T97">
        <f t="shared" si="30"/>
        <v>0.1866568577025455</v>
      </c>
    </row>
    <row r="98" spans="2:20" x14ac:dyDescent="0.25">
      <c r="B98" s="1">
        <v>2</v>
      </c>
      <c r="C98" s="2">
        <v>122.9396239</v>
      </c>
      <c r="D98" s="2">
        <v>-81.275350000000003</v>
      </c>
      <c r="E98" s="1">
        <v>100</v>
      </c>
      <c r="F98" s="2">
        <v>-37.825000000000003</v>
      </c>
      <c r="G98" s="2">
        <v>393.38499999999999</v>
      </c>
      <c r="H98" s="2">
        <v>68.267822269999996</v>
      </c>
      <c r="I98" s="2">
        <v>3.4250030520000001</v>
      </c>
      <c r="J98" s="2">
        <v>-1.21942481</v>
      </c>
      <c r="L98" s="1">
        <v>2</v>
      </c>
      <c r="M98">
        <f t="shared" si="23"/>
        <v>-0.2425893053758818</v>
      </c>
      <c r="N98">
        <f t="shared" si="24"/>
        <v>-0.41338261762113232</v>
      </c>
      <c r="O98">
        <f t="shared" si="25"/>
        <v>-0.80739129134699505</v>
      </c>
      <c r="P98">
        <f t="shared" si="26"/>
        <v>-0.34702191711434827</v>
      </c>
      <c r="Q98">
        <f t="shared" si="27"/>
        <v>0.49459354298019231</v>
      </c>
      <c r="R98">
        <f t="shared" si="28"/>
        <v>-0.19390862287899088</v>
      </c>
      <c r="S98">
        <f t="shared" si="29"/>
        <v>-0.44774190256030749</v>
      </c>
      <c r="T98">
        <f t="shared" si="30"/>
        <v>-1.8353062822047239</v>
      </c>
    </row>
    <row r="99" spans="2:20" x14ac:dyDescent="0.25">
      <c r="B99" s="1">
        <v>2</v>
      </c>
      <c r="C99" s="2">
        <v>87.303525210000004</v>
      </c>
      <c r="D99" s="2">
        <v>-86.090299999999999</v>
      </c>
      <c r="E99" s="1">
        <v>190</v>
      </c>
      <c r="F99" s="2">
        <v>-39.69</v>
      </c>
      <c r="G99" s="2">
        <v>392.87</v>
      </c>
      <c r="H99" s="2">
        <v>71.258544920000006</v>
      </c>
      <c r="I99" s="2">
        <v>3.8249969479999999</v>
      </c>
      <c r="J99" s="2">
        <v>-0.39196051799999998</v>
      </c>
      <c r="L99" s="1">
        <v>2</v>
      </c>
      <c r="M99">
        <f t="shared" si="23"/>
        <v>-0.89493095006138801</v>
      </c>
      <c r="N99">
        <f t="shared" si="24"/>
        <v>-1.3888657088109562</v>
      </c>
      <c r="O99">
        <f t="shared" si="25"/>
        <v>1.1075508773065832</v>
      </c>
      <c r="P99">
        <f t="shared" si="26"/>
        <v>-0.50416618846701522</v>
      </c>
      <c r="Q99">
        <f t="shared" si="27"/>
        <v>0.49123499767173517</v>
      </c>
      <c r="R99">
        <f t="shared" si="28"/>
        <v>3.2930499924978686E-2</v>
      </c>
      <c r="S99">
        <f t="shared" si="29"/>
        <v>-0.27749411332887053</v>
      </c>
      <c r="T99">
        <f t="shared" si="30"/>
        <v>0.33842275798149662</v>
      </c>
    </row>
    <row r="100" spans="2:20" x14ac:dyDescent="0.25">
      <c r="B100" s="1">
        <v>2</v>
      </c>
      <c r="C100" s="2">
        <v>135.0372016</v>
      </c>
      <c r="D100" s="2">
        <v>-86.092699999999994</v>
      </c>
      <c r="E100" s="1">
        <v>150</v>
      </c>
      <c r="F100" s="2">
        <v>-37.524999999999999</v>
      </c>
      <c r="G100" s="2">
        <v>362.3</v>
      </c>
      <c r="H100" s="2">
        <v>72.998046880000004</v>
      </c>
      <c r="I100" s="2">
        <v>3.625</v>
      </c>
      <c r="J100" s="2">
        <v>-0.87428719300000002</v>
      </c>
      <c r="L100" s="1">
        <v>2</v>
      </c>
      <c r="M100">
        <f t="shared" si="23"/>
        <v>-2.1135385793398281E-2</v>
      </c>
      <c r="N100">
        <f t="shared" si="24"/>
        <v>-1.3893519359615703</v>
      </c>
      <c r="O100">
        <f t="shared" si="25"/>
        <v>0.25646546901610395</v>
      </c>
      <c r="P100">
        <f t="shared" si="26"/>
        <v>-0.32174401823724325</v>
      </c>
      <c r="Q100">
        <f t="shared" si="27"/>
        <v>0.29187435674059403</v>
      </c>
      <c r="R100">
        <f t="shared" si="28"/>
        <v>0.16486754153670558</v>
      </c>
      <c r="S100">
        <f t="shared" si="29"/>
        <v>-0.36261800794458904</v>
      </c>
      <c r="T100">
        <f t="shared" si="30"/>
        <v>-0.92863796045728908</v>
      </c>
    </row>
    <row r="101" spans="2:20" x14ac:dyDescent="0.25">
      <c r="B101" s="1">
        <v>2</v>
      </c>
      <c r="C101" s="2">
        <v>72.402214999999998</v>
      </c>
      <c r="D101" s="2">
        <v>-83.3613</v>
      </c>
      <c r="E101" s="1">
        <v>140</v>
      </c>
      <c r="F101" s="2">
        <v>-32.685000000000002</v>
      </c>
      <c r="G101" s="2">
        <v>243.86500000000001</v>
      </c>
      <c r="H101" s="2">
        <v>60.668945309999998</v>
      </c>
      <c r="I101" s="2">
        <v>4.125</v>
      </c>
      <c r="J101" s="2">
        <v>-0.92349772200000002</v>
      </c>
      <c r="L101" s="1">
        <v>2</v>
      </c>
      <c r="M101">
        <f t="shared" si="23"/>
        <v>-1.167708991645612</v>
      </c>
      <c r="N101">
        <f t="shared" si="24"/>
        <v>-0.83598491963203825</v>
      </c>
      <c r="O101">
        <f t="shared" si="25"/>
        <v>4.3694116943484164E-2</v>
      </c>
      <c r="P101">
        <f t="shared" si="26"/>
        <v>8.6072750313378452E-2</v>
      </c>
      <c r="Q101">
        <f t="shared" si="27"/>
        <v>-0.48049324249655706</v>
      </c>
      <c r="R101">
        <f t="shared" si="28"/>
        <v>-0.77026517132111716</v>
      </c>
      <c r="S101">
        <f t="shared" si="29"/>
        <v>-0.14980502387915592</v>
      </c>
      <c r="T101">
        <f t="shared" si="30"/>
        <v>-1.0579128512343599</v>
      </c>
    </row>
    <row r="102" spans="2:20" x14ac:dyDescent="0.25">
      <c r="B102" s="1">
        <v>2</v>
      </c>
      <c r="C102" s="2">
        <v>174.86777900000001</v>
      </c>
      <c r="D102" s="2">
        <v>-85.072699999999998</v>
      </c>
      <c r="E102" s="1">
        <v>120</v>
      </c>
      <c r="F102" s="2">
        <v>-35.340000000000003</v>
      </c>
      <c r="G102" s="2">
        <v>519.13</v>
      </c>
      <c r="H102" s="2">
        <v>71.441650390000007</v>
      </c>
      <c r="I102" s="2">
        <v>3.7749938959999998</v>
      </c>
      <c r="J102" s="2">
        <v>-1.0756198260000001</v>
      </c>
      <c r="L102" s="1">
        <v>2</v>
      </c>
      <c r="M102">
        <f t="shared" si="23"/>
        <v>0.70798888215517508</v>
      </c>
      <c r="N102">
        <f t="shared" si="24"/>
        <v>-1.1827053969500299</v>
      </c>
      <c r="O102">
        <f t="shared" si="25"/>
        <v>-0.38184858720175541</v>
      </c>
      <c r="P102">
        <f t="shared" si="26"/>
        <v>-0.13763665474899797</v>
      </c>
      <c r="Q102">
        <f t="shared" si="27"/>
        <v>1.3146329212558334</v>
      </c>
      <c r="R102">
        <f t="shared" si="28"/>
        <v>4.6818609608238235E-2</v>
      </c>
      <c r="S102">
        <f t="shared" si="29"/>
        <v>-0.29877671074586865</v>
      </c>
      <c r="T102">
        <f t="shared" si="30"/>
        <v>-1.4575340050605705</v>
      </c>
    </row>
    <row r="103" spans="2:20" x14ac:dyDescent="0.25">
      <c r="B103" s="1">
        <v>2</v>
      </c>
      <c r="C103" s="2">
        <v>117.9806232</v>
      </c>
      <c r="D103" s="2">
        <v>-82.497699999999995</v>
      </c>
      <c r="E103" s="1">
        <v>160</v>
      </c>
      <c r="F103" s="2">
        <v>-35.244999999999997</v>
      </c>
      <c r="G103" s="2">
        <v>490.46</v>
      </c>
      <c r="H103" s="2">
        <v>70.739746089999997</v>
      </c>
      <c r="I103" s="2">
        <v>4.4749908449999998</v>
      </c>
      <c r="J103" s="2">
        <v>-0.53248175799999997</v>
      </c>
      <c r="L103" s="1">
        <v>2</v>
      </c>
      <c r="M103">
        <f t="shared" si="23"/>
        <v>-0.33336699405543291</v>
      </c>
      <c r="N103">
        <f t="shared" si="24"/>
        <v>-0.6610241832689322</v>
      </c>
      <c r="O103">
        <f t="shared" si="25"/>
        <v>0.46923682108872378</v>
      </c>
      <c r="P103">
        <f t="shared" si="26"/>
        <v>-0.12963198677124768</v>
      </c>
      <c r="Q103">
        <f t="shared" si="27"/>
        <v>1.127663030006379</v>
      </c>
      <c r="R103">
        <f t="shared" si="28"/>
        <v>-6.4191440511778171E-3</v>
      </c>
      <c r="S103">
        <f t="shared" si="29"/>
        <v>-8.3983163909107442E-4</v>
      </c>
      <c r="T103">
        <f t="shared" si="30"/>
        <v>-3.0723201673977574E-2</v>
      </c>
    </row>
    <row r="104" spans="2:20" x14ac:dyDescent="0.25">
      <c r="B104">
        <v>2</v>
      </c>
      <c r="C104" s="2">
        <v>162.71930694580101</v>
      </c>
      <c r="D104" s="1">
        <v>-82.99</v>
      </c>
      <c r="E104" s="1">
        <v>100</v>
      </c>
      <c r="F104" s="2">
        <v>-30.09</v>
      </c>
      <c r="G104" s="2">
        <v>371.79</v>
      </c>
      <c r="H104" s="2">
        <v>72</v>
      </c>
      <c r="I104" s="2">
        <v>7.93</v>
      </c>
      <c r="J104" s="2">
        <v>-0.17648831951770899</v>
      </c>
      <c r="L104">
        <v>2</v>
      </c>
      <c r="M104">
        <f t="shared" si="23"/>
        <v>0.48560330877376717</v>
      </c>
      <c r="N104">
        <f t="shared" si="24"/>
        <v>-0.76076152753891435</v>
      </c>
      <c r="O104">
        <f t="shared" si="25"/>
        <v>-0.80739129134699505</v>
      </c>
      <c r="P104">
        <f t="shared" si="26"/>
        <v>0.30472657560033406</v>
      </c>
      <c r="Q104">
        <f t="shared" si="27"/>
        <v>0.35376289067701966</v>
      </c>
      <c r="R104">
        <f t="shared" si="28"/>
        <v>8.9168085160689289E-2</v>
      </c>
      <c r="S104">
        <f t="shared" si="29"/>
        <v>1.4697017848587899</v>
      </c>
      <c r="T104">
        <f t="shared" si="30"/>
        <v>0.90446310524729157</v>
      </c>
    </row>
    <row r="105" spans="2:20" x14ac:dyDescent="0.25">
      <c r="B105">
        <v>2</v>
      </c>
      <c r="C105" s="2">
        <v>103.25771331787099</v>
      </c>
      <c r="D105" s="1">
        <v>-81.239999999999995</v>
      </c>
      <c r="E105" s="1">
        <v>190</v>
      </c>
      <c r="F105" s="2">
        <v>-15.95</v>
      </c>
      <c r="G105" s="2">
        <v>99.38</v>
      </c>
      <c r="H105" s="2">
        <v>45.78</v>
      </c>
      <c r="I105" s="2">
        <v>5.2</v>
      </c>
      <c r="J105" s="2">
        <v>-0.108883786647828</v>
      </c>
      <c r="L105">
        <v>2</v>
      </c>
      <c r="M105">
        <f t="shared" ref="M105:M128" si="31">(C105-C$133)/C$134</f>
        <v>-0.60287930320614391</v>
      </c>
      <c r="N105">
        <f t="shared" ref="N105:N128" si="32">(D105-D$133)/D$134</f>
        <v>-0.40622089688185808</v>
      </c>
      <c r="O105">
        <f t="shared" ref="O105:O128" si="33">(E105-E$133)/E$134</f>
        <v>1.1075508773065832</v>
      </c>
      <c r="P105">
        <f t="shared" ref="P105:P128" si="34">(F105-F$133)/F$134</f>
        <v>1.4961582093412009</v>
      </c>
      <c r="Q105">
        <f t="shared" ref="Q105:Q128" si="35">(G105-G$133)/G$134</f>
        <v>-1.4227445413168363</v>
      </c>
      <c r="R105">
        <f t="shared" ref="R105:R128" si="36">(H105-H$133)/H$134</f>
        <v>-1.899555877564528</v>
      </c>
      <c r="S105">
        <f t="shared" ref="S105:S128" si="37">(I105-I$133)/I$134</f>
        <v>0.30774289186152531</v>
      </c>
      <c r="T105">
        <f t="shared" ref="T105:T128" si="38">(J105-J$133)/J$134</f>
        <v>1.0820586072746881</v>
      </c>
    </row>
    <row r="106" spans="2:20" x14ac:dyDescent="0.25">
      <c r="B106">
        <v>2</v>
      </c>
      <c r="C106" s="2">
        <v>131.90541267395</v>
      </c>
      <c r="D106" s="1">
        <v>-85.67</v>
      </c>
      <c r="E106" s="1">
        <v>100</v>
      </c>
      <c r="F106" s="2">
        <v>31.38</v>
      </c>
      <c r="G106" s="2">
        <v>63.09</v>
      </c>
      <c r="H106" s="2">
        <v>52.68</v>
      </c>
      <c r="I106" s="2">
        <v>8.14</v>
      </c>
      <c r="J106" s="2">
        <v>-0.142990779099292</v>
      </c>
      <c r="L106">
        <v>2</v>
      </c>
      <c r="M106">
        <f t="shared" si="31"/>
        <v>-7.8464790917102553E-2</v>
      </c>
      <c r="N106">
        <f t="shared" si="32"/>
        <v>-1.3037151790594361</v>
      </c>
      <c r="O106">
        <f t="shared" si="33"/>
        <v>-0.80739129134699505</v>
      </c>
      <c r="P106">
        <f t="shared" si="34"/>
        <v>5.4841680555190813</v>
      </c>
      <c r="Q106">
        <f t="shared" si="35"/>
        <v>-1.6594078602370559</v>
      </c>
      <c r="R106">
        <f t="shared" si="36"/>
        <v>-1.37620746632105</v>
      </c>
      <c r="S106">
        <f t="shared" si="37"/>
        <v>1.5590832381662723</v>
      </c>
      <c r="T106">
        <f t="shared" si="38"/>
        <v>0.99246034825379059</v>
      </c>
    </row>
    <row r="107" spans="2:20" x14ac:dyDescent="0.25">
      <c r="B107">
        <v>2</v>
      </c>
      <c r="C107" s="2">
        <v>66.368937492370605</v>
      </c>
      <c r="D107" s="1">
        <v>-83.4</v>
      </c>
      <c r="E107" s="1">
        <v>190</v>
      </c>
      <c r="F107" s="2">
        <v>-38.85</v>
      </c>
      <c r="G107" s="2">
        <v>434.85</v>
      </c>
      <c r="H107" s="2">
        <v>89.08</v>
      </c>
      <c r="I107" s="2">
        <v>4.2300000000000004</v>
      </c>
      <c r="J107" s="2">
        <v>-0.173408685306365</v>
      </c>
      <c r="L107">
        <v>2</v>
      </c>
      <c r="M107">
        <f t="shared" si="31"/>
        <v>-1.2781520063652749</v>
      </c>
      <c r="N107">
        <f t="shared" si="32"/>
        <v>-0.84382533243571256</v>
      </c>
      <c r="O107">
        <f t="shared" si="33"/>
        <v>1.1075508773065832</v>
      </c>
      <c r="P107">
        <f t="shared" si="34"/>
        <v>-0.43338807161112247</v>
      </c>
      <c r="Q107">
        <f t="shared" si="35"/>
        <v>0.76500535116500668</v>
      </c>
      <c r="R107">
        <f t="shared" si="36"/>
        <v>1.3846450219778788</v>
      </c>
      <c r="S107">
        <f t="shared" si="37"/>
        <v>-0.10511429722541478</v>
      </c>
      <c r="T107">
        <f t="shared" si="38"/>
        <v>0.91255323116942555</v>
      </c>
    </row>
    <row r="108" spans="2:20" x14ac:dyDescent="0.25">
      <c r="B108">
        <v>2</v>
      </c>
      <c r="C108" s="2">
        <v>104.537467956543</v>
      </c>
      <c r="D108" s="1">
        <v>-77.5</v>
      </c>
      <c r="E108" s="1">
        <v>120</v>
      </c>
      <c r="F108" s="2">
        <v>-24.11</v>
      </c>
      <c r="G108" s="2">
        <v>108.18</v>
      </c>
      <c r="H108" s="2">
        <v>49.6</v>
      </c>
      <c r="I108" s="2">
        <v>10.8</v>
      </c>
      <c r="J108" s="2">
        <v>-0.176960309777348</v>
      </c>
      <c r="L108">
        <v>2</v>
      </c>
      <c r="M108">
        <f t="shared" si="31"/>
        <v>-0.57945257366856218</v>
      </c>
      <c r="N108">
        <f t="shared" si="32"/>
        <v>0.35148307949379248</v>
      </c>
      <c r="O108">
        <f t="shared" si="33"/>
        <v>-0.38184858720175541</v>
      </c>
      <c r="P108">
        <f t="shared" si="34"/>
        <v>0.80859935988395382</v>
      </c>
      <c r="Q108">
        <f t="shared" si="35"/>
        <v>-1.3653558059490234</v>
      </c>
      <c r="R108">
        <f t="shared" si="36"/>
        <v>-1.6098180614848052</v>
      </c>
      <c r="S108">
        <f t="shared" si="37"/>
        <v>2.6912483133943765</v>
      </c>
      <c r="T108">
        <f t="shared" si="38"/>
        <v>0.90322319804648354</v>
      </c>
    </row>
    <row r="109" spans="2:20" x14ac:dyDescent="0.25">
      <c r="B109">
        <v>2</v>
      </c>
      <c r="C109" s="2">
        <v>109.380731582642</v>
      </c>
      <c r="D109" s="1">
        <v>-77.900000000000006</v>
      </c>
      <c r="E109" s="1">
        <v>100</v>
      </c>
      <c r="F109" s="2">
        <v>-33.54</v>
      </c>
      <c r="G109" s="2">
        <v>93.21</v>
      </c>
      <c r="H109" s="2">
        <v>58.17</v>
      </c>
      <c r="I109" s="2">
        <v>9.14</v>
      </c>
      <c r="J109" s="2">
        <v>-0.13176305970149299</v>
      </c>
      <c r="L109">
        <v>2</v>
      </c>
      <c r="M109">
        <f t="shared" si="31"/>
        <v>-0.49079352636433238</v>
      </c>
      <c r="N109">
        <f t="shared" si="32"/>
        <v>0.27044522105789276</v>
      </c>
      <c r="O109">
        <f t="shared" si="33"/>
        <v>-0.80739129134699505</v>
      </c>
      <c r="P109">
        <f t="shared" si="34"/>
        <v>1.40307385136304E-2</v>
      </c>
      <c r="Q109">
        <f t="shared" si="35"/>
        <v>-1.4629818705463145</v>
      </c>
      <c r="R109">
        <f t="shared" si="36"/>
        <v>-0.95980416520123879</v>
      </c>
      <c r="S109">
        <f t="shared" si="37"/>
        <v>1.9847092062971383</v>
      </c>
      <c r="T109">
        <f t="shared" si="38"/>
        <v>1.0219553004179112</v>
      </c>
    </row>
    <row r="110" spans="2:20" x14ac:dyDescent="0.25">
      <c r="B110">
        <v>2</v>
      </c>
      <c r="C110" s="2">
        <v>60.484819412231403</v>
      </c>
      <c r="D110" s="1">
        <v>-81.709999999999994</v>
      </c>
      <c r="E110" s="1">
        <v>190</v>
      </c>
      <c r="F110" s="2">
        <v>-36.08</v>
      </c>
      <c r="G110" s="2">
        <v>343.33</v>
      </c>
      <c r="H110" s="2">
        <v>86.15</v>
      </c>
      <c r="I110" s="2">
        <v>4.75</v>
      </c>
      <c r="J110" s="2">
        <v>-0.14771451483560499</v>
      </c>
      <c r="L110">
        <v>2</v>
      </c>
      <c r="M110">
        <f t="shared" si="31"/>
        <v>-1.3858645620889702</v>
      </c>
      <c r="N110">
        <f t="shared" si="32"/>
        <v>-0.50144038054403872</v>
      </c>
      <c r="O110">
        <f t="shared" si="33"/>
        <v>1.1075508773065832</v>
      </c>
      <c r="P110">
        <f t="shared" si="34"/>
        <v>-0.19998880531252242</v>
      </c>
      <c r="Q110">
        <f t="shared" si="35"/>
        <v>0.16816250333975158</v>
      </c>
      <c r="R110">
        <f t="shared" si="36"/>
        <v>1.162411566188982</v>
      </c>
      <c r="S110">
        <f t="shared" si="37"/>
        <v>0.11621120620263546</v>
      </c>
      <c r="T110">
        <f t="shared" si="38"/>
        <v>0.98005120667818169</v>
      </c>
    </row>
    <row r="111" spans="2:20" x14ac:dyDescent="0.25">
      <c r="B111">
        <v>2</v>
      </c>
      <c r="C111" s="2">
        <v>134.67999458313</v>
      </c>
      <c r="D111" s="1">
        <v>-74.22</v>
      </c>
      <c r="E111" s="1">
        <v>120</v>
      </c>
      <c r="F111" s="2">
        <v>-26.56</v>
      </c>
      <c r="G111" s="2">
        <v>124.58</v>
      </c>
      <c r="H111" s="2">
        <v>57.8</v>
      </c>
      <c r="I111" s="2">
        <v>6.27</v>
      </c>
      <c r="J111" s="2">
        <v>-0.22059578839239899</v>
      </c>
      <c r="L111">
        <v>2</v>
      </c>
      <c r="M111">
        <f t="shared" si="31"/>
        <v>-2.7674289361525748E-2</v>
      </c>
      <c r="N111">
        <f t="shared" si="32"/>
        <v>1.015993518668161</v>
      </c>
      <c r="O111">
        <f t="shared" si="33"/>
        <v>-0.38184858720175541</v>
      </c>
      <c r="P111">
        <f t="shared" si="34"/>
        <v>0.60216318572093241</v>
      </c>
      <c r="Q111">
        <f t="shared" si="35"/>
        <v>-1.2584040718544629</v>
      </c>
      <c r="R111">
        <f t="shared" si="36"/>
        <v>-0.98786777565922268</v>
      </c>
      <c r="S111">
        <f t="shared" si="37"/>
        <v>0.76316267776155189</v>
      </c>
      <c r="T111">
        <f t="shared" si="38"/>
        <v>0.78859383220556911</v>
      </c>
    </row>
    <row r="112" spans="2:20" x14ac:dyDescent="0.25">
      <c r="B112">
        <v>2</v>
      </c>
      <c r="C112" s="2">
        <v>121.476736068725</v>
      </c>
      <c r="D112" s="1">
        <v>-74.45</v>
      </c>
      <c r="E112" s="1">
        <v>170</v>
      </c>
      <c r="F112" s="2">
        <v>-22.23</v>
      </c>
      <c r="G112" s="2">
        <v>58.38</v>
      </c>
      <c r="H112" s="2">
        <v>55.29</v>
      </c>
      <c r="I112" s="2">
        <v>6</v>
      </c>
      <c r="J112" s="2">
        <v>-0.212994772218073</v>
      </c>
      <c r="L112">
        <v>2</v>
      </c>
      <c r="M112">
        <f t="shared" si="31"/>
        <v>-0.26936840547171065</v>
      </c>
      <c r="N112">
        <f t="shared" si="32"/>
        <v>0.96939675006751858</v>
      </c>
      <c r="O112">
        <f t="shared" si="33"/>
        <v>0.68200817316134354</v>
      </c>
      <c r="P112">
        <f t="shared" si="34"/>
        <v>0.96700752618047636</v>
      </c>
      <c r="Q112">
        <f t="shared" si="35"/>
        <v>-1.6901238765532376</v>
      </c>
      <c r="R112">
        <f t="shared" si="36"/>
        <v>-1.1782452411985169</v>
      </c>
      <c r="S112">
        <f t="shared" si="37"/>
        <v>0.64824366636621822</v>
      </c>
      <c r="T112">
        <f t="shared" si="38"/>
        <v>0.80856152114731461</v>
      </c>
    </row>
    <row r="113" spans="2:20" x14ac:dyDescent="0.25">
      <c r="B113">
        <v>2</v>
      </c>
      <c r="C113" s="2">
        <v>315.94869613647398</v>
      </c>
      <c r="D113" s="1">
        <v>-79.56</v>
      </c>
      <c r="E113" s="1">
        <v>50</v>
      </c>
      <c r="F113" s="2">
        <v>-35.92</v>
      </c>
      <c r="G113" s="2">
        <v>341.23</v>
      </c>
      <c r="H113" s="2">
        <v>68.67</v>
      </c>
      <c r="I113" s="2">
        <v>7.45</v>
      </c>
      <c r="J113" s="2">
        <v>0.139612452350699</v>
      </c>
      <c r="L113">
        <v>2</v>
      </c>
      <c r="M113">
        <f t="shared" si="31"/>
        <v>3.2905655642759042</v>
      </c>
      <c r="N113">
        <f t="shared" si="32"/>
        <v>-6.5861891451085605E-2</v>
      </c>
      <c r="O113">
        <f t="shared" si="33"/>
        <v>-1.871248051710094</v>
      </c>
      <c r="P113">
        <f t="shared" si="34"/>
        <v>-0.18650725924473355</v>
      </c>
      <c r="Q113">
        <f t="shared" si="35"/>
        <v>0.15446746421788732</v>
      </c>
      <c r="R113">
        <f t="shared" si="36"/>
        <v>-0.16340440896116315</v>
      </c>
      <c r="S113">
        <f t="shared" si="37"/>
        <v>1.2654013201559744</v>
      </c>
      <c r="T113">
        <f t="shared" si="38"/>
        <v>1.734852324551075</v>
      </c>
    </row>
    <row r="114" spans="2:20" x14ac:dyDescent="0.25">
      <c r="B114">
        <v>2</v>
      </c>
      <c r="C114" s="2">
        <v>87.091846466064396</v>
      </c>
      <c r="D114" s="1">
        <v>-78.150000000000006</v>
      </c>
      <c r="E114" s="1">
        <v>190</v>
      </c>
      <c r="F114" s="2">
        <v>-31.47</v>
      </c>
      <c r="G114" s="2">
        <v>342.24</v>
      </c>
      <c r="H114" s="2">
        <v>83.7</v>
      </c>
      <c r="I114" s="2">
        <v>3.48</v>
      </c>
      <c r="J114" s="2">
        <v>-0.22059557477957101</v>
      </c>
      <c r="L114">
        <v>2</v>
      </c>
      <c r="M114">
        <f t="shared" si="31"/>
        <v>-0.89880586524683359</v>
      </c>
      <c r="N114">
        <f t="shared" si="32"/>
        <v>0.21979655953545615</v>
      </c>
      <c r="O114">
        <f t="shared" si="33"/>
        <v>1.1075508773065832</v>
      </c>
      <c r="P114">
        <f t="shared" si="34"/>
        <v>0.18844824076565264</v>
      </c>
      <c r="Q114">
        <f t="shared" si="35"/>
        <v>0.16105412589078399</v>
      </c>
      <c r="R114">
        <f t="shared" si="36"/>
        <v>0.97658495639963094</v>
      </c>
      <c r="S114">
        <f t="shared" si="37"/>
        <v>-0.42433377332356464</v>
      </c>
      <c r="T114">
        <f t="shared" si="38"/>
        <v>0.78859439336139425</v>
      </c>
    </row>
    <row r="115" spans="2:20" x14ac:dyDescent="0.25">
      <c r="B115">
        <v>2</v>
      </c>
      <c r="C115" s="2">
        <v>155.95801353454601</v>
      </c>
      <c r="D115" s="1">
        <v>-81.3</v>
      </c>
      <c r="E115" s="1">
        <v>110</v>
      </c>
      <c r="F115" s="2">
        <v>-30.06</v>
      </c>
      <c r="G115" s="2">
        <v>436.19</v>
      </c>
      <c r="H115" s="2">
        <v>64.05</v>
      </c>
      <c r="I115" s="2">
        <v>6.15</v>
      </c>
      <c r="J115" s="2">
        <v>-0.17294669213405101</v>
      </c>
      <c r="L115">
        <v>2</v>
      </c>
      <c r="M115">
        <f t="shared" si="31"/>
        <v>0.36183349596490716</v>
      </c>
      <c r="N115">
        <f t="shared" si="32"/>
        <v>-0.41837657564724334</v>
      </c>
      <c r="O115">
        <f t="shared" si="33"/>
        <v>-0.59461993927437518</v>
      </c>
      <c r="P115">
        <f t="shared" si="34"/>
        <v>0.30725436548804463</v>
      </c>
      <c r="Q115">
        <f t="shared" si="35"/>
        <v>0.77374409041419623</v>
      </c>
      <c r="R115">
        <f t="shared" si="36"/>
        <v>-0.51382030170679671</v>
      </c>
      <c r="S115">
        <f t="shared" si="37"/>
        <v>0.71208756158584829</v>
      </c>
      <c r="T115">
        <f t="shared" si="38"/>
        <v>0.91376687625929331</v>
      </c>
    </row>
    <row r="116" spans="2:20" x14ac:dyDescent="0.25">
      <c r="B116">
        <v>2</v>
      </c>
      <c r="C116" s="2">
        <v>224.43387985229401</v>
      </c>
      <c r="D116" s="1">
        <v>-83.18</v>
      </c>
      <c r="E116" s="1">
        <v>60</v>
      </c>
      <c r="F116" s="2">
        <v>-26.57</v>
      </c>
      <c r="G116" s="2">
        <v>100.82</v>
      </c>
      <c r="H116" s="2">
        <v>59.44</v>
      </c>
      <c r="I116" s="2">
        <v>8.7799999999999994</v>
      </c>
      <c r="J116" s="2">
        <v>-0.34030642309958797</v>
      </c>
      <c r="L116">
        <v>2</v>
      </c>
      <c r="M116">
        <f t="shared" si="31"/>
        <v>1.6153281515827382</v>
      </c>
      <c r="N116">
        <f t="shared" si="32"/>
        <v>-0.79925451029596861</v>
      </c>
      <c r="O116">
        <f t="shared" si="33"/>
        <v>-1.6584766996374742</v>
      </c>
      <c r="P116">
        <f t="shared" si="34"/>
        <v>0.6013205890916955</v>
      </c>
      <c r="Q116">
        <f t="shared" si="35"/>
        <v>-1.4133536573475578</v>
      </c>
      <c r="R116">
        <f t="shared" si="36"/>
        <v>-0.86347771849410615</v>
      </c>
      <c r="S116">
        <f t="shared" si="37"/>
        <v>1.8314838577700261</v>
      </c>
      <c r="T116">
        <f t="shared" si="38"/>
        <v>0.47411683833651996</v>
      </c>
    </row>
    <row r="117" spans="2:20" x14ac:dyDescent="0.25">
      <c r="B117">
        <v>2</v>
      </c>
      <c r="C117" s="2">
        <v>168.42693328857399</v>
      </c>
      <c r="D117" s="1">
        <v>-80.61</v>
      </c>
      <c r="E117" s="1">
        <v>90</v>
      </c>
      <c r="F117" s="2">
        <v>-33.81</v>
      </c>
      <c r="G117" s="2">
        <v>174.75</v>
      </c>
      <c r="H117" s="2">
        <v>85.49</v>
      </c>
      <c r="I117" s="2">
        <v>5.51</v>
      </c>
      <c r="J117" s="2">
        <v>-0.18472330475448201</v>
      </c>
      <c r="L117">
        <v>2</v>
      </c>
      <c r="M117">
        <f t="shared" si="31"/>
        <v>0.59008507003737221</v>
      </c>
      <c r="N117">
        <f t="shared" si="32"/>
        <v>-0.27858626984531876</v>
      </c>
      <c r="O117">
        <f t="shared" si="33"/>
        <v>-1.0201626434196149</v>
      </c>
      <c r="P117">
        <f t="shared" si="34"/>
        <v>-8.7193704757640676E-3</v>
      </c>
      <c r="Q117">
        <f t="shared" si="35"/>
        <v>-0.93122306578591996</v>
      </c>
      <c r="R117">
        <f t="shared" si="36"/>
        <v>1.112352152939605</v>
      </c>
      <c r="S117">
        <f t="shared" si="37"/>
        <v>0.43968694198209368</v>
      </c>
      <c r="T117">
        <f t="shared" si="38"/>
        <v>0.88282999463727108</v>
      </c>
    </row>
    <row r="118" spans="2:20" x14ac:dyDescent="0.25">
      <c r="B118">
        <v>2</v>
      </c>
      <c r="C118" s="2">
        <v>97.183351516723604</v>
      </c>
      <c r="D118" s="1">
        <v>-81.61</v>
      </c>
      <c r="E118" s="1">
        <v>180</v>
      </c>
      <c r="F118" s="2">
        <v>-33.200000000000003</v>
      </c>
      <c r="G118" s="2">
        <v>224.68</v>
      </c>
      <c r="H118" s="2">
        <v>89.92</v>
      </c>
      <c r="I118" s="2">
        <v>4.51</v>
      </c>
      <c r="J118" s="2">
        <v>-0.16847926267281099</v>
      </c>
      <c r="L118">
        <v>2</v>
      </c>
      <c r="M118">
        <f t="shared" si="31"/>
        <v>-0.71407439227147007</v>
      </c>
      <c r="N118">
        <f t="shared" si="32"/>
        <v>-0.48118091593506523</v>
      </c>
      <c r="O118">
        <f t="shared" si="33"/>
        <v>0.89477952523396331</v>
      </c>
      <c r="P118">
        <f t="shared" si="34"/>
        <v>4.2679023907682051E-2</v>
      </c>
      <c r="Q118">
        <f t="shared" si="35"/>
        <v>-0.60560720704559023</v>
      </c>
      <c r="R118">
        <f t="shared" si="36"/>
        <v>1.4483570024770851</v>
      </c>
      <c r="S118">
        <f t="shared" si="37"/>
        <v>1.4060973851227487E-2</v>
      </c>
      <c r="T118">
        <f t="shared" si="38"/>
        <v>0.92550270733837126</v>
      </c>
    </row>
    <row r="119" spans="2:20" x14ac:dyDescent="0.25">
      <c r="B119">
        <v>2</v>
      </c>
      <c r="C119" s="2">
        <v>253.540897369384</v>
      </c>
      <c r="D119" s="1">
        <v>-75.5</v>
      </c>
      <c r="E119" s="1">
        <v>80</v>
      </c>
      <c r="F119" s="2">
        <v>-19.7</v>
      </c>
      <c r="G119" s="2">
        <v>209.37</v>
      </c>
      <c r="H119" s="2">
        <v>47.52</v>
      </c>
      <c r="I119" s="2">
        <v>12.49</v>
      </c>
      <c r="J119" s="2">
        <v>-0.24063116370808699</v>
      </c>
      <c r="L119">
        <v>2</v>
      </c>
      <c r="M119">
        <f t="shared" si="31"/>
        <v>2.1481507774308519</v>
      </c>
      <c r="N119">
        <f t="shared" si="32"/>
        <v>0.75667237167328538</v>
      </c>
      <c r="O119">
        <f t="shared" si="33"/>
        <v>-1.2329339954922347</v>
      </c>
      <c r="P119">
        <f t="shared" si="34"/>
        <v>1.1801844733773925</v>
      </c>
      <c r="Q119">
        <f t="shared" si="35"/>
        <v>-0.70545056369118297</v>
      </c>
      <c r="R119">
        <f t="shared" si="36"/>
        <v>-1.7675810608161724</v>
      </c>
      <c r="S119">
        <f t="shared" si="37"/>
        <v>3.4105561995355402</v>
      </c>
      <c r="T119">
        <f t="shared" si="38"/>
        <v>0.73596137715487897</v>
      </c>
    </row>
    <row r="120" spans="2:20" x14ac:dyDescent="0.25">
      <c r="B120">
        <v>2</v>
      </c>
      <c r="C120" s="2">
        <v>132.006101608276</v>
      </c>
      <c r="D120" s="1">
        <v>-73.09</v>
      </c>
      <c r="E120" s="1">
        <v>150</v>
      </c>
      <c r="F120" s="2">
        <v>-32.9</v>
      </c>
      <c r="G120" s="2">
        <v>62.82</v>
      </c>
      <c r="H120" s="2">
        <v>79.34</v>
      </c>
      <c r="I120" s="2">
        <v>4.17</v>
      </c>
      <c r="J120" s="2">
        <v>-0.15384615384615399</v>
      </c>
      <c r="L120">
        <v>2</v>
      </c>
      <c r="M120">
        <f t="shared" si="31"/>
        <v>-7.6621615389072972E-2</v>
      </c>
      <c r="N120">
        <f t="shared" si="32"/>
        <v>1.2449254687495737</v>
      </c>
      <c r="O120">
        <f t="shared" si="33"/>
        <v>0.25646546901610395</v>
      </c>
      <c r="P120">
        <f t="shared" si="34"/>
        <v>6.7956922784787072E-2</v>
      </c>
      <c r="Q120">
        <f t="shared" si="35"/>
        <v>-1.6611686509812957</v>
      </c>
      <c r="R120">
        <f t="shared" si="36"/>
        <v>0.64588943857041858</v>
      </c>
      <c r="S120">
        <f t="shared" si="37"/>
        <v>-0.13065185531326695</v>
      </c>
      <c r="T120">
        <f t="shared" si="38"/>
        <v>0.96394353664331689</v>
      </c>
    </row>
    <row r="121" spans="2:20" x14ac:dyDescent="0.25">
      <c r="B121">
        <v>2</v>
      </c>
      <c r="C121" s="2">
        <v>178.52800369262701</v>
      </c>
      <c r="D121" s="1">
        <v>-90.58</v>
      </c>
      <c r="E121" s="1">
        <v>80</v>
      </c>
      <c r="F121" s="2">
        <v>-39.75</v>
      </c>
      <c r="G121" s="2">
        <v>205.52</v>
      </c>
      <c r="H121" s="2">
        <v>72.959999999999994</v>
      </c>
      <c r="I121" s="2">
        <v>5.94</v>
      </c>
      <c r="J121" s="2">
        <v>-0.13536776212832599</v>
      </c>
      <c r="L121">
        <v>2</v>
      </c>
      <c r="M121">
        <f t="shared" si="31"/>
        <v>0.77499164294214151</v>
      </c>
      <c r="N121">
        <f t="shared" si="32"/>
        <v>-2.2984548913600906</v>
      </c>
      <c r="O121">
        <f t="shared" si="33"/>
        <v>-1.2329339954922347</v>
      </c>
      <c r="P121">
        <f t="shared" si="34"/>
        <v>-0.50922176824243637</v>
      </c>
      <c r="Q121">
        <f t="shared" si="35"/>
        <v>-0.73055813541460113</v>
      </c>
      <c r="R121">
        <f t="shared" si="36"/>
        <v>0.16198177715978143</v>
      </c>
      <c r="S121">
        <f t="shared" si="37"/>
        <v>0.62270610827836648</v>
      </c>
      <c r="T121">
        <f t="shared" si="38"/>
        <v>1.0124858327657207</v>
      </c>
    </row>
    <row r="122" spans="2:20" x14ac:dyDescent="0.25">
      <c r="B122">
        <v>2</v>
      </c>
      <c r="C122" s="2">
        <v>105.495014190674</v>
      </c>
      <c r="D122" s="1">
        <v>-78.86</v>
      </c>
      <c r="E122" s="1">
        <v>170</v>
      </c>
      <c r="F122" s="2">
        <v>-30.91</v>
      </c>
      <c r="G122" s="2">
        <v>141.68</v>
      </c>
      <c r="H122" s="2">
        <v>71.16</v>
      </c>
      <c r="I122" s="2">
        <v>3.87</v>
      </c>
      <c r="J122" s="2">
        <v>-0.24669493639311499</v>
      </c>
      <c r="L122">
        <v>2</v>
      </c>
      <c r="M122">
        <f t="shared" si="31"/>
        <v>-0.5619240756511652</v>
      </c>
      <c r="N122">
        <f t="shared" si="32"/>
        <v>7.5954360811737467E-2</v>
      </c>
      <c r="O122">
        <f t="shared" si="33"/>
        <v>0.68200817316134354</v>
      </c>
      <c r="P122">
        <f t="shared" si="34"/>
        <v>0.23563365200291458</v>
      </c>
      <c r="Q122">
        <f t="shared" si="35"/>
        <v>-1.1468873247192808</v>
      </c>
      <c r="R122">
        <f t="shared" si="36"/>
        <v>2.5456104661482976E-2</v>
      </c>
      <c r="S122">
        <f t="shared" si="37"/>
        <v>-0.25833964575252677</v>
      </c>
      <c r="T122">
        <f t="shared" si="38"/>
        <v>0.72003199034511756</v>
      </c>
    </row>
    <row r="123" spans="2:20" x14ac:dyDescent="0.25">
      <c r="B123">
        <v>2</v>
      </c>
      <c r="C123" s="2">
        <v>83.483009338378807</v>
      </c>
      <c r="D123" s="1">
        <v>-79.819999999999993</v>
      </c>
      <c r="E123" s="1">
        <v>190</v>
      </c>
      <c r="F123" s="2">
        <v>-28.99</v>
      </c>
      <c r="G123" s="2">
        <v>136.12</v>
      </c>
      <c r="H123" s="2">
        <v>77.91</v>
      </c>
      <c r="I123" s="2">
        <v>3.84</v>
      </c>
      <c r="J123" s="2">
        <v>-0.27617286803790198</v>
      </c>
      <c r="L123">
        <v>2</v>
      </c>
      <c r="M123">
        <f t="shared" si="31"/>
        <v>-0.96486794369587425</v>
      </c>
      <c r="N123">
        <f t="shared" si="32"/>
        <v>-0.11853649943441784</v>
      </c>
      <c r="O123">
        <f t="shared" si="33"/>
        <v>1.1075508773065832</v>
      </c>
      <c r="P123">
        <f t="shared" si="34"/>
        <v>0.39741220481638462</v>
      </c>
      <c r="Q123">
        <f t="shared" si="35"/>
        <v>-1.183146571156217</v>
      </c>
      <c r="R123">
        <f t="shared" si="36"/>
        <v>0.53742737653010297</v>
      </c>
      <c r="S123">
        <f t="shared" si="37"/>
        <v>-0.27110842479645286</v>
      </c>
      <c r="T123">
        <f t="shared" si="38"/>
        <v>0.64259416410850489</v>
      </c>
    </row>
    <row r="124" spans="2:20" x14ac:dyDescent="0.25">
      <c r="B124">
        <v>2</v>
      </c>
      <c r="C124" s="2">
        <v>162.71930694580101</v>
      </c>
      <c r="D124" s="1">
        <v>-88.63</v>
      </c>
      <c r="E124" s="1">
        <v>190</v>
      </c>
      <c r="F124" s="2">
        <v>-8.6300000000000008</v>
      </c>
      <c r="G124" s="2">
        <v>273.57</v>
      </c>
      <c r="H124" s="2">
        <v>40.700000000000003</v>
      </c>
      <c r="I124" s="2">
        <v>3.87</v>
      </c>
      <c r="J124" s="2">
        <v>-0.38072093965168102</v>
      </c>
      <c r="L124">
        <v>2</v>
      </c>
      <c r="M124">
        <f t="shared" si="31"/>
        <v>0.48560330877376717</v>
      </c>
      <c r="N124">
        <f t="shared" si="32"/>
        <v>-1.9033953314850844</v>
      </c>
      <c r="O124">
        <f t="shared" si="33"/>
        <v>1.1075508773065832</v>
      </c>
      <c r="P124">
        <f t="shared" si="34"/>
        <v>2.1129389419425544</v>
      </c>
      <c r="Q124">
        <f t="shared" si="35"/>
        <v>-0.28677365339418392</v>
      </c>
      <c r="R124">
        <f t="shared" si="36"/>
        <v>-2.2848616643930599</v>
      </c>
      <c r="S124">
        <f t="shared" si="37"/>
        <v>-0.25833964575252677</v>
      </c>
      <c r="T124">
        <f t="shared" si="38"/>
        <v>0.36794886332694537</v>
      </c>
    </row>
    <row r="125" spans="2:20" x14ac:dyDescent="0.25">
      <c r="B125">
        <v>2</v>
      </c>
      <c r="C125" s="2">
        <v>68.633713722229004</v>
      </c>
      <c r="D125" s="1">
        <v>-84.96</v>
      </c>
      <c r="E125" s="1">
        <v>190</v>
      </c>
      <c r="F125" s="2">
        <v>-29.29</v>
      </c>
      <c r="G125" s="2">
        <v>86.2</v>
      </c>
      <c r="H125" s="2">
        <v>52.73</v>
      </c>
      <c r="I125" s="2">
        <v>5.92</v>
      </c>
      <c r="J125" s="2">
        <v>-0.237826541274817</v>
      </c>
      <c r="L125">
        <v>2</v>
      </c>
      <c r="M125">
        <f t="shared" si="31"/>
        <v>-1.2366938247758001</v>
      </c>
      <c r="N125">
        <f t="shared" si="32"/>
        <v>-1.1598729803357146</v>
      </c>
      <c r="O125">
        <f t="shared" si="33"/>
        <v>1.1075508773065832</v>
      </c>
      <c r="P125">
        <f t="shared" si="34"/>
        <v>0.37213430593927987</v>
      </c>
      <c r="Q125">
        <f t="shared" si="35"/>
        <v>-1.5086972154245382</v>
      </c>
      <c r="R125">
        <f t="shared" si="36"/>
        <v>-1.3724150865294307</v>
      </c>
      <c r="S125">
        <f t="shared" si="37"/>
        <v>0.61419358891574893</v>
      </c>
      <c r="T125">
        <f t="shared" si="38"/>
        <v>0.7433290536684134</v>
      </c>
    </row>
    <row r="126" spans="2:20" x14ac:dyDescent="0.25">
      <c r="B126">
        <v>2</v>
      </c>
      <c r="C126" s="2">
        <v>178.29906463623001</v>
      </c>
      <c r="D126" s="1">
        <v>-78.45</v>
      </c>
      <c r="E126" s="1">
        <v>110</v>
      </c>
      <c r="F126" s="2">
        <v>-28.51</v>
      </c>
      <c r="G126" s="2">
        <v>44.29</v>
      </c>
      <c r="H126" s="2">
        <v>61.15</v>
      </c>
      <c r="I126" s="2">
        <v>8.61</v>
      </c>
      <c r="J126" s="2">
        <v>-0.21847345132743401</v>
      </c>
      <c r="L126">
        <v>2</v>
      </c>
      <c r="M126">
        <f t="shared" si="31"/>
        <v>0.77080076666575847</v>
      </c>
      <c r="N126">
        <f t="shared" si="32"/>
        <v>0.1590181657085328</v>
      </c>
      <c r="O126">
        <f t="shared" si="33"/>
        <v>-0.59461993927437518</v>
      </c>
      <c r="P126">
        <f t="shared" si="34"/>
        <v>0.43785684301975186</v>
      </c>
      <c r="Q126">
        <f t="shared" si="35"/>
        <v>-1.7820110676137471</v>
      </c>
      <c r="R126">
        <f t="shared" si="36"/>
        <v>-0.73377832962072231</v>
      </c>
      <c r="S126">
        <f t="shared" si="37"/>
        <v>1.7591274431877788</v>
      </c>
      <c r="T126">
        <f t="shared" si="38"/>
        <v>0.79416916126300474</v>
      </c>
    </row>
    <row r="127" spans="2:20" x14ac:dyDescent="0.25">
      <c r="B127">
        <v>2</v>
      </c>
      <c r="C127" s="2">
        <v>103.25771331787099</v>
      </c>
      <c r="D127" s="1">
        <v>-81.239999999999995</v>
      </c>
      <c r="E127" s="1">
        <v>190</v>
      </c>
      <c r="F127" s="2">
        <v>-14.72</v>
      </c>
      <c r="G127" s="2">
        <v>99.61</v>
      </c>
      <c r="H127" s="2">
        <v>44.6</v>
      </c>
      <c r="I127" s="2">
        <v>4.7</v>
      </c>
      <c r="J127" s="2">
        <v>-0.118621778011573</v>
      </c>
      <c r="L127">
        <v>2</v>
      </c>
      <c r="M127">
        <f t="shared" si="31"/>
        <v>-0.60287930320614391</v>
      </c>
      <c r="N127">
        <f t="shared" si="32"/>
        <v>-0.40622089688185808</v>
      </c>
      <c r="O127">
        <f t="shared" si="33"/>
        <v>1.1075508773065832</v>
      </c>
      <c r="P127">
        <f t="shared" si="34"/>
        <v>1.5997975947373302</v>
      </c>
      <c r="Q127">
        <f t="shared" si="35"/>
        <v>-1.4212446084606321</v>
      </c>
      <c r="R127">
        <f t="shared" si="36"/>
        <v>-1.9890560406467461</v>
      </c>
      <c r="S127">
        <f t="shared" si="37"/>
        <v>9.4929907796092228E-2</v>
      </c>
      <c r="T127">
        <f t="shared" si="38"/>
        <v>1.056477135270268</v>
      </c>
    </row>
    <row r="128" spans="2:20" x14ac:dyDescent="0.25">
      <c r="B128">
        <v>2</v>
      </c>
      <c r="C128" s="2">
        <v>131.90541267395</v>
      </c>
      <c r="D128" s="1">
        <v>-85.67</v>
      </c>
      <c r="E128" s="1">
        <v>100</v>
      </c>
      <c r="F128" s="2">
        <v>-36.26</v>
      </c>
      <c r="G128" s="2">
        <v>62.85</v>
      </c>
      <c r="H128" s="2">
        <v>69.010000000000005</v>
      </c>
      <c r="I128" s="2">
        <v>5.81</v>
      </c>
      <c r="J128" s="2">
        <v>-0.17119822952892799</v>
      </c>
      <c r="L128">
        <v>2</v>
      </c>
      <c r="M128">
        <f t="shared" si="31"/>
        <v>-7.8464790917102553E-2</v>
      </c>
      <c r="N128">
        <f t="shared" si="32"/>
        <v>-1.3037151790594361</v>
      </c>
      <c r="O128">
        <f t="shared" si="33"/>
        <v>-0.80739129134699505</v>
      </c>
      <c r="P128">
        <f t="shared" si="34"/>
        <v>-0.2151555446387852</v>
      </c>
      <c r="Q128">
        <f t="shared" si="35"/>
        <v>-1.6609730075652691</v>
      </c>
      <c r="R128">
        <f t="shared" si="36"/>
        <v>-0.13761622637815091</v>
      </c>
      <c r="S128">
        <f t="shared" si="37"/>
        <v>0.5673747324213535</v>
      </c>
      <c r="T128">
        <f t="shared" si="38"/>
        <v>0.91836004599142662</v>
      </c>
    </row>
    <row r="129" spans="1:10" x14ac:dyDescent="0.25">
      <c r="A129" t="s">
        <v>15</v>
      </c>
      <c r="C129">
        <f t="shared" ref="C129:J129" si="39">MEDIAN(C73:C128)</f>
        <v>123.56981195</v>
      </c>
      <c r="D129">
        <f t="shared" si="39"/>
        <v>-78.530500000000004</v>
      </c>
      <c r="E129">
        <f t="shared" si="39"/>
        <v>137.5</v>
      </c>
      <c r="F129">
        <f t="shared" si="39"/>
        <v>-36.17</v>
      </c>
      <c r="G129">
        <f t="shared" si="39"/>
        <v>378.34500000000003</v>
      </c>
      <c r="H129">
        <f t="shared" si="39"/>
        <v>71.350097655000013</v>
      </c>
      <c r="I129">
        <f t="shared" si="39"/>
        <v>3.8324984739999999</v>
      </c>
      <c r="J129">
        <f t="shared" si="39"/>
        <v>-0.42486630249999902</v>
      </c>
    </row>
    <row r="130" spans="1:10" x14ac:dyDescent="0.25">
      <c r="A130" t="s">
        <v>10</v>
      </c>
      <c r="C130">
        <f t="shared" ref="C130:J130" si="40">_xlfn.QUARTILE.INC(C73:C128,1)</f>
        <v>98.62855433</v>
      </c>
      <c r="D130">
        <f t="shared" si="40"/>
        <v>-82.620774999999995</v>
      </c>
      <c r="E130">
        <f t="shared" si="40"/>
        <v>100</v>
      </c>
      <c r="F130">
        <f t="shared" si="40"/>
        <v>-40.685000000000002</v>
      </c>
      <c r="G130">
        <f t="shared" si="40"/>
        <v>166.48250000000002</v>
      </c>
      <c r="H130">
        <f t="shared" si="40"/>
        <v>61.032499999999999</v>
      </c>
      <c r="I130">
        <f t="shared" si="40"/>
        <v>2.7812515260000077</v>
      </c>
      <c r="J130">
        <f t="shared" si="40"/>
        <v>-0.76582187400063928</v>
      </c>
    </row>
    <row r="131" spans="1:10" x14ac:dyDescent="0.25">
      <c r="A131" t="s">
        <v>11</v>
      </c>
      <c r="C131">
        <f t="shared" ref="C131:J131" si="41">_xlfn.QUARTILE.INC(C73:C128,3)</f>
        <v>161.50482673645024</v>
      </c>
      <c r="D131">
        <f t="shared" si="41"/>
        <v>-76.679999999999993</v>
      </c>
      <c r="E131">
        <f t="shared" si="41"/>
        <v>186.25</v>
      </c>
      <c r="F131">
        <f t="shared" si="41"/>
        <v>-30.48</v>
      </c>
      <c r="G131">
        <f t="shared" si="41"/>
        <v>436.51749999999998</v>
      </c>
      <c r="H131">
        <f t="shared" si="41"/>
        <v>82.342500000000001</v>
      </c>
      <c r="I131">
        <f t="shared" si="41"/>
        <v>5.8025000000000073</v>
      </c>
      <c r="J131">
        <f t="shared" si="41"/>
        <v>-0.18278255601019849</v>
      </c>
    </row>
    <row r="132" spans="1:10" x14ac:dyDescent="0.25">
      <c r="A132" t="s">
        <v>16</v>
      </c>
      <c r="C132">
        <f t="shared" ref="C132:J132" si="42">C131-C130</f>
        <v>62.876272406450241</v>
      </c>
      <c r="D132">
        <f t="shared" si="42"/>
        <v>5.9407750000000021</v>
      </c>
      <c r="E132">
        <f t="shared" si="42"/>
        <v>86.25</v>
      </c>
      <c r="F132">
        <f t="shared" si="42"/>
        <v>10.205000000000002</v>
      </c>
      <c r="G132">
        <f t="shared" si="42"/>
        <v>270.03499999999997</v>
      </c>
      <c r="H132">
        <f t="shared" si="42"/>
        <v>21.310000000000002</v>
      </c>
      <c r="I132">
        <f t="shared" si="42"/>
        <v>3.0212484739999996</v>
      </c>
      <c r="J132">
        <f t="shared" si="42"/>
        <v>0.58303931799044073</v>
      </c>
    </row>
    <row r="133" spans="1:10" x14ac:dyDescent="0.25">
      <c r="A133" t="s">
        <v>25</v>
      </c>
      <c r="C133">
        <f t="shared" ref="C133:J133" si="43">AVERAGE(C73:C128)</f>
        <v>136.19178478523858</v>
      </c>
      <c r="D133">
        <f t="shared" si="43"/>
        <v>-79.234908035714284</v>
      </c>
      <c r="E133">
        <f t="shared" si="43"/>
        <v>137.94642857142858</v>
      </c>
      <c r="F133">
        <f t="shared" si="43"/>
        <v>-33.706517857142849</v>
      </c>
      <c r="G133">
        <f t="shared" si="43"/>
        <v>317.54392857142847</v>
      </c>
      <c r="H133">
        <f t="shared" si="43"/>
        <v>70.824378226071431</v>
      </c>
      <c r="I133">
        <f t="shared" si="43"/>
        <v>4.4769640132321431</v>
      </c>
      <c r="J133">
        <f t="shared" si="43"/>
        <v>-0.52078648602674926</v>
      </c>
    </row>
    <row r="134" spans="1:10" x14ac:dyDescent="0.25">
      <c r="A134" t="s">
        <v>26</v>
      </c>
      <c r="C134">
        <f t="shared" ref="C134:J134" si="44">(_xlfn.STDEV.S(C73:C128))</f>
        <v>54.627968305135802</v>
      </c>
      <c r="D134">
        <f t="shared" si="44"/>
        <v>4.9359645938373653</v>
      </c>
      <c r="E134">
        <f t="shared" si="44"/>
        <v>46.998808357372077</v>
      </c>
      <c r="F134">
        <f t="shared" si="44"/>
        <v>11.868075011239304</v>
      </c>
      <c r="G134">
        <f t="shared" si="44"/>
        <v>153.3401972285935</v>
      </c>
      <c r="H134">
        <f t="shared" si="44"/>
        <v>13.184333518096611</v>
      </c>
      <c r="I134">
        <f t="shared" si="44"/>
        <v>2.3494807057743534</v>
      </c>
      <c r="J134">
        <f t="shared" si="44"/>
        <v>0.3806657944492991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ech_1</vt:lpstr>
      <vt:lpstr>ech_2</vt:lpstr>
      <vt:lpstr>ech_3</vt:lpstr>
      <vt:lpstr>Toutéchant</vt:lpstr>
      <vt:lpstr>Résumé</vt:lpstr>
      <vt:lpstr>mediane</vt:lpstr>
      <vt:lpstr>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jouan</dc:creator>
  <cp:lastModifiedBy>Arthur Thouvenin</cp:lastModifiedBy>
  <cp:lastPrinted>2018-02-27T16:34:19Z</cp:lastPrinted>
  <dcterms:created xsi:type="dcterms:W3CDTF">2018-02-23T12:42:46Z</dcterms:created>
  <dcterms:modified xsi:type="dcterms:W3CDTF">2018-02-27T20:14:25Z</dcterms:modified>
</cp:coreProperties>
</file>