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EXCEL PROJECT\"/>
    </mc:Choice>
  </mc:AlternateContent>
  <xr:revisionPtr revIDLastSave="0" documentId="13_ncr:1_{008339B5-2CA1-466D-9D48-4C4E8C590D7C}" xr6:coauthVersionLast="47" xr6:coauthVersionMax="47" xr10:uidLastSave="{00000000-0000-0000-0000-000000000000}"/>
  <bookViews>
    <workbookView xWindow="-108" yWindow="-108" windowWidth="23256" windowHeight="12456" firstSheet="6" activeTab="10" xr2:uid="{00000000-000D-0000-FFFF-FFFF00000000}"/>
  </bookViews>
  <sheets>
    <sheet name="kpi" sheetId="8" r:id="rId1"/>
    <sheet name="RATING" sheetId="9" r:id="rId2"/>
    <sheet name="gender" sheetId="10" r:id="rId3"/>
    <sheet name="education by attrition" sheetId="11" r:id="rId4"/>
    <sheet name="attrition by job role" sheetId="12" r:id="rId5"/>
    <sheet name="department wise attrition" sheetId="13" r:id="rId6"/>
    <sheet name="attrition by age group" sheetId="14" r:id="rId7"/>
    <sheet name="attrition by marital status" sheetId="15" r:id="rId8"/>
    <sheet name="Data" sheetId="1" r:id="rId9"/>
    <sheet name=" image &amp; color pallete" sheetId="2" r:id="rId10"/>
    <sheet name="Dashboard" sheetId="7" r:id="rId11"/>
  </sheets>
  <definedNames>
    <definedName name="_xlchart.v1.0" hidden="1">'attrition by job role'!$D$4:$D$12</definedName>
    <definedName name="_xlchart.v1.1" hidden="1">'attrition by job role'!$E$4:$E$12</definedName>
    <definedName name="_xlchart.v1.8" hidden="1">'attrition by job role'!$D$4:$D$12</definedName>
    <definedName name="_xlchart.v1.9" hidden="1">'attrition by job role'!$E$4:$E$12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1">#N/A</definedName>
    <definedName name="Slicer_Gender">#N/A</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3"/>
  <c r="D6" i="13"/>
  <c r="D4" i="13"/>
  <c r="D5" i="12"/>
  <c r="D6" i="12"/>
  <c r="D7" i="12"/>
  <c r="D8" i="12"/>
  <c r="D9" i="12"/>
  <c r="D10" i="12"/>
  <c r="D11" i="12"/>
  <c r="D12" i="12"/>
  <c r="D4" i="12"/>
  <c r="A7" i="8"/>
  <c r="C7" i="8"/>
  <c r="B7" i="8"/>
  <c r="B7" i="9"/>
  <c r="E5" i="15"/>
  <c r="E6" i="15"/>
  <c r="E4" i="15"/>
  <c r="E5" i="13"/>
  <c r="E6" i="13"/>
  <c r="E4" i="13"/>
  <c r="E8" i="12"/>
  <c r="E9" i="12"/>
  <c r="E10" i="12"/>
  <c r="E11" i="12"/>
  <c r="E12" i="12"/>
  <c r="E5" i="12"/>
  <c r="E6" i="12"/>
  <c r="E7" i="12"/>
  <c r="E4" i="12"/>
  <c r="B10" i="10"/>
  <c r="B11" i="10"/>
  <c r="C10" i="10" l="1"/>
  <c r="C11" i="10"/>
  <c r="C7" i="9"/>
  <c r="B8" i="9"/>
  <c r="C8" i="9" s="1"/>
  <c r="E7" i="8"/>
  <c r="D7" i="8"/>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<sst xmlns="http://schemas.openxmlformats.org/spreadsheetml/2006/main" count="19216" uniqueCount="1573">
  <si>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</si>
  <si>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</si>
  <si>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</si>
  <si>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</si>
  <si>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</si>
  <si>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</si>
  <si>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</si>
  <si>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</si>
  <si>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</si>
  <si>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</si>
  <si>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</si>
  <si>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</si>
  <si>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</si>
  <si>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</si>
  <si>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</si>
  <si>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</si>
  <si>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</si>
  <si>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</si>
  <si>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</si>
  <si>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</si>
  <si>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</si>
  <si>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</si>
  <si>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</si>
  <si>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</si>
  <si>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</si>
  <si>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</si>
  <si>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</si>
  <si>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</si>
  <si>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</si>
  <si>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</si>
  <si>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</si>
  <si>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</si>
  <si>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</si>
  <si>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</si>
  <si>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</si>
  <si>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</si>
  <si>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</si>
  <si>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</si>
  <si>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</si>
  <si>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</si>
  <si>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</si>
  <si>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</si>
  <si>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</si>
  <si>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</si>
  <si>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</si>
  <si>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</si>
  <si>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</si>
  <si>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</si>
  <si>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</si>
  <si>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</si>
  <si>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</si>
  <si>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</si>
  <si>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</si>
  <si>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</si>
  <si>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</si>
  <si>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</si>
  <si>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</si>
  <si>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</si>
  <si>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</si>
  <si>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</si>
  <si>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</si>
  <si>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</si>
  <si>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</si>
  <si>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</si>
  <si>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</si>
  <si>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</si>
  <si>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</si>
  <si>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</si>
  <si>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</si>
  <si>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</si>
  <si>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</si>
  <si>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</si>
  <si>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</si>
  <si>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</si>
  <si>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</si>
  <si>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</si>
  <si>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</si>
  <si>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</si>
  <si>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</si>
  <si>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</si>
  <si>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</si>
  <si>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</si>
  <si>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</si>
  <si>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</si>
  <si>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</si>
  <si>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</si>
  <si>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</si>
  <si>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</si>
  <si>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</si>
  <si>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</si>
  <si>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</si>
  <si>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</si>
  <si>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</si>
  <si>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</si>
  <si>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</si>
  <si>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</si>
  <si>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</si>
  <si>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</si>
  <si>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</si>
  <si>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</si>
  <si>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</si>
  <si>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</si>
  <si>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</si>
  <si>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</si>
  <si>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</si>
  <si>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</si>
  <si>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</si>
  <si>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</si>
  <si>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</si>
  <si>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</si>
  <si>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</si>
  <si>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</si>
  <si>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</si>
  <si>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</si>
  <si>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</si>
  <si>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</si>
  <si>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</si>
  <si>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</si>
  <si>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</si>
  <si>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</si>
  <si>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</si>
  <si>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</si>
  <si>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</si>
  <si>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</si>
  <si>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</si>
  <si>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</si>
  <si>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</si>
  <si>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</si>
  <si>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</si>
  <si>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</si>
  <si>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</si>
  <si>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</si>
  <si>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</si>
  <si>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</si>
  <si>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</si>
  <si>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</si>
  <si>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</si>
  <si>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</si>
  <si>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</si>
  <si>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</si>
  <si>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</si>
  <si>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</si>
  <si>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</si>
  <si>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</si>
  <si>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</si>
  <si>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</si>
  <si>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</si>
  <si>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</si>
  <si>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</si>
  <si>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</si>
  <si>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</si>
  <si>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</si>
  <si>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</si>
  <si>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</si>
  <si>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</si>
  <si>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</si>
  <si>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</si>
  <si>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</si>
  <si>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</si>
  <si>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</si>
  <si>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</si>
  <si>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</si>
  <si>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</si>
  <si>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</si>
  <si>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</si>
  <si>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</si>
  <si>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</si>
  <si>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</si>
  <si>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</si>
  <si>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</si>
  <si>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</si>
  <si>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</si>
  <si>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</si>
  <si>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</si>
  <si>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</si>
  <si>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</si>
  <si>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</si>
  <si>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</si>
  <si>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</si>
  <si>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</si>
  <si>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</si>
  <si>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</si>
  <si>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</si>
  <si>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</si>
  <si>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</si>
  <si>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</si>
  <si>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</si>
  <si>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</si>
  <si>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</si>
  <si>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</si>
  <si>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</si>
  <si>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</si>
  <si>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</si>
  <si>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</si>
  <si>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</si>
  <si>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</si>
  <si>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</si>
  <si>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</si>
  <si>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</si>
  <si>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</si>
  <si>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</si>
  <si>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</si>
  <si>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</si>
  <si>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</si>
  <si>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</si>
  <si>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</si>
  <si>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</si>
  <si>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</si>
  <si>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</si>
  <si>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</si>
  <si>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</si>
  <si>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</si>
  <si>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</si>
  <si>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</si>
  <si>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</si>
  <si>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</si>
  <si>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</si>
  <si>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</si>
  <si>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</si>
  <si>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</si>
  <si>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</si>
  <si>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</si>
  <si>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</si>
  <si>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</si>
  <si>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</si>
  <si>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</si>
  <si>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</si>
  <si>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</si>
  <si>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</si>
  <si>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</si>
  <si>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</si>
  <si>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</si>
  <si>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</si>
  <si>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</si>
  <si>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</si>
  <si>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</si>
  <si>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</si>
  <si>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</si>
  <si>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</si>
  <si>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</si>
  <si>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</si>
  <si>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</si>
  <si>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</si>
  <si>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</si>
  <si>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</si>
  <si>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</si>
  <si>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</si>
  <si>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</si>
  <si>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</si>
  <si>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</si>
  <si>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</si>
  <si>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</si>
  <si>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</si>
  <si>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</si>
  <si>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</si>
  <si>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</si>
  <si>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</si>
  <si>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</si>
  <si>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</si>
  <si>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</si>
  <si>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</si>
  <si>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</si>
  <si>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</si>
  <si>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</si>
  <si>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</si>
  <si>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</si>
  <si>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</si>
  <si>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</si>
  <si>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</si>
  <si>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</si>
  <si>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</si>
  <si>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</si>
  <si>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</si>
  <si>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</si>
  <si>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</si>
  <si>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</si>
  <si>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</si>
  <si>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</si>
  <si>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</si>
  <si>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</si>
  <si>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</si>
  <si>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</si>
  <si>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</si>
  <si>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</si>
  <si>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</si>
  <si>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</si>
  <si>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</si>
  <si>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</si>
  <si>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</si>
  <si>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</si>
  <si>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</si>
  <si>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</si>
  <si>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</si>
  <si>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</si>
  <si>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</si>
  <si>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</si>
  <si>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</si>
  <si>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</si>
  <si>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</si>
  <si>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</si>
  <si>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</si>
  <si>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</si>
  <si>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</si>
  <si>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</si>
  <si>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</si>
  <si>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</si>
  <si>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</si>
  <si>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</si>
  <si>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</si>
  <si>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</si>
  <si>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</si>
  <si>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</si>
  <si>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</si>
  <si>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</si>
  <si>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</si>
  <si>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</si>
  <si>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</si>
  <si>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</si>
  <si>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</si>
  <si>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</si>
  <si>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</si>
  <si>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</si>
  <si>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</si>
  <si>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</si>
  <si>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</si>
  <si>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</si>
  <si>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</si>
  <si>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</si>
  <si>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</si>
  <si>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</si>
  <si>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</si>
  <si>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</si>
  <si>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</si>
  <si>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</si>
  <si>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</si>
  <si>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</si>
  <si>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</si>
  <si>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</si>
  <si>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</si>
  <si>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</si>
  <si>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</si>
  <si>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</si>
  <si>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</si>
  <si>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</si>
  <si>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</si>
  <si>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</si>
  <si>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</si>
  <si>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</si>
  <si>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</si>
  <si>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</si>
  <si>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</si>
  <si>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</si>
  <si>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</si>
  <si>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</si>
  <si>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</si>
  <si>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</si>
  <si>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</si>
  <si>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</si>
  <si>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</si>
  <si>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</si>
  <si>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</si>
  <si>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</si>
  <si>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</si>
  <si>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</si>
  <si>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</si>
  <si>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</si>
  <si>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</si>
  <si>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</si>
  <si>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</si>
  <si>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</si>
  <si>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</si>
  <si>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</si>
  <si>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</si>
  <si>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</si>
  <si>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</si>
  <si>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</si>
  <si>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</si>
  <si>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</si>
  <si>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</si>
  <si>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</si>
  <si>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</si>
  <si>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</si>
  <si>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</si>
  <si>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</si>
  <si>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</si>
  <si>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</si>
  <si>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</si>
  <si>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</si>
  <si>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</si>
  <si>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</si>
  <si>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</si>
  <si>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</si>
  <si>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</si>
  <si>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</si>
  <si>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</si>
  <si>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</si>
  <si>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</si>
  <si>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</si>
  <si>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</si>
  <si>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</si>
  <si>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</si>
  <si>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</si>
  <si>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</si>
  <si>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</si>
  <si>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</si>
  <si>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</si>
  <si>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</si>
  <si>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</si>
  <si>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</si>
  <si>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</si>
  <si>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</si>
  <si>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</si>
  <si>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</si>
  <si>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</si>
  <si>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</si>
  <si>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</si>
  <si>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</si>
  <si>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</si>
  <si>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</si>
  <si>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</si>
  <si>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</si>
  <si>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</si>
  <si>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</si>
  <si>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</si>
  <si>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</si>
  <si>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</si>
  <si>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</si>
  <si>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</si>
  <si>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</si>
  <si>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</si>
  <si>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</si>
  <si>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</si>
  <si>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</si>
  <si>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</si>
  <si>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</si>
  <si>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</si>
  <si>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</si>
  <si>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</si>
  <si>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</si>
  <si>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</si>
  <si>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</si>
  <si>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</si>
  <si>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</si>
  <si>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</si>
  <si>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</si>
  <si>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</si>
  <si>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</si>
  <si>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</si>
  <si>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</si>
  <si>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</si>
  <si>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</si>
  <si>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</si>
  <si>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</si>
  <si>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</si>
  <si>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</si>
  <si>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</si>
  <si>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</si>
  <si>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</si>
  <si>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</si>
  <si>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</si>
  <si>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</si>
  <si>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</si>
  <si>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</si>
  <si>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</si>
  <si>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</si>
  <si>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</si>
  <si>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</si>
  <si>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</si>
  <si>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</si>
  <si>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</si>
  <si>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</si>
  <si>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</si>
  <si>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</si>
  <si>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</si>
  <si>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</si>
  <si>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</si>
  <si>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</si>
  <si>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</si>
  <si>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</si>
  <si>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</si>
  <si>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</si>
  <si>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</si>
  <si>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</si>
  <si>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</si>
  <si>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</si>
  <si>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</si>
  <si>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</si>
  <si>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</si>
  <si>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</si>
  <si>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</si>
  <si>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</si>
  <si>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</si>
  <si>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</si>
  <si>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</si>
  <si>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</si>
  <si>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</si>
  <si>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</si>
  <si>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</si>
  <si>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</si>
  <si>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</si>
  <si>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</si>
  <si>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</si>
  <si>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</si>
  <si>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</si>
  <si>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</si>
  <si>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</si>
  <si>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</si>
  <si>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</si>
  <si>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</si>
  <si>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</si>
  <si>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</si>
  <si>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</si>
  <si>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</si>
  <si>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</si>
  <si>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</si>
  <si>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</si>
  <si>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</si>
  <si>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</si>
  <si>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</si>
  <si>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</si>
  <si>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</si>
  <si>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</si>
  <si>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</si>
  <si>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</si>
  <si>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</si>
  <si>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</si>
  <si>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</si>
  <si>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</si>
  <si>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</si>
  <si>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</si>
  <si>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</si>
  <si>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</si>
  <si>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</si>
  <si>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</si>
  <si>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</si>
  <si>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</si>
  <si>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</si>
  <si>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</si>
  <si>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</si>
  <si>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</si>
  <si>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</si>
  <si>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</si>
  <si>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</si>
  <si>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</si>
  <si>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</si>
  <si>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</si>
  <si>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</si>
  <si>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</si>
  <si>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</si>
  <si>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</si>
  <si>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</si>
  <si>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</si>
  <si>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</si>
  <si>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</si>
  <si>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</si>
  <si>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</si>
  <si>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</si>
  <si>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</si>
  <si>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</si>
  <si>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</si>
  <si>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</si>
  <si>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</si>
  <si>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</si>
  <si>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</si>
  <si>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</si>
  <si>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</si>
  <si>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</si>
  <si>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</si>
  <si>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</si>
  <si>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</si>
  <si>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</si>
  <si>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</si>
  <si>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</si>
  <si>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</si>
  <si>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</si>
  <si>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</si>
  <si>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</si>
  <si>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</si>
  <si>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</si>
  <si>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</si>
  <si>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</si>
  <si>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</si>
  <si>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</si>
  <si>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</si>
  <si>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</si>
  <si>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</si>
  <si>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</si>
  <si>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</si>
  <si>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</si>
  <si>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</si>
  <si>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</si>
  <si>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</si>
  <si>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</si>
  <si>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</si>
  <si>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</si>
  <si>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</si>
  <si>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</si>
  <si>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</si>
  <si>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</si>
  <si>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</si>
  <si>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</si>
  <si>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</si>
  <si>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</si>
  <si>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</si>
  <si>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</si>
  <si>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</si>
  <si>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</si>
  <si>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</si>
  <si>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</si>
  <si>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</si>
  <si>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</si>
  <si>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</si>
  <si>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</si>
  <si>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</si>
  <si>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</si>
  <si>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</si>
  <si>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</si>
  <si>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</si>
  <si>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</si>
  <si>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</si>
  <si>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</si>
  <si>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</si>
  <si>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</si>
  <si>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</si>
  <si>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</si>
  <si>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</si>
  <si>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</si>
  <si>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</si>
  <si>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</si>
  <si>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</si>
  <si>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</si>
  <si>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</si>
  <si>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</si>
  <si>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</si>
  <si>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</si>
  <si>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</si>
  <si>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</si>
  <si>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</si>
  <si>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</si>
  <si>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</si>
  <si>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</si>
  <si>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</si>
  <si>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</si>
  <si>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</si>
  <si>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</si>
  <si>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</si>
  <si>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</si>
  <si>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</si>
  <si>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</si>
  <si>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</si>
  <si>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</si>
  <si>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</si>
  <si>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</si>
  <si>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</si>
  <si>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</si>
  <si>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</si>
  <si>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</si>
  <si>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</si>
  <si>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</si>
  <si>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</si>
  <si>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</si>
  <si>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</si>
  <si>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</si>
  <si>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</si>
  <si>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</si>
  <si>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</si>
  <si>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</si>
  <si>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</si>
  <si>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</si>
  <si>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</si>
  <si>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</si>
  <si>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</si>
  <si>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</si>
  <si>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</si>
  <si>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</si>
  <si>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</si>
  <si>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</si>
  <si>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</si>
  <si>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</si>
  <si>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</si>
  <si>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</si>
  <si>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</si>
  <si>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</si>
  <si>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</si>
  <si>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</si>
  <si>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</si>
  <si>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</si>
  <si>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</si>
  <si>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</si>
  <si>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</si>
  <si>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</si>
  <si>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</si>
  <si>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</si>
  <si>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</si>
  <si>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</si>
  <si>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</si>
  <si>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</si>
  <si>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</si>
  <si>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</si>
  <si>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</si>
  <si>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</si>
  <si>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</si>
  <si>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</si>
  <si>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</si>
  <si>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</si>
  <si>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</si>
  <si>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</si>
  <si>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</si>
  <si>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</si>
  <si>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</si>
  <si>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</si>
  <si>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</si>
  <si>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</si>
  <si>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</si>
  <si>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</si>
  <si>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</si>
  <si>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</si>
  <si>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</si>
  <si>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</si>
  <si>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</si>
  <si>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</si>
  <si>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</si>
  <si>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</si>
  <si>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</si>
  <si>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</si>
  <si>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</si>
  <si>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</si>
  <si>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</si>
  <si>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</si>
  <si>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</si>
  <si>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</si>
  <si>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</si>
  <si>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</si>
  <si>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</si>
  <si>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</si>
  <si>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</si>
  <si>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</si>
  <si>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</si>
  <si>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</si>
  <si>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</si>
  <si>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</si>
  <si>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</si>
  <si>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</si>
  <si>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</si>
  <si>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</si>
  <si>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</si>
  <si>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</si>
  <si>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</si>
  <si>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</si>
  <si>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</si>
  <si>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</si>
  <si>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</si>
  <si>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</si>
  <si>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</si>
  <si>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</si>
  <si>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</si>
  <si>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</si>
  <si>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</si>
  <si>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</si>
  <si>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</si>
  <si>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</si>
  <si>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</si>
  <si>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</si>
  <si>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</si>
  <si>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</si>
  <si>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</si>
  <si>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</si>
  <si>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</si>
  <si>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</si>
  <si>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</si>
  <si>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</si>
  <si>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</si>
  <si>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</si>
  <si>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</si>
  <si>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</si>
  <si>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</si>
  <si>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</si>
  <si>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</si>
  <si>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</si>
  <si>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</si>
  <si>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</si>
  <si>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</si>
  <si>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</si>
  <si>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</si>
  <si>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</si>
  <si>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</si>
  <si>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</si>
  <si>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</si>
  <si>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</si>
  <si>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</si>
  <si>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</si>
  <si>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</si>
  <si>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</si>
  <si>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</si>
  <si>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</si>
  <si>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</si>
  <si>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</si>
  <si>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</si>
  <si>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</si>
  <si>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</si>
  <si>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</si>
  <si>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</si>
  <si>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</si>
  <si>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</si>
  <si>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</si>
  <si>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</si>
  <si>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</si>
  <si>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</si>
  <si>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</si>
  <si>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</si>
  <si>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</si>
  <si>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</si>
  <si>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</si>
  <si>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</si>
  <si>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</si>
  <si>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</si>
  <si>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</si>
  <si>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</si>
  <si>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</si>
  <si>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</si>
  <si>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</si>
  <si>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</si>
  <si>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</si>
  <si>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</si>
  <si>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</si>
  <si>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</si>
  <si>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</si>
  <si>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</si>
  <si>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</si>
  <si>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</si>
  <si>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</si>
  <si>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</si>
  <si>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</si>
  <si>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</si>
  <si>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</si>
  <si>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</si>
  <si>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</si>
  <si>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</si>
  <si>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</si>
  <si>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</si>
  <si>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</si>
  <si>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</si>
  <si>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</si>
  <si>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</si>
  <si>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</si>
  <si>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</si>
  <si>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</si>
  <si>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</si>
  <si>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</si>
  <si>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</si>
  <si>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</si>
  <si>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</si>
  <si>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</si>
  <si>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</si>
  <si>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</si>
  <si>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</si>
  <si>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</si>
  <si>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</si>
  <si>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</si>
  <si>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</si>
  <si>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</si>
  <si>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</si>
  <si>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</si>
  <si>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</si>
  <si>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</si>
  <si>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</si>
  <si>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</si>
  <si>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</si>
  <si>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</si>
  <si>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</si>
  <si>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</si>
  <si>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</si>
  <si>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</si>
  <si>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</si>
  <si>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</si>
  <si>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</si>
  <si>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</si>
  <si>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</si>
  <si>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</si>
  <si>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</si>
  <si>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</si>
  <si>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</si>
  <si>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</si>
  <si>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</si>
  <si>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</si>
  <si>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</si>
  <si>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</si>
  <si>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</si>
  <si>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</si>
  <si>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</si>
  <si>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</si>
  <si>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</si>
  <si>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</si>
  <si>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</si>
  <si>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</si>
  <si>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</si>
  <si>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</si>
  <si>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</si>
  <si>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</si>
  <si>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</si>
  <si>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</si>
  <si>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</si>
  <si>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</si>
  <si>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</si>
  <si>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</si>
  <si>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</si>
  <si>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</si>
  <si>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</si>
  <si>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</si>
  <si>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</si>
  <si>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</si>
  <si>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</si>
  <si>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</si>
  <si>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</si>
  <si>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</si>
  <si>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</si>
  <si>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</si>
  <si>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</si>
  <si>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</si>
  <si>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</si>
  <si>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</si>
  <si>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</si>
  <si>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</si>
  <si>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</si>
  <si>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</si>
  <si>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</si>
  <si>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</si>
  <si>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</si>
  <si>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</si>
  <si>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</si>
  <si>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</si>
  <si>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</si>
  <si>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</si>
  <si>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</si>
  <si>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</si>
  <si>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</si>
  <si>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</si>
  <si>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</si>
  <si>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</si>
  <si>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</si>
  <si>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</si>
  <si>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</si>
  <si>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</si>
  <si>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</si>
  <si>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</si>
  <si>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</si>
  <si>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</si>
  <si>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</si>
  <si>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</si>
  <si>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</si>
  <si>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</si>
  <si>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</si>
  <si>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</si>
  <si>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</si>
  <si>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</si>
  <si>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</si>
  <si>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</si>
  <si>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</si>
  <si>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</si>
  <si>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</si>
  <si>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</si>
  <si>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</si>
  <si>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</si>
  <si>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</si>
  <si>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</si>
  <si>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</si>
  <si>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</si>
  <si>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</si>
  <si>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</si>
  <si>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</si>
  <si>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</si>
  <si>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</si>
  <si>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</si>
  <si>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</si>
  <si>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</si>
  <si>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</si>
  <si>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</si>
  <si>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</si>
  <si>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</si>
  <si>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</si>
  <si>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</si>
  <si>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</si>
  <si>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</si>
  <si>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</si>
  <si>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</si>
  <si>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</si>
  <si>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</si>
  <si>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</si>
  <si>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</si>
  <si>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</si>
  <si>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</si>
  <si>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</si>
  <si>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</si>
  <si>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</si>
  <si>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</si>
  <si>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</si>
  <si>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</si>
  <si>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</si>
  <si>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</si>
  <si>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</si>
  <si>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</si>
  <si>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</si>
  <si>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</si>
  <si>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</si>
  <si>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</si>
  <si>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</si>
  <si>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</si>
  <si>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</si>
  <si>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</si>
  <si>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</si>
  <si>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</si>
  <si>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</si>
  <si>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</si>
  <si>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</si>
  <si>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</si>
  <si>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</si>
  <si>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</si>
  <si>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</si>
  <si>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</si>
  <si>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</si>
  <si>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</si>
  <si>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</si>
  <si>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</si>
  <si>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</si>
  <si>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</si>
  <si>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</si>
  <si>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</si>
  <si>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</si>
  <si>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</si>
  <si>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</si>
  <si>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</si>
  <si>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</si>
  <si>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</si>
  <si>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</si>
  <si>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</si>
  <si>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</si>
  <si>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</si>
  <si>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</si>
  <si>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</si>
  <si>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</si>
  <si>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</si>
  <si>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</si>
  <si>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</si>
  <si>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</si>
  <si>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</si>
  <si>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</si>
  <si>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</si>
  <si>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</si>
  <si>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</si>
  <si>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</si>
  <si>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</si>
  <si>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</si>
  <si>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</si>
  <si>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</si>
  <si>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</si>
  <si>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</si>
  <si>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</si>
  <si>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</si>
  <si>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</si>
  <si>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</si>
  <si>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</si>
  <si>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</si>
  <si>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</si>
  <si>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</si>
  <si>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</si>
  <si>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</si>
  <si>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</si>
  <si>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</si>
  <si>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</si>
  <si>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</si>
  <si>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</si>
  <si>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</si>
  <si>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</si>
  <si>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</si>
  <si>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</si>
  <si>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</si>
  <si>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</si>
  <si>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</si>
  <si>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</si>
  <si>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</si>
  <si>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</si>
  <si>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</si>
  <si>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</si>
  <si>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</si>
  <si>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</si>
  <si>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</si>
  <si>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</si>
  <si>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</si>
  <si>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</si>
  <si>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</si>
  <si>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</si>
  <si>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</si>
  <si>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</si>
  <si>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</si>
  <si>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</si>
  <si>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</si>
  <si>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</si>
  <si>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</si>
  <si>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</si>
  <si>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</si>
  <si>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</si>
  <si>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</si>
  <si>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</si>
  <si>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</si>
  <si>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</si>
  <si>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</si>
  <si>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</si>
  <si>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</si>
  <si>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</si>
  <si>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</si>
  <si>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</si>
  <si>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</si>
  <si>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</si>
  <si>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</si>
  <si>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</si>
  <si>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</si>
  <si>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</si>
  <si>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</si>
  <si>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</si>
  <si>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</si>
  <si>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</si>
  <si>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</si>
  <si>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</si>
  <si>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</si>
  <si>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</si>
  <si>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</si>
  <si>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</si>
  <si>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</si>
  <si>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</si>
  <si>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</si>
  <si>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</si>
  <si>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</si>
  <si>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</si>
  <si>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</si>
  <si>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</si>
  <si>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</si>
  <si>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</si>
  <si>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</si>
  <si>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</si>
  <si>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</si>
  <si>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</si>
  <si>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</si>
  <si>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</si>
  <si>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</si>
  <si>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</si>
  <si>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</si>
  <si>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</si>
  <si>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</si>
  <si>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</si>
  <si>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</si>
  <si>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</si>
  <si>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</si>
  <si>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</si>
  <si>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</si>
  <si>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</si>
  <si>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</si>
  <si>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</si>
  <si>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</si>
  <si>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</si>
  <si>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</si>
  <si>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</si>
  <si>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</si>
  <si>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</si>
  <si>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</si>
  <si>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</si>
  <si>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</si>
  <si>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</si>
  <si>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</si>
  <si>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</si>
  <si>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</si>
  <si>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</si>
  <si>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</si>
  <si>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</si>
  <si>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</si>
  <si>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</si>
  <si>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</si>
  <si>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</si>
  <si>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</si>
  <si>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</si>
  <si>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</si>
  <si>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</si>
  <si>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</si>
  <si>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</si>
  <si>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</si>
  <si>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</si>
  <si>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</si>
  <si>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</si>
  <si>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</si>
  <si>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</si>
  <si>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</si>
  <si>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</si>
  <si>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</si>
  <si>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</si>
  <si>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</si>
  <si>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</si>
  <si>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</si>
  <si>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</si>
  <si>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</si>
  <si>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</si>
  <si>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</si>
  <si>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</si>
  <si>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</si>
  <si>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</si>
  <si>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</si>
  <si>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</si>
  <si>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</si>
  <si>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</si>
  <si>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</si>
  <si>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</si>
  <si>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</si>
  <si>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</si>
  <si>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</si>
  <si>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</si>
  <si>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</si>
  <si>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</si>
  <si>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</si>
  <si>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</si>
  <si>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</si>
  <si>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</si>
  <si>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</si>
  <si>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</si>
  <si>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</si>
  <si>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</si>
  <si>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</si>
  <si>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</si>
  <si>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</si>
  <si>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</si>
  <si>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</si>
  <si>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</si>
  <si>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</si>
  <si>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</si>
  <si>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</si>
  <si>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</si>
  <si>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</si>
  <si>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</si>
  <si>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</si>
  <si>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</si>
  <si>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</si>
  <si>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</si>
  <si>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</si>
  <si>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</si>
  <si>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</si>
  <si>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</si>
  <si>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</si>
  <si>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</si>
  <si>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</si>
  <si>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</si>
  <si>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</si>
  <si>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</si>
  <si>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</si>
  <si>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</si>
  <si>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</si>
  <si>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</si>
  <si>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</si>
  <si>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</si>
  <si>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</si>
  <si>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</si>
  <si>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</si>
  <si>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</si>
  <si>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</si>
  <si>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</si>
  <si>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</si>
  <si>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</si>
  <si>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</si>
  <si>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</si>
  <si>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</si>
  <si>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</si>
  <si>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</si>
  <si>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</si>
  <si>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</si>
  <si>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</si>
  <si>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</si>
  <si>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</si>
  <si>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</si>
  <si>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</si>
  <si>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</si>
  <si>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</si>
  <si>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</si>
  <si>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</si>
  <si>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</si>
  <si>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</si>
  <si>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</si>
  <si>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</si>
  <si>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</si>
  <si>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</si>
  <si>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</si>
  <si>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</si>
  <si>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</si>
  <si>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</si>
  <si>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</si>
  <si>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</si>
  <si>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</si>
  <si>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</si>
  <si>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</si>
  <si>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</si>
  <si>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</si>
  <si>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</si>
  <si>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</si>
  <si>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</si>
  <si>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</si>
  <si>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</si>
  <si>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</si>
  <si>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</si>
  <si>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</si>
  <si>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</si>
  <si>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</si>
  <si>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</si>
  <si>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</si>
  <si>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</si>
  <si>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</si>
  <si>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</si>
  <si>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</si>
  <si>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</si>
  <si>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</si>
  <si>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</si>
  <si>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</si>
  <si>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</si>
  <si>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</si>
  <si>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</si>
  <si>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</si>
  <si>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</si>
  <si>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</si>
  <si>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</si>
  <si>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</si>
  <si>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</si>
  <si>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</si>
  <si>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</si>
  <si>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</si>
  <si>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</si>
  <si>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</si>
  <si>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</si>
  <si>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</si>
  <si>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</si>
  <si>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</si>
  <si>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</si>
  <si>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</si>
  <si>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</si>
  <si>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</si>
  <si>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</si>
  <si>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</si>
  <si>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</si>
  <si>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</si>
  <si>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</si>
  <si>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</si>
  <si>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</si>
  <si>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</si>
  <si>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</si>
  <si>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</si>
  <si>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</si>
  <si>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</si>
  <si>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</si>
  <si>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</si>
  <si>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</si>
  <si>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</si>
  <si>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</si>
  <si>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</si>
  <si>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</si>
  <si>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</si>
  <si>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</si>
  <si>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</si>
  <si>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</si>
  <si>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</si>
  <si>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</si>
  <si>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</si>
  <si>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</si>
  <si>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</si>
  <si>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</si>
  <si>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</si>
  <si>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</si>
  <si>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</si>
  <si>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</si>
  <si>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</si>
  <si>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</si>
  <si>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</si>
  <si>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</si>
  <si>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</si>
  <si>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</si>
  <si>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</si>
  <si>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</si>
  <si>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</si>
  <si>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</si>
  <si>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</si>
  <si>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</si>
  <si>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</si>
  <si>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</si>
  <si>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</si>
  <si>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</si>
  <si>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</si>
  <si>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</si>
  <si>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</si>
  <si>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</si>
  <si>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</si>
  <si>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</si>
  <si>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</si>
  <si>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</si>
  <si>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</si>
  <si>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</si>
  <si>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</si>
  <si>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</si>
  <si>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</si>
  <si>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</si>
  <si>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</si>
  <si>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</si>
  <si>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</si>
  <si>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</si>
  <si>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</si>
  <si>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</si>
  <si>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</si>
  <si>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</si>
  <si>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</si>
  <si>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</si>
  <si>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</si>
  <si>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</si>
  <si>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</si>
  <si>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</si>
  <si>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</si>
  <si>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</si>
  <si>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</si>
  <si>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</si>
  <si>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</si>
  <si>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</si>
  <si>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</si>
  <si>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</si>
  <si>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</si>
  <si>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</si>
  <si>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</si>
  <si>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</si>
  <si>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</si>
  <si>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</si>
  <si>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</si>
  <si>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</si>
  <si>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</si>
  <si>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</si>
  <si>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</si>
  <si>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</si>
  <si>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</si>
  <si>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</si>
  <si>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</si>
  <si>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</si>
  <si>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</si>
  <si>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</si>
  <si>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</si>
  <si>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</si>
  <si>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</si>
  <si>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</si>
  <si>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</si>
  <si>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</si>
  <si>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</si>
  <si>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</si>
  <si>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</si>
  <si>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</si>
  <si>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</si>
  <si>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</si>
  <si>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</si>
  <si>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</si>
  <si>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</si>
  <si>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</si>
  <si>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</si>
  <si>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</si>
  <si>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</si>
  <si>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</si>
  <si>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</si>
  <si>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</si>
  <si>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</si>
  <si>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</si>
  <si>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</si>
  <si>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</si>
  <si>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</si>
  <si>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</si>
  <si>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</si>
  <si>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</si>
  <si>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</si>
  <si>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</si>
  <si>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</si>
  <si>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</si>
  <si>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</si>
  <si>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</si>
  <si>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</si>
  <si>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</si>
  <si>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</si>
  <si>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</si>
  <si>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</si>
  <si>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</si>
  <si>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</si>
  <si>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</si>
  <si>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</si>
  <si>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</si>
  <si>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</si>
  <si>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</si>
  <si>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</si>
  <si>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</si>
  <si>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</si>
  <si>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</si>
  <si>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</si>
  <si>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</si>
  <si>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</si>
  <si>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</si>
  <si>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</si>
  <si>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</si>
  <si>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</si>
  <si>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</si>
  <si>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</si>
  <si>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</si>
  <si>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</si>
  <si>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</si>
  <si>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</si>
  <si>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</si>
  <si>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</si>
  <si>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</si>
  <si>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</si>
  <si>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</si>
  <si>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</si>
  <si>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</si>
  <si>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</si>
  <si>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</si>
  <si>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</si>
  <si>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</si>
  <si>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</si>
  <si>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</si>
  <si>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</si>
  <si>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</si>
  <si>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</si>
  <si>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</si>
  <si>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</si>
  <si>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</si>
  <si>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</si>
  <si>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</si>
  <si>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</si>
  <si>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</si>
  <si>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</si>
  <si>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</si>
  <si>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</si>
  <si>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</si>
  <si>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</si>
  <si>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</si>
  <si>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</si>
  <si>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</si>
  <si>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</si>
  <si>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</si>
  <si>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</si>
  <si>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</si>
  <si>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</si>
  <si>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</si>
  <si>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</si>
  <si>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</si>
  <si>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</si>
  <si>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</si>
  <si>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</si>
  <si>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</si>
  <si>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</si>
  <si>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</si>
  <si>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</si>
  <si>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</si>
  <si>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</si>
  <si>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#1f306e</t>
  </si>
  <si>
    <t>#553772</t>
  </si>
  <si>
    <t>#8f3b76</t>
  </si>
  <si>
    <t>#c7417b</t>
  </si>
  <si>
    <t>#f5487f</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</si>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</sst>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7">
    <fill>
      <patternFill patternType="none"/>
    </fill>
    <fill>
      <patternFill patternType="gray125"/>
    </fill>
    <fill>
      <patternFill patternType="solid">
        <fgColor rgb="FF1F306E"/>
        <bgColor indexed="64"/>
      </patternFill>
    </fill>
    <fill>
      <patternFill patternType="solid">
        <fgColor rgb="FF553772"/>
        <bgColor indexed="64"/>
      </patternFill>
    </fill>
    <fill>
      <patternFill patternType="solid">
        <fgColor rgb="FF8F3B76"/>
        <bgColor indexed="64"/>
      </patternFill>
    </fill>
    <fill>
      <patternFill patternType="solid">
        <fgColor rgb="FFC7417B"/>
        <bgColor indexed="64"/>
      </patternFill>
    </fill>
    <fill>
      <patternFill patternType="solid">
        <fgColor rgb="FFF5487F"/>
        <bgColor indexed="64"/>
      </patternFill>
    </fill>
  </fills>
  <borders count="9">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applyAlignment="1">
      <alignment horizontal="right"/>
    </xf>
    <xf numFmtId="0" fontId="0" fillId="0" borderId="3" xfId="0" applyBorder="1"/>
    <xf numFmtId="2"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3" xfId="0" applyNumberFormat="1" applyBorder="1"/>
    <xf numFmtId="0" fontId="0" fillId="0" borderId="4" xfId="0" applyNumberFormat="1" applyBorder="1"/>
    <xf numFmtId="0" fontId="0" fillId="0" borderId="5" xfId="0" applyNumberFormat="1" applyBorder="1"/>
    <xf numFmtId="10" fontId="0" fillId="0" borderId="3" xfId="0" applyNumberFormat="1" applyBorder="1"/>
    <xf numFmtId="10" fontId="0" fillId="0" borderId="5" xfId="0" applyNumberFormat="1" applyBorder="1"/>
    <xf numFmtId="0" fontId="2" fillId="0" borderId="0" xfId="0" applyFont="1"/>
    <xf numFmtId="0" fontId="0" fillId="0" borderId="0" xfId="0" applyNumberFormat="1"/>
    <xf numFmtId="0" fontId="0" fillId="0" borderId="7" xfId="0" applyBorder="1" applyAlignment="1">
      <alignment horizontal="left"/>
    </xf>
    <xf numFmtId="10" fontId="0" fillId="0" borderId="8" xfId="0" applyNumberFormat="1" applyBorder="1"/>
  </cellXfs>
  <cellStyles count="2">
    <cellStyle name="Normal" xfId="0" builtinId="0"/>
    <cellStyle name="Percent" xfId="1" builtinId="5"/>
  </cellStyles>
  <dxfs count="7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bgColor rgb="FF553772"/>
        </patternFill>
      </fill>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6"/>
      <tableStyleElement type="firstRowStripe" dxfId="75"/>
      <tableStyleElement type="secondRowStripe" dxfId="74"/>
    </tableStyle>
    <tableStyle name="Slicer01" pivot="0" table="0" count="3" xr9:uid="{0026C35C-2166-4D60-B8E3-74206DC6F22C}">
      <tableStyleElement type="wholeTable" dxfId="27"/>
    </tableStyle>
  </tableStyles>
  <colors>
    <mruColors>
      <color rgb="FFF5487F"/>
      <color rgb="FF553772"/>
      <color rgb="FF1F306E"/>
      <color rgb="FFFFFF99"/>
      <color rgb="FFC7417B"/>
      <color rgb="FF8F3B76"/>
    </mruColors>
  </colors>
  <extLst>
    <ext xmlns:x14="http://schemas.microsoft.com/office/spreadsheetml/2009/9/main" uri="{46F421CA-312F-682f-3DD2-61675219B42D}">
      <x14:dxfs count="5">
        <dxf>
          <fill>
            <patternFill>
              <bgColor rgb="FFF5487F"/>
            </patternFill>
          </fill>
        </dxf>
        <dxf>
          <fill>
            <patternFill>
              <bgColor theme="8" tint="0.39994506668294322"/>
            </patternFill>
          </fill>
          <border>
            <left style="thin">
              <color rgb="FF1F306E"/>
            </left>
            <right style="thin">
              <color rgb="FF1F306E"/>
            </right>
            <top style="thin">
              <color rgb="FF1F306E"/>
            </top>
            <bottom style="thin">
              <color rgb="FF1F306E"/>
            </bottom>
          </border>
        </dxf>
        <dxf>
          <fill>
            <patternFill>
              <bgColor rgb="FFFFFF99"/>
            </patternFill>
          </fill>
        </dxf>
        <dxf>
          <fill>
            <patternFill>
              <bgColor rgb="FFF5487F"/>
            </patternFill>
          </fill>
        </dxf>
        <dxf>
          <fill>
            <patternFill>
              <bgColor rgb="FFF5487F"/>
            </patternFill>
          </fill>
        </dxf>
      </x14:dxfs>
    </ext>
    <ext xmlns:x14="http://schemas.microsoft.com/office/spreadsheetml/2009/9/main" uri="{EB79DEF2-80B8-43e5-95BD-54CBDDF9020C}">
      <x14:slicerStyles defaultSlicerStyle="SlicerStyleLight1">
        <x14:slicerStyle name="Slicer0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4000">
                    <a:srgbClr val="F5487F"/>
                  </a:gs>
                  <a:gs pos="100000">
                    <a:srgbClr val="553772"/>
                  </a:gs>
                </a:gsLst>
                <a:lin ang="16200000" scaled="1"/>
              </a:gradFill>
              <a:ln w="19050">
                <a:noFill/>
              </a:ln>
              <a:effectLst/>
            </c:spPr>
            <c:extLst>
              <c:ext xmlns:c16="http://schemas.microsoft.com/office/drawing/2014/chart" uri="{C3380CC4-5D6E-409C-BE32-E72D297353CC}">
                <c16:uniqueId val="{00000002-300F-4AF6-8DA2-0D1B9AD35C95}"/>
              </c:ext>
            </c:extLst>
          </c:dPt>
          <c:dPt>
            <c:idx val="1"/>
            <c:bubble3D val="0"/>
            <c:spPr>
              <a:noFill/>
              <a:ln w="19050">
                <a:noFill/>
              </a:ln>
              <a:effectLst/>
            </c:spPr>
            <c:extLst>
              <c:ext xmlns:c16="http://schemas.microsoft.com/office/drawing/2014/chart" uri="{C3380CC4-5D6E-409C-BE32-E72D297353CC}">
                <c16:uniqueId val="{00000001-300F-4AF6-8DA2-0D1B9AD35C9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300F-4AF6-8DA2-0D1B9AD35C95}"/>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46C-4825-9F94-BDF1FB23C902}"/>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46C-4825-9F94-BDF1FB23C902}"/>
            </c:ext>
          </c:extLst>
        </c:ser>
        <c:dLbls>
          <c:showLegendKey val="0"/>
          <c:showVal val="0"/>
          <c:showCatName val="0"/>
          <c:showSerName val="0"/>
          <c:showPercent val="0"/>
          <c:showBubbleSize val="0"/>
        </c:dLbls>
        <c:gapWidth val="150"/>
        <c:overlap val="100"/>
        <c:axId val="1799578688"/>
        <c:axId val="1960205936"/>
      </c:barChart>
      <c:catAx>
        <c:axId val="1799578688"/>
        <c:scaling>
          <c:orientation val="minMax"/>
        </c:scaling>
        <c:delete val="1"/>
        <c:axPos val="l"/>
        <c:majorTickMark val="none"/>
        <c:minorTickMark val="none"/>
        <c:tickLblPos val="nextTo"/>
        <c:crossAx val="1960205936"/>
        <c:crosses val="autoZero"/>
        <c:auto val="1"/>
        <c:lblAlgn val="ctr"/>
        <c:lblOffset val="100"/>
        <c:noMultiLvlLbl val="0"/>
      </c:catAx>
      <c:valAx>
        <c:axId val="1960205936"/>
        <c:scaling>
          <c:orientation val="minMax"/>
          <c:max val="4"/>
          <c:min val="0"/>
        </c:scaling>
        <c:delete val="1"/>
        <c:axPos val="b"/>
        <c:numFmt formatCode="0.0" sourceLinked="1"/>
        <c:majorTickMark val="none"/>
        <c:minorTickMark val="none"/>
        <c:tickLblPos val="nextTo"/>
        <c:crossAx val="179957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22-479C-9A09-90B8656097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22-479C-9A09-90B86560972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9381-4CE6-82D7-1923913088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1EF-4EE5-880E-1B66AF0609F2}"/>
            </c:ext>
          </c:extLst>
        </c:ser>
        <c:dLbls>
          <c:showLegendKey val="0"/>
          <c:showVal val="0"/>
          <c:showCatName val="0"/>
          <c:showSerName val="0"/>
          <c:showPercent val="0"/>
          <c:showBubbleSize val="0"/>
        </c:dLbls>
        <c:gapWidth val="182"/>
        <c:axId val="129121119"/>
        <c:axId val="96010623"/>
      </c:barChart>
      <c:catAx>
        <c:axId val="12912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10623"/>
        <c:crosses val="autoZero"/>
        <c:auto val="1"/>
        <c:lblAlgn val="ctr"/>
        <c:lblOffset val="100"/>
        <c:noMultiLvlLbl val="0"/>
      </c:catAx>
      <c:valAx>
        <c:axId val="96010623"/>
        <c:scaling>
          <c:orientation val="minMax"/>
        </c:scaling>
        <c:delete val="1"/>
        <c:axPos val="b"/>
        <c:numFmt formatCode="General" sourceLinked="1"/>
        <c:majorTickMark val="none"/>
        <c:minorTickMark val="none"/>
        <c:tickLblPos val="nextTo"/>
        <c:crossAx val="12912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attrition'!$D$4:$D$6</c:f>
              <c:strCache>
                <c:ptCount val="3"/>
                <c:pt idx="0">
                  <c:v>HR</c:v>
                </c:pt>
                <c:pt idx="1">
                  <c:v>R&amp;D</c:v>
                </c:pt>
                <c:pt idx="2">
                  <c:v>Sales</c:v>
                </c:pt>
              </c:strCache>
            </c:strRef>
          </c:cat>
          <c:val>
            <c:numRef>
              <c:f>'department wise attrition'!$E$4:$E$6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E94-4495-A33B-5AFD30520461}"/>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85245932706065175"/>
          <c:y val="0.35243000874890634"/>
          <c:w val="0.12941748707404355"/>
          <c:h val="0.24479221347331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335-4C22-AA72-CD669CE443C5}"/>
            </c:ext>
          </c:extLst>
        </c:ser>
        <c:dLbls>
          <c:showLegendKey val="0"/>
          <c:showVal val="0"/>
          <c:showCatName val="0"/>
          <c:showSerName val="0"/>
          <c:showPercent val="0"/>
          <c:showBubbleSize val="0"/>
        </c:dLbls>
        <c:gapWidth val="219"/>
        <c:overlap val="-27"/>
        <c:axId val="342675231"/>
        <c:axId val="97931887"/>
      </c:barChart>
      <c:catAx>
        <c:axId val="34267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31887"/>
        <c:crosses val="autoZero"/>
        <c:auto val="1"/>
        <c:lblAlgn val="ctr"/>
        <c:lblOffset val="100"/>
        <c:noMultiLvlLbl val="0"/>
      </c:catAx>
      <c:valAx>
        <c:axId val="97931887"/>
        <c:scaling>
          <c:orientation val="minMax"/>
        </c:scaling>
        <c:delete val="1"/>
        <c:axPos val="l"/>
        <c:numFmt formatCode="General" sourceLinked="1"/>
        <c:majorTickMark val="none"/>
        <c:minorTickMark val="none"/>
        <c:tickLblPos val="nextTo"/>
        <c:crossAx val="34267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4000">
                    <a:srgbClr val="F5487F"/>
                  </a:gs>
                  <a:gs pos="100000">
                    <a:srgbClr val="553772"/>
                  </a:gs>
                </a:gsLst>
                <a:lin ang="16200000" scaled="1"/>
              </a:gradFill>
              <a:ln w="19050">
                <a:noFill/>
              </a:ln>
              <a:effectLst/>
            </c:spPr>
            <c:extLst>
              <c:ext xmlns:c16="http://schemas.microsoft.com/office/drawing/2014/chart" uri="{C3380CC4-5D6E-409C-BE32-E72D297353CC}">
                <c16:uniqueId val="{00000001-5546-4971-9EC7-B8B4074E962D}"/>
              </c:ext>
            </c:extLst>
          </c:dPt>
          <c:dPt>
            <c:idx val="1"/>
            <c:bubble3D val="0"/>
            <c:spPr>
              <a:noFill/>
              <a:ln w="19050">
                <a:noFill/>
              </a:ln>
              <a:effectLst/>
            </c:spPr>
            <c:extLst>
              <c:ext xmlns:c16="http://schemas.microsoft.com/office/drawing/2014/chart" uri="{C3380CC4-5D6E-409C-BE32-E72D297353CC}">
                <c16:uniqueId val="{00000003-5546-4971-9EC7-B8B4074E962D}"/>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5546-4971-9EC7-B8B4074E962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220782955923785E-2"/>
          <c:y val="8.943089430894309E-2"/>
          <c:w val="0.94155843408815265"/>
          <c:h val="0.82113821138211385"/>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F5487F"/>
              </a:solidFill>
              <a:ln>
                <a:noFill/>
              </a:ln>
              <a:effectLst/>
            </c:spPr>
            <c:extLst>
              <c:ext xmlns:c16="http://schemas.microsoft.com/office/drawing/2014/chart" uri="{C3380CC4-5D6E-409C-BE32-E72D297353CC}">
                <c16:uniqueId val="{00000002-9006-40C2-A2A0-7D8FD338D34F}"/>
              </c:ext>
            </c:extLst>
          </c:dPt>
          <c:val>
            <c:numRef>
              <c:f>RATING!$B$7</c:f>
              <c:numCache>
                <c:formatCode>0.0</c:formatCode>
                <c:ptCount val="1"/>
                <c:pt idx="0">
                  <c:v>2.6265306122448981</c:v>
                </c:pt>
              </c:numCache>
            </c:numRef>
          </c:val>
          <c:extLst>
            <c:ext xmlns:c16="http://schemas.microsoft.com/office/drawing/2014/chart" uri="{C3380CC4-5D6E-409C-BE32-E72D297353CC}">
              <c16:uniqueId val="{00000000-9006-40C2-A2A0-7D8FD338D34F}"/>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006-40C2-A2A0-7D8FD338D34F}"/>
            </c:ext>
          </c:extLst>
        </c:ser>
        <c:dLbls>
          <c:showLegendKey val="0"/>
          <c:showVal val="0"/>
          <c:showCatName val="0"/>
          <c:showSerName val="0"/>
          <c:showPercent val="0"/>
          <c:showBubbleSize val="0"/>
        </c:dLbls>
        <c:gapWidth val="22"/>
        <c:overlap val="100"/>
        <c:axId val="1799578688"/>
        <c:axId val="1960205936"/>
      </c:barChart>
      <c:catAx>
        <c:axId val="1799578688"/>
        <c:scaling>
          <c:orientation val="minMax"/>
        </c:scaling>
        <c:delete val="1"/>
        <c:axPos val="l"/>
        <c:majorTickMark val="none"/>
        <c:minorTickMark val="none"/>
        <c:tickLblPos val="nextTo"/>
        <c:crossAx val="1960205936"/>
        <c:crosses val="autoZero"/>
        <c:auto val="1"/>
        <c:lblAlgn val="ctr"/>
        <c:lblOffset val="100"/>
        <c:noMultiLvlLbl val="0"/>
      </c:catAx>
      <c:valAx>
        <c:axId val="1960205936"/>
        <c:scaling>
          <c:orientation val="minMax"/>
          <c:max val="4"/>
          <c:min val="0"/>
        </c:scaling>
        <c:delete val="1"/>
        <c:axPos val="b"/>
        <c:numFmt formatCode="0.0" sourceLinked="1"/>
        <c:majorTickMark val="none"/>
        <c:minorTickMark val="none"/>
        <c:tickLblPos val="nextTo"/>
        <c:crossAx val="179957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4000">
                    <a:srgbClr val="F5487F"/>
                  </a:gs>
                  <a:gs pos="100000">
                    <a:srgbClr val="1F306E"/>
                  </a:gs>
                </a:gsLst>
                <a:lin ang="16200000" scaled="1"/>
              </a:gradFill>
              <a:ln w="19050">
                <a:noFill/>
              </a:ln>
              <a:effectLst/>
            </c:spPr>
            <c:extLst>
              <c:ext xmlns:c16="http://schemas.microsoft.com/office/drawing/2014/chart" uri="{C3380CC4-5D6E-409C-BE32-E72D297353CC}">
                <c16:uniqueId val="{00000001-E661-4A08-BAED-BC87C24D1DED}"/>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E661-4A08-BAED-BC87C24D1DED}"/>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661-4A08-BAED-BC87C24D1DE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bg1">
                  <a:lumMod val="95000"/>
                </a:schemeClr>
              </a:solidFill>
              <a:ln w="19050">
                <a:noFill/>
              </a:ln>
              <a:effectLst/>
            </c:spPr>
            <c:extLst>
              <c:ext xmlns:c16="http://schemas.microsoft.com/office/drawing/2014/chart" uri="{C3380CC4-5D6E-409C-BE32-E72D297353CC}">
                <c16:uniqueId val="{00000001-06F2-470A-A4B7-B84A83B6221F}"/>
              </c:ext>
            </c:extLst>
          </c:dPt>
          <c:dPt>
            <c:idx val="1"/>
            <c:bubble3D val="0"/>
            <c:spPr>
              <a:gradFill>
                <a:gsLst>
                  <a:gs pos="100000">
                    <a:srgbClr val="8F3B76"/>
                  </a:gs>
                  <a:gs pos="0">
                    <a:srgbClr val="00B050"/>
                  </a:gs>
                </a:gsLst>
                <a:lin ang="16200000" scaled="1"/>
              </a:gradFill>
              <a:ln w="19050">
                <a:noFill/>
              </a:ln>
              <a:effectLst/>
            </c:spPr>
            <c:extLst>
              <c:ext xmlns:c16="http://schemas.microsoft.com/office/drawing/2014/chart" uri="{C3380CC4-5D6E-409C-BE32-E72D297353CC}">
                <c16:uniqueId val="{00000003-06F2-470A-A4B7-B84A83B6221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6F2-470A-A4B7-B84A83B6221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3000">
                <a:srgbClr val="1F306E"/>
              </a:gs>
              <a:gs pos="0">
                <a:srgbClr val="F5487F"/>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5487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93000">
                  <a:srgbClr val="1F306E"/>
                </a:gs>
                <a:gs pos="0">
                  <a:srgbClr val="F5487F"/>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5487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198-4653-93E6-B7136C9761F0}"/>
            </c:ext>
          </c:extLst>
        </c:ser>
        <c:dLbls>
          <c:dLblPos val="outEnd"/>
          <c:showLegendKey val="0"/>
          <c:showVal val="1"/>
          <c:showCatName val="0"/>
          <c:showSerName val="0"/>
          <c:showPercent val="0"/>
          <c:showBubbleSize val="0"/>
        </c:dLbls>
        <c:gapWidth val="95"/>
        <c:axId val="129121119"/>
        <c:axId val="96010623"/>
      </c:barChart>
      <c:catAx>
        <c:axId val="12912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F5487F"/>
                </a:solidFill>
                <a:latin typeface="+mn-lt"/>
                <a:ea typeface="+mn-ea"/>
                <a:cs typeface="+mn-cs"/>
              </a:defRPr>
            </a:pPr>
            <a:endParaRPr lang="en-US"/>
          </a:p>
        </c:txPr>
        <c:crossAx val="96010623"/>
        <c:crosses val="autoZero"/>
        <c:auto val="1"/>
        <c:lblAlgn val="ctr"/>
        <c:lblOffset val="100"/>
        <c:noMultiLvlLbl val="0"/>
      </c:catAx>
      <c:valAx>
        <c:axId val="96010623"/>
        <c:scaling>
          <c:orientation val="minMax"/>
        </c:scaling>
        <c:delete val="1"/>
        <c:axPos val="b"/>
        <c:numFmt formatCode="General" sourceLinked="1"/>
        <c:majorTickMark val="none"/>
        <c:minorTickMark val="none"/>
        <c:tickLblPos val="nextTo"/>
        <c:crossAx val="12912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47883437647216"/>
          <c:y val="0.14351851851851852"/>
          <c:w val="0.58504233124705562"/>
          <c:h val="0.79224482356372117"/>
        </c:manualLayout>
      </c:layout>
      <c:pieChart>
        <c:varyColors val="1"/>
        <c:ser>
          <c:idx val="0"/>
          <c:order val="0"/>
          <c:spPr>
            <a:gradFill>
              <a:gsLst>
                <a:gs pos="47000">
                  <a:srgbClr val="1F306E"/>
                </a:gs>
                <a:gs pos="0">
                  <a:srgbClr val="F5487F"/>
                </a:gs>
              </a:gsLst>
              <a:lin ang="16200000" scaled="1"/>
            </a:gradFill>
          </c:spPr>
          <c:dPt>
            <c:idx val="0"/>
            <c:bubble3D val="0"/>
            <c:spPr>
              <a:solidFill>
                <a:srgbClr val="0070C0"/>
              </a:solidFill>
              <a:ln w="19050">
                <a:noFill/>
              </a:ln>
              <a:effectLst/>
            </c:spPr>
            <c:extLst>
              <c:ext xmlns:c16="http://schemas.microsoft.com/office/drawing/2014/chart" uri="{C3380CC4-5D6E-409C-BE32-E72D297353CC}">
                <c16:uniqueId val="{00000001-9FB6-4EA3-A12C-3FC8496E5AF5}"/>
              </c:ext>
            </c:extLst>
          </c:dPt>
          <c:dPt>
            <c:idx val="1"/>
            <c:bubble3D val="0"/>
            <c:spPr>
              <a:solidFill>
                <a:srgbClr val="F5487F"/>
              </a:solidFill>
              <a:ln w="19050">
                <a:noFill/>
              </a:ln>
              <a:effectLst/>
            </c:spPr>
            <c:extLst>
              <c:ext xmlns:c16="http://schemas.microsoft.com/office/drawing/2014/chart" uri="{C3380CC4-5D6E-409C-BE32-E72D297353CC}">
                <c16:uniqueId val="{00000003-9FB6-4EA3-A12C-3FC8496E5AF5}"/>
              </c:ext>
            </c:extLst>
          </c:dPt>
          <c:dPt>
            <c:idx val="2"/>
            <c:bubble3D val="0"/>
            <c:spPr>
              <a:solidFill>
                <a:srgbClr val="1F306E"/>
              </a:solidFill>
              <a:ln w="19050">
                <a:noFill/>
              </a:ln>
              <a:effectLst/>
            </c:spPr>
            <c:extLst>
              <c:ext xmlns:c16="http://schemas.microsoft.com/office/drawing/2014/chart" uri="{C3380CC4-5D6E-409C-BE32-E72D297353CC}">
                <c16:uniqueId val="{00000005-9FB6-4EA3-A12C-3FC8496E5AF5}"/>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5487F"/>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attrition'!$D$4:$D$6</c:f>
              <c:strCache>
                <c:ptCount val="3"/>
                <c:pt idx="0">
                  <c:v>HR</c:v>
                </c:pt>
                <c:pt idx="1">
                  <c:v>R&amp;D</c:v>
                </c:pt>
                <c:pt idx="2">
                  <c:v>Sales</c:v>
                </c:pt>
              </c:strCache>
            </c:strRef>
          </c:cat>
          <c:val>
            <c:numRef>
              <c:f>'department wise attrition'!$E$4:$E$6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FB6-4EA3-A12C-3FC8496E5AF5}"/>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85245932706065175"/>
          <c:y val="0.35243000874890634"/>
          <c:w val="0.12941748707404355"/>
          <c:h val="0.24479221347331578"/>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F5487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741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rgbClr val="C741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911-490F-9BB6-48812D4552CF}"/>
            </c:ext>
          </c:extLst>
        </c:ser>
        <c:dLbls>
          <c:showLegendKey val="0"/>
          <c:showVal val="0"/>
          <c:showCatName val="0"/>
          <c:showSerName val="0"/>
          <c:showPercent val="0"/>
          <c:showBubbleSize val="0"/>
        </c:dLbls>
        <c:gapWidth val="107"/>
        <c:overlap val="-27"/>
        <c:axId val="342675231"/>
        <c:axId val="97931887"/>
      </c:barChart>
      <c:catAx>
        <c:axId val="34267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5487F"/>
                </a:solidFill>
                <a:latin typeface="+mn-lt"/>
                <a:ea typeface="+mn-ea"/>
                <a:cs typeface="+mn-cs"/>
              </a:defRPr>
            </a:pPr>
            <a:endParaRPr lang="en-US"/>
          </a:p>
        </c:txPr>
        <c:crossAx val="97931887"/>
        <c:crosses val="autoZero"/>
        <c:auto val="1"/>
        <c:lblAlgn val="ctr"/>
        <c:lblOffset val="100"/>
        <c:noMultiLvlLbl val="0"/>
      </c:catAx>
      <c:valAx>
        <c:axId val="97931887"/>
        <c:scaling>
          <c:orientation val="minMax"/>
        </c:scaling>
        <c:delete val="1"/>
        <c:axPos val="l"/>
        <c:numFmt formatCode="General" sourceLinked="1"/>
        <c:majorTickMark val="none"/>
        <c:minorTickMark val="none"/>
        <c:tickLblPos val="nextTo"/>
        <c:crossAx val="34267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FB1C56E-EDED-492B-8FF0-48B122468C24}">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ln>
              <a:noFill/>
            </a:ln>
          </cx:spPr>
        </cx:plotSurface>
        <cx:series layoutId="funnel" uniqueId="{5B8016B4-06DC-435B-92F5-675735256916}">
          <cx:spPr>
            <a:gradFill>
              <a:gsLst>
                <a:gs pos="100000">
                  <a:srgbClr val="1F306E"/>
                </a:gs>
                <a:gs pos="0">
                  <a:srgbClr val="F5487F"/>
                </a:gs>
              </a:gsLst>
              <a:lin ang="16200000" scaled="1"/>
            </a:gradFill>
          </cx:spPr>
          <cx:dataLabels>
            <cx:spPr>
              <a:solidFill>
                <a:srgbClr val="1F306E"/>
              </a:solidFill>
            </cx:spPr>
            <cx:txPr>
              <a:bodyPr spcFirstLastPara="1" vertOverflow="ellipsis" horzOverflow="overflow" wrap="square" lIns="0" tIns="0" rIns="0" bIns="0" anchor="ctr" anchorCtr="1"/>
              <a:lstStyle/>
              <a:p>
                <a:pPr algn="ctr" rtl="0">
                  <a:defRPr sz="1050">
                    <a:solidFill>
                      <a:srgbClr val="F5487F"/>
                    </a:solidFill>
                  </a:defRPr>
                </a:pPr>
                <a:endParaRPr lang="en-US" sz="1050" b="0" i="0" u="none" strike="noStrike" baseline="0">
                  <a:solidFill>
                    <a:srgbClr val="F5487F"/>
                  </a:solidFill>
                  <a:latin typeface="Calibri"/>
                  <a:ea typeface="Calibri"/>
                  <a:cs typeface="Calibri"/>
                </a:endParaRPr>
              </a:p>
            </cx:txPr>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EFB1C56E-EDED-492B-8FF0-48B122468C24}">
          <cx:spPr>
            <a:ln>
              <a:noFill/>
            </a:ln>
          </cx:spPr>
          <cx:dataPt idx="0">
            <cx:spPr>
              <a:solidFill>
                <a:srgbClr val="70AD47">
                  <a:lumMod val="60000"/>
                  <a:lumOff val="40000"/>
                </a:srgbClr>
              </a:solidFill>
            </cx:spPr>
          </cx:dataPt>
          <cx:dataPt idx="1">
            <cx:spPr>
              <a:solidFill>
                <a:srgbClr val="ED7D31">
                  <a:lumMod val="60000"/>
                  <a:lumOff val="40000"/>
                </a:srgbClr>
              </a:solidFill>
            </cx:spPr>
          </cx:dataPt>
          <cx:dataPt idx="3">
            <cx:spPr>
              <a:solidFill>
                <a:srgbClr val="4472C4">
                  <a:lumMod val="60000"/>
                  <a:lumOff val="40000"/>
                </a:srgbClr>
              </a:solidFill>
            </cx:spPr>
          </cx:dataPt>
          <cx:dataLabels pos="inEnd">
            <cx:txPr>
              <a:bodyPr spcFirstLastPara="1" vertOverflow="ellipsis" horzOverflow="overflow" wrap="square" lIns="0" tIns="0" rIns="0" bIns="0" anchor="ctr" anchorCtr="1"/>
              <a:lstStyle/>
              <a:p>
                <a:pPr algn="ctr" rtl="0">
                  <a:defRPr sz="1050" b="1">
                    <a:solidFill>
                      <a:srgbClr val="F5487F"/>
                    </a:solidFill>
                  </a:defRPr>
                </a:pPr>
                <a:endParaRPr lang="en-US" sz="1050" b="1" i="0" u="none" strike="noStrike" baseline="0">
                  <a:solidFill>
                    <a:srgbClr val="F5487F"/>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ln>
              <a:noFill/>
            </a:ln>
          </cx:spPr>
        </cx:plotSurface>
        <cx:series layoutId="funnel" uniqueId="{5B8016B4-06DC-435B-92F5-675735256916}">
          <cx:spPr>
            <a:gradFill>
              <a:gsLst>
                <a:gs pos="100000">
                  <a:srgbClr val="1F306E"/>
                </a:gs>
                <a:gs pos="0">
                  <a:srgbClr val="F5487F"/>
                </a:gs>
              </a:gsLst>
              <a:lin ang="16200000" scaled="1"/>
            </a:gradFill>
          </cx:spPr>
          <cx:dataLabels>
            <cx:spPr>
              <a:solidFill>
                <a:srgbClr val="1F306E"/>
              </a:solidFill>
            </cx:spPr>
            <cx:txPr>
              <a:bodyPr spcFirstLastPara="1" vertOverflow="ellipsis" horzOverflow="overflow" wrap="square" lIns="0" tIns="0" rIns="0" bIns="0" anchor="ctr" anchorCtr="1"/>
              <a:lstStyle/>
              <a:p>
                <a:pPr algn="ctr" rtl="0">
                  <a:defRPr sz="1050">
                    <a:solidFill>
                      <a:srgbClr val="F5487F"/>
                    </a:solidFill>
                  </a:defRPr>
                </a:pPr>
                <a:endParaRPr lang="en-US" sz="1050" b="0" i="0" u="none" strike="noStrike" baseline="0">
                  <a:solidFill>
                    <a:srgbClr val="F5487F"/>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050" b="1">
                <a:solidFill>
                  <a:srgbClr val="F5487F"/>
                </a:solidFill>
              </a:defRPr>
            </a:pPr>
            <a:endParaRPr lang="en-US" sz="1050" b="1" i="0" u="none" strike="noStrike" baseline="0">
              <a:solidFill>
                <a:srgbClr val="F5487F"/>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image" Target="../media/image9.png"/><Relationship Id="rId18" Type="http://schemas.microsoft.com/office/2014/relationships/chartEx" Target="../charts/chartEx3.xml"/><Relationship Id="rId3" Type="http://schemas.openxmlformats.org/officeDocument/2006/relationships/image" Target="../media/image5.png"/><Relationship Id="rId21" Type="http://schemas.microsoft.com/office/2014/relationships/chartEx" Target="../charts/chartEx4.xml"/><Relationship Id="rId7" Type="http://schemas.openxmlformats.org/officeDocument/2006/relationships/image" Target="../media/image8.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6.png"/><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9.xml"/><Relationship Id="rId5" Type="http://schemas.openxmlformats.org/officeDocument/2006/relationships/image" Target="../media/image3.png"/><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2.png"/><Relationship Id="rId9" Type="http://schemas.openxmlformats.org/officeDocument/2006/relationships/chart" Target="../charts/chart7.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6</xdr:col>
      <xdr:colOff>38100</xdr:colOff>
      <xdr:row>3</xdr:row>
      <xdr:rowOff>167640</xdr:rowOff>
    </xdr:from>
    <xdr:to>
      <xdr:col>7</xdr:col>
      <xdr:colOff>499110</xdr:colOff>
      <xdr:row>8</xdr:row>
      <xdr:rowOff>175260</xdr:rowOff>
    </xdr:to>
    <xdr:graphicFrame macro="">
      <xdr:nvGraphicFramePr>
        <xdr:cNvPr id="3" name="Chart 2">
          <a:extLst>
            <a:ext uri="{FF2B5EF4-FFF2-40B4-BE49-F238E27FC236}">
              <a16:creationId xmlns:a16="http://schemas.microsoft.com/office/drawing/2014/main" id="{094EE5D3-12B4-F4A2-1B35-F97A4F87B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7620</xdr:colOff>
      <xdr:row>3</xdr:row>
      <xdr:rowOff>76200</xdr:rowOff>
    </xdr:from>
    <xdr:to>
      <xdr:col>11</xdr:col>
      <xdr:colOff>495300</xdr:colOff>
      <xdr:row>16</xdr:row>
      <xdr:rowOff>196215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19448A20-2F40-30FC-F96B-36CA3A970F5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170420" y="6705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1047750</xdr:colOff>
      <xdr:row>11</xdr:row>
      <xdr:rowOff>99060</xdr:rowOff>
    </xdr:from>
    <xdr:to>
      <xdr:col>6</xdr:col>
      <xdr:colOff>468630</xdr:colOff>
      <xdr:row>19</xdr:row>
      <xdr:rowOff>76200</xdr:rowOff>
    </xdr:to>
    <xdr:graphicFrame macro="">
      <xdr:nvGraphicFramePr>
        <xdr:cNvPr id="8" name="Chart 7">
          <a:extLst>
            <a:ext uri="{FF2B5EF4-FFF2-40B4-BE49-F238E27FC236}">
              <a16:creationId xmlns:a16="http://schemas.microsoft.com/office/drawing/2014/main" id="{178E5559-531F-3520-A290-ECB1083A9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381000</xdr:colOff>
      <xdr:row>4</xdr:row>
      <xdr:rowOff>83820</xdr:rowOff>
    </xdr:from>
    <xdr:to>
      <xdr:col>7</xdr:col>
      <xdr:colOff>198120</xdr:colOff>
      <xdr:row>18</xdr:row>
      <xdr:rowOff>5715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85F57682-B2A7-B2F7-FFA1-0E191CB0D6A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89120" y="876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411480</xdr:colOff>
      <xdr:row>3</xdr:row>
      <xdr:rowOff>160020</xdr:rowOff>
    </xdr:from>
    <xdr:to>
      <xdr:col>10</xdr:col>
      <xdr:colOff>228600</xdr:colOff>
      <xdr:row>17</xdr:row>
      <xdr:rowOff>81915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20DAF9C-CA71-5769-4564-A10E917F508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431280" y="754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1379220</xdr:colOff>
      <xdr:row>12</xdr:row>
      <xdr:rowOff>129540</xdr:rowOff>
    </xdr:from>
    <xdr:to>
      <xdr:col>3</xdr:col>
      <xdr:colOff>358140</xdr:colOff>
      <xdr:row>19</xdr:row>
      <xdr:rowOff>38100</xdr:rowOff>
    </xdr:to>
    <xdr:graphicFrame macro="">
      <xdr:nvGraphicFramePr>
        <xdr:cNvPr id="4" name="Chart 3">
          <a:extLst>
            <a:ext uri="{FF2B5EF4-FFF2-40B4-BE49-F238E27FC236}">
              <a16:creationId xmlns:a16="http://schemas.microsoft.com/office/drawing/2014/main" id="{AD25FA16-65FD-DE1A-FE8D-631C21C45D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647700</xdr:colOff>
      <xdr:row>4</xdr:row>
      <xdr:rowOff>190500</xdr:rowOff>
    </xdr:from>
    <xdr:to>
      <xdr:col>10</xdr:col>
      <xdr:colOff>266700</xdr:colOff>
      <xdr:row>15</xdr:row>
      <xdr:rowOff>60960</xdr:rowOff>
    </xdr:to>
    <xdr:graphicFrame macro="">
      <xdr:nvGraphicFramePr>
        <xdr:cNvPr id="2" name="Chart 1">
          <a:extLst>
            <a:ext uri="{FF2B5EF4-FFF2-40B4-BE49-F238E27FC236}">
              <a16:creationId xmlns:a16="http://schemas.microsoft.com/office/drawing/2014/main" id="{131A6C15-CBAF-7311-419D-A471A70EF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445770</xdr:colOff>
      <xdr:row>0</xdr:row>
      <xdr:rowOff>160020</xdr:rowOff>
    </xdr:from>
    <xdr:to>
      <xdr:col>12</xdr:col>
      <xdr:colOff>323850</xdr:colOff>
      <xdr:row>14</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D581881-4B42-C7CE-C20C-727124442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75170" y="1600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175260</xdr:colOff>
      <xdr:row>4</xdr:row>
      <xdr:rowOff>175260</xdr:rowOff>
    </xdr:from>
    <xdr:to>
      <xdr:col>11</xdr:col>
      <xdr:colOff>659130</xdr:colOff>
      <xdr:row>18</xdr:row>
      <xdr:rowOff>144780</xdr:rowOff>
    </xdr:to>
    <xdr:graphicFrame macro="">
      <xdr:nvGraphicFramePr>
        <xdr:cNvPr id="2" name="Chart 1">
          <a:extLst>
            <a:ext uri="{FF2B5EF4-FFF2-40B4-BE49-F238E27FC236}">
              <a16:creationId xmlns:a16="http://schemas.microsoft.com/office/drawing/2014/main" id="{6866B6EC-913E-4A87-0D32-76EADF857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102870</xdr:colOff>
      <xdr:row>2</xdr:row>
      <xdr:rowOff>167640</xdr:rowOff>
    </xdr:from>
    <xdr:to>
      <xdr:col>10</xdr:col>
      <xdr:colOff>651510</xdr:colOff>
      <xdr:row>16</xdr:row>
      <xdr:rowOff>137160</xdr:rowOff>
    </xdr:to>
    <xdr:graphicFrame macro="">
      <xdr:nvGraphicFramePr>
        <xdr:cNvPr id="2" name="Chart 1">
          <a:extLst>
            <a:ext uri="{FF2B5EF4-FFF2-40B4-BE49-F238E27FC236}">
              <a16:creationId xmlns:a16="http://schemas.microsoft.com/office/drawing/2014/main" id="{8B0DFE8B-1060-AC76-4376-79469D140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518160</xdr:colOff>
      <xdr:row>7</xdr:row>
      <xdr:rowOff>144780</xdr:rowOff>
    </xdr:from>
    <xdr:to>
      <xdr:col>9</xdr:col>
      <xdr:colOff>407670</xdr:colOff>
      <xdr:row>18</xdr:row>
      <xdr:rowOff>144780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43227F6-6DCA-C12F-7264-630B21751E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96840" y="1531620"/>
              <a:ext cx="2571750" cy="2179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609600</xdr:colOff>
      <xdr:row>0</xdr:row>
      <xdr:rowOff>106680</xdr:rowOff>
    </xdr:from>
    <xdr:to>
      <xdr:col>13</xdr:col>
      <xdr:colOff>426720</xdr:colOff>
      <xdr:row>14</xdr:row>
      <xdr:rowOff>28575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F646A06-8555-DB82-50D4-C2657FA183C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641080" y="106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624840</xdr:colOff>
      <xdr:row>0</xdr:row>
      <xdr:rowOff>76200</xdr:rowOff>
    </xdr:from>
    <xdr:to>
      <xdr:col>16</xdr:col>
      <xdr:colOff>441960</xdr:colOff>
      <xdr:row>13</xdr:row>
      <xdr:rowOff>196215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29C3EF2C-A73F-1FC1-0764-5E03F372AE8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668000" y="76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152400</xdr:colOff>
      <xdr:row>14</xdr:row>
      <xdr:rowOff>32385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807720" y="2699385"/>
          <a:ext cx="333375" cy="314325"/>
        </a:xfrm>
        <a:prstGeom prst="rect">
          <a:avLst/>
        </a:prstGeom>
        <a:noFill/>
      </xdr:spPr>
    </xdr:pic>
    <xdr:clientData fLocksWithSheet="0"/>
  </xdr:oneCellAnchor>
  <xdr:oneCellAnchor>
    <xdr:from>
      <xdr:col>3</xdr:col>
      <xdr:colOff>434340</xdr:colOff>
      <xdr:row>6</xdr:row>
      <xdr:rowOff>66675</xdr:rowOff>
    </xdr:from>
    <xdr:ext cx="40386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flipH="1">
          <a:off x="2400300" y="1209675"/>
          <a:ext cx="403860" cy="304800"/>
        </a:xfrm>
        <a:prstGeom prst="rect">
          <a:avLst/>
        </a:prstGeom>
        <a:noFill/>
      </xdr:spPr>
    </xdr:pic>
    <xdr:clientData fLocksWithSheet="0"/>
  </xdr:oneCellAnchor>
  <xdr:oneCellAnchor>
    <xdr:from>
      <xdr:col>2</xdr:col>
      <xdr:colOff>232410</xdr:colOff>
      <xdr:row>13</xdr:row>
      <xdr:rowOff>177165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1543050" y="2653665"/>
          <a:ext cx="390525" cy="314325"/>
        </a:xfrm>
        <a:prstGeom prst="rect">
          <a:avLst/>
        </a:prstGeom>
        <a:noFill/>
      </xdr:spPr>
    </xdr:pic>
    <xdr:clientData fLocksWithSheet="0"/>
  </xdr:oneCellAnchor>
  <xdr:oneCellAnchor>
    <xdr:from>
      <xdr:col>4</xdr:col>
      <xdr:colOff>144780</xdr:colOff>
      <xdr:row>2</xdr:row>
      <xdr:rowOff>43815</xdr:rowOff>
    </xdr:from>
    <xdr:ext cx="186690"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766060" y="424815"/>
          <a:ext cx="186690" cy="266700"/>
        </a:xfrm>
        <a:prstGeom prst="rect">
          <a:avLst/>
        </a:prstGeom>
        <a:noFill/>
      </xdr:spPr>
    </xdr:pic>
    <xdr:clientData fLocksWithSheet="0"/>
  </xdr:oneCellAnchor>
  <xdr:oneCellAnchor>
    <xdr:from>
      <xdr:col>2</xdr:col>
      <xdr:colOff>161925</xdr:colOff>
      <xdr:row>9</xdr:row>
      <xdr:rowOff>184785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1472565" y="189928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424815</xdr:colOff>
      <xdr:row>2</xdr:row>
      <xdr:rowOff>148590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1080135" y="529590"/>
          <a:ext cx="723900" cy="628650"/>
        </a:xfrm>
        <a:prstGeom prst="rect">
          <a:avLst/>
        </a:prstGeom>
        <a:noFill/>
      </xdr:spPr>
    </xdr:pic>
    <xdr:clientData fLocksWithSheet="0"/>
  </xdr:oneCellAnchor>
  <xdr:oneCellAnchor>
    <xdr:from>
      <xdr:col>6</xdr:col>
      <xdr:colOff>251460</xdr:colOff>
      <xdr:row>14</xdr:row>
      <xdr:rowOff>175260</xdr:rowOff>
    </xdr:from>
    <xdr:ext cx="542925" cy="523875"/>
    <xdr:pic>
      <xdr:nvPicPr>
        <xdr:cNvPr id="10" name="image1.png">
          <a:extLst>
            <a:ext uri="{FF2B5EF4-FFF2-40B4-BE49-F238E27FC236}">
              <a16:creationId xmlns:a16="http://schemas.microsoft.com/office/drawing/2014/main" id="{A5CDF005-D563-4EE6-94C3-0463E7A00786}"/>
            </a:ext>
          </a:extLst>
        </xdr:cNvPr>
        <xdr:cNvPicPr preferRelativeResize="0"/>
      </xdr:nvPicPr>
      <xdr:blipFill>
        <a:blip xmlns:r="http://schemas.openxmlformats.org/officeDocument/2006/relationships" r:embed="rId6" cstate="print"/>
        <a:stretch>
          <a:fillRect/>
        </a:stretch>
      </xdr:blipFill>
      <xdr:spPr>
        <a:xfrm>
          <a:off x="4183380" y="2842260"/>
          <a:ext cx="542925" cy="523875"/>
        </a:xfrm>
        <a:prstGeom prst="rect">
          <a:avLst/>
        </a:prstGeom>
        <a:noFill/>
      </xdr:spPr>
    </xdr:pic>
    <xdr:clientData fLocksWithSheet="0"/>
  </xdr:oneCellAnchor>
  <xdr:oneCellAnchor>
    <xdr:from>
      <xdr:col>6</xdr:col>
      <xdr:colOff>403860</xdr:colOff>
      <xdr:row>15</xdr:row>
      <xdr:rowOff>137160</xdr:rowOff>
    </xdr:from>
    <xdr:ext cx="542925" cy="523875"/>
    <xdr:pic>
      <xdr:nvPicPr>
        <xdr:cNvPr id="11" name="image1.png">
          <a:extLst>
            <a:ext uri="{FF2B5EF4-FFF2-40B4-BE49-F238E27FC236}">
              <a16:creationId xmlns:a16="http://schemas.microsoft.com/office/drawing/2014/main" id="{AFAFAA4E-8ADC-41DB-A5A0-57673C4E3D81}"/>
            </a:ext>
          </a:extLst>
        </xdr:cNvPr>
        <xdr:cNvPicPr preferRelativeResize="0"/>
      </xdr:nvPicPr>
      <xdr:blipFill>
        <a:blip xmlns:r="http://schemas.openxmlformats.org/officeDocument/2006/relationships" r:embed="rId6" cstate="print"/>
        <a:stretch>
          <a:fillRect/>
        </a:stretch>
      </xdr:blipFill>
      <xdr:spPr>
        <a:xfrm>
          <a:off x="4335780" y="2994660"/>
          <a:ext cx="542925" cy="523875"/>
        </a:xfrm>
        <a:prstGeom prst="rect">
          <a:avLst/>
        </a:prstGeom>
        <a:noFill/>
      </xdr:spPr>
    </xdr:pic>
    <xdr:clientData fLocksWithSheet="0"/>
  </xdr:oneCellAnchor>
  <xdr:oneCellAnchor>
    <xdr:from>
      <xdr:col>11</xdr:col>
      <xdr:colOff>0</xdr:colOff>
      <xdr:row>8</xdr:row>
      <xdr:rowOff>0</xdr:rowOff>
    </xdr:from>
    <xdr:ext cx="485775" cy="400050"/>
    <xdr:pic>
      <xdr:nvPicPr>
        <xdr:cNvPr id="12" name="image7.png">
          <a:extLst>
            <a:ext uri="{FF2B5EF4-FFF2-40B4-BE49-F238E27FC236}">
              <a16:creationId xmlns:a16="http://schemas.microsoft.com/office/drawing/2014/main" id="{89E703E9-BBCE-47A8-B2B3-61DBB5D4E64A}"/>
            </a:ext>
          </a:extLst>
        </xdr:cNvPr>
        <xdr:cNvPicPr preferRelativeResize="0"/>
      </xdr:nvPicPr>
      <xdr:blipFill>
        <a:blip xmlns:r="http://schemas.openxmlformats.org/officeDocument/2006/relationships" r:embed="rId5" cstate="print"/>
        <a:stretch>
          <a:fillRect/>
        </a:stretch>
      </xdr:blipFill>
      <xdr:spPr>
        <a:xfrm>
          <a:off x="7208520" y="1524000"/>
          <a:ext cx="485775" cy="400050"/>
        </a:xfrm>
        <a:prstGeom prst="rect">
          <a:avLst/>
        </a:prstGeom>
        <a:noFill/>
      </xdr:spPr>
    </xdr:pic>
    <xdr:clientData fLocksWithSheet="0"/>
  </xdr:oneCellAnchor>
  <xdr:oneCellAnchor>
    <xdr:from>
      <xdr:col>3</xdr:col>
      <xdr:colOff>586740</xdr:colOff>
      <xdr:row>7</xdr:row>
      <xdr:rowOff>28575</xdr:rowOff>
    </xdr:from>
    <xdr:ext cx="403860" cy="304800"/>
    <xdr:pic>
      <xdr:nvPicPr>
        <xdr:cNvPr id="13" name="image5.png">
          <a:extLst>
            <a:ext uri="{FF2B5EF4-FFF2-40B4-BE49-F238E27FC236}">
              <a16:creationId xmlns:a16="http://schemas.microsoft.com/office/drawing/2014/main" id="{B7811C5C-29E2-4053-A26B-B023F06CE360}"/>
            </a:ext>
          </a:extLst>
        </xdr:cNvPr>
        <xdr:cNvPicPr preferRelativeResize="0"/>
      </xdr:nvPicPr>
      <xdr:blipFill>
        <a:blip xmlns:r="http://schemas.openxmlformats.org/officeDocument/2006/relationships" r:embed="rId2" cstate="print"/>
        <a:stretch>
          <a:fillRect/>
        </a:stretch>
      </xdr:blipFill>
      <xdr:spPr>
        <a:xfrm flipH="1">
          <a:off x="2552700" y="1362075"/>
          <a:ext cx="403860" cy="304800"/>
        </a:xfrm>
        <a:prstGeom prst="rect">
          <a:avLst/>
        </a:prstGeom>
        <a:noFill/>
      </xdr:spPr>
    </xdr:pic>
    <xdr:clientData fLocksWithSheet="0"/>
  </xdr:oneCellAnchor>
  <xdr:oneCellAnchor>
    <xdr:from>
      <xdr:col>2</xdr:col>
      <xdr:colOff>384810</xdr:colOff>
      <xdr:row>14</xdr:row>
      <xdr:rowOff>139065</xdr:rowOff>
    </xdr:from>
    <xdr:ext cx="390525" cy="314325"/>
    <xdr:pic>
      <xdr:nvPicPr>
        <xdr:cNvPr id="14" name="image2.png">
          <a:extLst>
            <a:ext uri="{FF2B5EF4-FFF2-40B4-BE49-F238E27FC236}">
              <a16:creationId xmlns:a16="http://schemas.microsoft.com/office/drawing/2014/main" id="{B1EC30D9-F847-40DA-B8CA-A6E0C6294682}"/>
            </a:ext>
          </a:extLst>
        </xdr:cNvPr>
        <xdr:cNvPicPr preferRelativeResize="0"/>
      </xdr:nvPicPr>
      <xdr:blipFill>
        <a:blip xmlns:r="http://schemas.openxmlformats.org/officeDocument/2006/relationships" r:embed="rId3" cstate="print"/>
        <a:stretch>
          <a:fillRect/>
        </a:stretch>
      </xdr:blipFill>
      <xdr:spPr>
        <a:xfrm>
          <a:off x="1695450" y="2806065"/>
          <a:ext cx="390525" cy="314325"/>
        </a:xfrm>
        <a:prstGeom prst="rect">
          <a:avLst/>
        </a:prstGeom>
        <a:noFill/>
      </xdr:spPr>
    </xdr:pic>
    <xdr:clientData fLocksWithSheet="0"/>
  </xdr:oneCellAnchor>
  <xdr:oneCellAnchor>
    <xdr:from>
      <xdr:col>4</xdr:col>
      <xdr:colOff>297180</xdr:colOff>
      <xdr:row>3</xdr:row>
      <xdr:rowOff>5715</xdr:rowOff>
    </xdr:from>
    <xdr:ext cx="186690" cy="266700"/>
    <xdr:pic>
      <xdr:nvPicPr>
        <xdr:cNvPr id="15" name="image6.png">
          <a:extLst>
            <a:ext uri="{FF2B5EF4-FFF2-40B4-BE49-F238E27FC236}">
              <a16:creationId xmlns:a16="http://schemas.microsoft.com/office/drawing/2014/main" id="{C8BEF7E5-D6B6-4BB5-9325-6F26E0CA164C}"/>
            </a:ext>
          </a:extLst>
        </xdr:cNvPr>
        <xdr:cNvPicPr preferRelativeResize="0"/>
      </xdr:nvPicPr>
      <xdr:blipFill>
        <a:blip xmlns:r="http://schemas.openxmlformats.org/officeDocument/2006/relationships" r:embed="rId4" cstate="print"/>
        <a:stretch>
          <a:fillRect/>
        </a:stretch>
      </xdr:blipFill>
      <xdr:spPr>
        <a:xfrm>
          <a:off x="2918460" y="577215"/>
          <a:ext cx="186690" cy="266700"/>
        </a:xfrm>
        <a:prstGeom prst="rect">
          <a:avLst/>
        </a:prstGeom>
        <a:noFill/>
      </xdr:spPr>
    </xdr:pic>
    <xdr:clientData fLocksWithSheet="0"/>
  </xdr:oneCellAnchor>
  <xdr:oneCellAnchor>
    <xdr:from>
      <xdr:col>1</xdr:col>
      <xdr:colOff>577215</xdr:colOff>
      <xdr:row>3</xdr:row>
      <xdr:rowOff>110490</xdr:rowOff>
    </xdr:from>
    <xdr:ext cx="723900" cy="628650"/>
    <xdr:pic>
      <xdr:nvPicPr>
        <xdr:cNvPr id="16" name="image3.png">
          <a:extLst>
            <a:ext uri="{FF2B5EF4-FFF2-40B4-BE49-F238E27FC236}">
              <a16:creationId xmlns:a16="http://schemas.microsoft.com/office/drawing/2014/main" id="{E997B959-0C4D-4301-A5D7-4F8930DF9CF3}"/>
            </a:ext>
          </a:extLst>
        </xdr:cNvPr>
        <xdr:cNvPicPr preferRelativeResize="0"/>
      </xdr:nvPicPr>
      <xdr:blipFill>
        <a:blip xmlns:r="http://schemas.openxmlformats.org/officeDocument/2006/relationships" r:embed="rId7" cstate="print"/>
        <a:stretch>
          <a:fillRect/>
        </a:stretch>
      </xdr:blipFill>
      <xdr:spPr>
        <a:xfrm>
          <a:off x="1232535" y="681990"/>
          <a:ext cx="723900" cy="6286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16935</xdr:rowOff>
    </xdr:from>
    <xdr:to>
      <xdr:col>12</xdr:col>
      <xdr:colOff>118533</xdr:colOff>
      <xdr:row>4</xdr:row>
      <xdr:rowOff>169335</xdr:rowOff>
    </xdr:to>
    <xdr:sp macro="" textlink="">
      <xdr:nvSpPr>
        <xdr:cNvPr id="2" name="Rectangle: Rounded Corners 1">
          <a:extLst>
            <a:ext uri="{FF2B5EF4-FFF2-40B4-BE49-F238E27FC236}">
              <a16:creationId xmlns:a16="http://schemas.microsoft.com/office/drawing/2014/main" id="{E8C3527D-ABEC-7034-18CB-D56C9B5C83DB}"/>
            </a:ext>
          </a:extLst>
        </xdr:cNvPr>
        <xdr:cNvSpPr/>
      </xdr:nvSpPr>
      <xdr:spPr>
        <a:xfrm>
          <a:off x="0" y="16935"/>
          <a:ext cx="8144933" cy="931333"/>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0" cap="none" spc="0">
              <a:ln w="0">
                <a:solidFill>
                  <a:schemeClr val="bg2">
                    <a:lumMod val="50000"/>
                  </a:schemeClr>
                </a:solidFill>
              </a:ln>
              <a:solidFill>
                <a:srgbClr val="C7417B"/>
              </a:solidFill>
              <a:effectLst>
                <a:reflection blurRad="6350" stA="53000" endA="300" endPos="35500" dir="5400000" sy="-90000" algn="bl" rotWithShape="0"/>
              </a:effectLst>
            </a:rPr>
            <a:t>  HR</a:t>
          </a:r>
          <a:r>
            <a:rPr lang="en-IN" sz="4000" b="0" cap="none" spc="0" baseline="0">
              <a:ln w="0">
                <a:solidFill>
                  <a:schemeClr val="bg2">
                    <a:lumMod val="50000"/>
                  </a:schemeClr>
                </a:solidFill>
              </a:ln>
              <a:solidFill>
                <a:srgbClr val="C7417B"/>
              </a:solidFill>
              <a:effectLst>
                <a:reflection blurRad="6350" stA="53000" endA="300" endPos="35500" dir="5400000" sy="-90000" algn="bl" rotWithShape="0"/>
              </a:effectLst>
            </a:rPr>
            <a:t> ANALYTICS DASHBOARD</a:t>
          </a:r>
          <a:endParaRPr lang="en-IN" sz="4000" b="1">
            <a:ln w="0">
              <a:solidFill>
                <a:schemeClr val="bg2">
                  <a:lumMod val="50000"/>
                </a:schemeClr>
              </a:solidFill>
            </a:ln>
            <a:solidFill>
              <a:srgbClr val="C7417B"/>
            </a:solidFill>
          </a:endParaRPr>
        </a:p>
      </xdr:txBody>
    </xdr:sp>
    <xdr:clientData/>
  </xdr:twoCellAnchor>
  <xdr:twoCellAnchor>
    <xdr:from>
      <xdr:col>12</xdr:col>
      <xdr:colOff>127001</xdr:colOff>
      <xdr:row>0</xdr:row>
      <xdr:rowOff>33867</xdr:rowOff>
    </xdr:from>
    <xdr:to>
      <xdr:col>21</xdr:col>
      <xdr:colOff>651933</xdr:colOff>
      <xdr:row>4</xdr:row>
      <xdr:rowOff>169334</xdr:rowOff>
    </xdr:to>
    <xdr:sp macro="" textlink="">
      <xdr:nvSpPr>
        <xdr:cNvPr id="3" name="Rectangle: Rounded Corners 2">
          <a:extLst>
            <a:ext uri="{FF2B5EF4-FFF2-40B4-BE49-F238E27FC236}">
              <a16:creationId xmlns:a16="http://schemas.microsoft.com/office/drawing/2014/main" id="{627FDBDC-FEB9-C208-D8B8-72A048E4CD85}"/>
            </a:ext>
          </a:extLst>
        </xdr:cNvPr>
        <xdr:cNvSpPr/>
      </xdr:nvSpPr>
      <xdr:spPr>
        <a:xfrm>
          <a:off x="8153401" y="33867"/>
          <a:ext cx="6544732" cy="91440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8466</xdr:colOff>
      <xdr:row>5</xdr:row>
      <xdr:rowOff>8465</xdr:rowOff>
    </xdr:from>
    <xdr:to>
      <xdr:col>4</xdr:col>
      <xdr:colOff>274199</xdr:colOff>
      <xdr:row>9</xdr:row>
      <xdr:rowOff>177799</xdr:rowOff>
    </xdr:to>
    <xdr:sp macro="" textlink="">
      <xdr:nvSpPr>
        <xdr:cNvPr id="4" name="Rectangle: Rounded Corners 3">
          <a:extLst>
            <a:ext uri="{FF2B5EF4-FFF2-40B4-BE49-F238E27FC236}">
              <a16:creationId xmlns:a16="http://schemas.microsoft.com/office/drawing/2014/main" id="{DB63401B-8AA2-8FB4-4163-415D856A94B5}"/>
            </a:ext>
          </a:extLst>
        </xdr:cNvPr>
        <xdr:cNvSpPr/>
      </xdr:nvSpPr>
      <xdr:spPr>
        <a:xfrm>
          <a:off x="8466" y="982132"/>
          <a:ext cx="2941200" cy="948267"/>
        </a:xfrm>
        <a:prstGeom prst="roundRect">
          <a:avLst/>
        </a:prstGeom>
        <a:solidFill>
          <a:srgbClr val="F5487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279399</xdr:colOff>
      <xdr:row>5</xdr:row>
      <xdr:rowOff>8466</xdr:rowOff>
    </xdr:from>
    <xdr:to>
      <xdr:col>8</xdr:col>
      <xdr:colOff>545133</xdr:colOff>
      <xdr:row>9</xdr:row>
      <xdr:rowOff>177800</xdr:rowOff>
    </xdr:to>
    <xdr:sp macro="" textlink="">
      <xdr:nvSpPr>
        <xdr:cNvPr id="5" name="Rectangle: Rounded Corners 4">
          <a:extLst>
            <a:ext uri="{FF2B5EF4-FFF2-40B4-BE49-F238E27FC236}">
              <a16:creationId xmlns:a16="http://schemas.microsoft.com/office/drawing/2014/main" id="{5144D151-20C4-4280-8C0E-75531F2CBC6E}"/>
            </a:ext>
          </a:extLst>
        </xdr:cNvPr>
        <xdr:cNvSpPr/>
      </xdr:nvSpPr>
      <xdr:spPr>
        <a:xfrm>
          <a:off x="2954866" y="982133"/>
          <a:ext cx="2941200" cy="948267"/>
        </a:xfrm>
        <a:prstGeom prst="roundRect">
          <a:avLst/>
        </a:prstGeom>
        <a:solidFill>
          <a:srgbClr val="F5487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8</xdr:col>
      <xdr:colOff>550333</xdr:colOff>
      <xdr:row>5</xdr:row>
      <xdr:rowOff>8465</xdr:rowOff>
    </xdr:from>
    <xdr:to>
      <xdr:col>13</xdr:col>
      <xdr:colOff>147199</xdr:colOff>
      <xdr:row>9</xdr:row>
      <xdr:rowOff>177799</xdr:rowOff>
    </xdr:to>
    <xdr:sp macro="" textlink="">
      <xdr:nvSpPr>
        <xdr:cNvPr id="6" name="Rectangle: Rounded Corners 5">
          <a:extLst>
            <a:ext uri="{FF2B5EF4-FFF2-40B4-BE49-F238E27FC236}">
              <a16:creationId xmlns:a16="http://schemas.microsoft.com/office/drawing/2014/main" id="{9ABCDB5D-7686-4DC5-937F-81685097DC8F}"/>
            </a:ext>
          </a:extLst>
        </xdr:cNvPr>
        <xdr:cNvSpPr/>
      </xdr:nvSpPr>
      <xdr:spPr>
        <a:xfrm>
          <a:off x="5901266" y="982132"/>
          <a:ext cx="2941200" cy="948267"/>
        </a:xfrm>
        <a:prstGeom prst="roundRect">
          <a:avLst/>
        </a:prstGeom>
        <a:solidFill>
          <a:srgbClr val="F5487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160865</xdr:colOff>
      <xdr:row>5</xdr:row>
      <xdr:rowOff>8465</xdr:rowOff>
    </xdr:from>
    <xdr:to>
      <xdr:col>17</xdr:col>
      <xdr:colOff>426599</xdr:colOff>
      <xdr:row>9</xdr:row>
      <xdr:rowOff>177799</xdr:rowOff>
    </xdr:to>
    <xdr:sp macro="" textlink="">
      <xdr:nvSpPr>
        <xdr:cNvPr id="7" name="Rectangle: Rounded Corners 6">
          <a:extLst>
            <a:ext uri="{FF2B5EF4-FFF2-40B4-BE49-F238E27FC236}">
              <a16:creationId xmlns:a16="http://schemas.microsoft.com/office/drawing/2014/main" id="{E2A63A1F-5652-4BB2-8813-C753BCBED34B}"/>
            </a:ext>
          </a:extLst>
        </xdr:cNvPr>
        <xdr:cNvSpPr/>
      </xdr:nvSpPr>
      <xdr:spPr>
        <a:xfrm>
          <a:off x="8856132" y="982132"/>
          <a:ext cx="2941200" cy="948267"/>
        </a:xfrm>
        <a:prstGeom prst="roundRect">
          <a:avLst/>
        </a:prstGeom>
        <a:solidFill>
          <a:srgbClr val="F5487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440267</xdr:colOff>
      <xdr:row>5</xdr:row>
      <xdr:rowOff>8465</xdr:rowOff>
    </xdr:from>
    <xdr:to>
      <xdr:col>21</xdr:col>
      <xdr:colOff>660400</xdr:colOff>
      <xdr:row>9</xdr:row>
      <xdr:rowOff>177799</xdr:rowOff>
    </xdr:to>
    <xdr:sp macro="" textlink="">
      <xdr:nvSpPr>
        <xdr:cNvPr id="8" name="Rectangle: Rounded Corners 7">
          <a:extLst>
            <a:ext uri="{FF2B5EF4-FFF2-40B4-BE49-F238E27FC236}">
              <a16:creationId xmlns:a16="http://schemas.microsoft.com/office/drawing/2014/main" id="{F0070F11-81EF-4959-A350-1CD014E21D0F}"/>
            </a:ext>
          </a:extLst>
        </xdr:cNvPr>
        <xdr:cNvSpPr/>
      </xdr:nvSpPr>
      <xdr:spPr>
        <a:xfrm>
          <a:off x="11811000" y="982132"/>
          <a:ext cx="2895600" cy="948267"/>
        </a:xfrm>
        <a:prstGeom prst="roundRect">
          <a:avLst/>
        </a:prstGeom>
        <a:solidFill>
          <a:srgbClr val="F5487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76198</xdr:colOff>
      <xdr:row>5</xdr:row>
      <xdr:rowOff>50798</xdr:rowOff>
    </xdr:from>
    <xdr:to>
      <xdr:col>3</xdr:col>
      <xdr:colOff>67733</xdr:colOff>
      <xdr:row>7</xdr:row>
      <xdr:rowOff>25399</xdr:rowOff>
    </xdr:to>
    <xdr:sp macro="" textlink="">
      <xdr:nvSpPr>
        <xdr:cNvPr id="13" name="TextBox 12">
          <a:extLst>
            <a:ext uri="{FF2B5EF4-FFF2-40B4-BE49-F238E27FC236}">
              <a16:creationId xmlns:a16="http://schemas.microsoft.com/office/drawing/2014/main" id="{F0102A41-5ABA-051B-2B46-4D499204C6CB}"/>
            </a:ext>
          </a:extLst>
        </xdr:cNvPr>
        <xdr:cNvSpPr txBox="1"/>
      </xdr:nvSpPr>
      <xdr:spPr>
        <a:xfrm>
          <a:off x="76198" y="1024465"/>
          <a:ext cx="1998135" cy="364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a:t>
          </a:r>
          <a:r>
            <a:rPr lang="en-IN" sz="2000" b="1" baseline="0"/>
            <a:t> Employees</a:t>
          </a:r>
        </a:p>
        <a:p>
          <a:endParaRPr lang="en-IN" sz="1100" b="1"/>
        </a:p>
      </xdr:txBody>
    </xdr:sp>
    <xdr:clientData/>
  </xdr:twoCellAnchor>
  <xdr:twoCellAnchor>
    <xdr:from>
      <xdr:col>0</xdr:col>
      <xdr:colOff>643467</xdr:colOff>
      <xdr:row>7</xdr:row>
      <xdr:rowOff>8466</xdr:rowOff>
    </xdr:from>
    <xdr:to>
      <xdr:col>2</xdr:col>
      <xdr:colOff>431800</xdr:colOff>
      <xdr:row>9</xdr:row>
      <xdr:rowOff>67732</xdr:rowOff>
    </xdr:to>
    <xdr:sp macro="" textlink="kpi!A7">
      <xdr:nvSpPr>
        <xdr:cNvPr id="14" name="TextBox 13">
          <a:extLst>
            <a:ext uri="{FF2B5EF4-FFF2-40B4-BE49-F238E27FC236}">
              <a16:creationId xmlns:a16="http://schemas.microsoft.com/office/drawing/2014/main" id="{269D4315-6C60-112A-35A9-719043F312CE}"/>
            </a:ext>
          </a:extLst>
        </xdr:cNvPr>
        <xdr:cNvSpPr txBox="1"/>
      </xdr:nvSpPr>
      <xdr:spPr>
        <a:xfrm>
          <a:off x="643467" y="1371599"/>
          <a:ext cx="1126066"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i="0" u="none" strike="noStrike">
              <a:solidFill>
                <a:srgbClr val="000000"/>
              </a:solidFill>
              <a:latin typeface="Calibri"/>
              <a:ea typeface="Calibri"/>
              <a:cs typeface="Calibri"/>
            </a:rPr>
            <a:t>      </a:t>
          </a:r>
          <a:fld id="{765A6CA5-A337-4700-8B9F-5CB6D3A0864E}" type="TxLink">
            <a:rPr lang="en-US" sz="2400" b="1" i="0" u="none" strike="noStrike">
              <a:solidFill>
                <a:srgbClr val="000000"/>
              </a:solidFill>
              <a:latin typeface="Calibri"/>
              <a:ea typeface="Calibri"/>
              <a:cs typeface="Calibri"/>
            </a:rPr>
            <a:pPr algn="ctr"/>
            <a:t>1470</a:t>
          </a:fld>
          <a:endParaRPr lang="en-IN" sz="2400" b="1"/>
        </a:p>
      </xdr:txBody>
    </xdr:sp>
    <xdr:clientData/>
  </xdr:twoCellAnchor>
  <xdr:oneCellAnchor>
    <xdr:from>
      <xdr:col>3</xdr:col>
      <xdr:colOff>203201</xdr:colOff>
      <xdr:row>5</xdr:row>
      <xdr:rowOff>93131</xdr:rowOff>
    </xdr:from>
    <xdr:ext cx="567266" cy="457202"/>
    <xdr:pic>
      <xdr:nvPicPr>
        <xdr:cNvPr id="15" name="image4.png">
          <a:extLst>
            <a:ext uri="{FF2B5EF4-FFF2-40B4-BE49-F238E27FC236}">
              <a16:creationId xmlns:a16="http://schemas.microsoft.com/office/drawing/2014/main" id="{23B847BC-2E7A-47E5-8096-0857549C3B9E}"/>
            </a:ext>
          </a:extLst>
        </xdr:cNvPr>
        <xdr:cNvPicPr preferRelativeResize="0"/>
      </xdr:nvPicPr>
      <xdr:blipFill>
        <a:blip xmlns:r="http://schemas.openxmlformats.org/officeDocument/2006/relationships" r:embed="rId1" cstate="print"/>
        <a:stretch>
          <a:fillRect/>
        </a:stretch>
      </xdr:blipFill>
      <xdr:spPr>
        <a:xfrm>
          <a:off x="2209801" y="1066798"/>
          <a:ext cx="567266" cy="457202"/>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0</xdr:col>
      <xdr:colOff>135466</xdr:colOff>
      <xdr:row>0</xdr:row>
      <xdr:rowOff>84667</xdr:rowOff>
    </xdr:from>
    <xdr:ext cx="770467" cy="719666"/>
    <xdr:pic>
      <xdr:nvPicPr>
        <xdr:cNvPr id="17" name="image1.png">
          <a:extLst>
            <a:ext uri="{FF2B5EF4-FFF2-40B4-BE49-F238E27FC236}">
              <a16:creationId xmlns:a16="http://schemas.microsoft.com/office/drawing/2014/main" id="{4C7221BA-6CE2-4172-9E0F-3AE965A5F8BA}"/>
            </a:ext>
          </a:extLst>
        </xdr:cNvPr>
        <xdr:cNvPicPr preferRelativeResize="0"/>
      </xdr:nvPicPr>
      <xdr:blipFill>
        <a:blip xmlns:r="http://schemas.openxmlformats.org/officeDocument/2006/relationships" r:embed="rId2" cstate="print"/>
        <a:stretch>
          <a:fillRect/>
        </a:stretch>
      </xdr:blipFill>
      <xdr:spPr>
        <a:xfrm>
          <a:off x="135466" y="84667"/>
          <a:ext cx="770467" cy="719666"/>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twoCellAnchor>
    <xdr:from>
      <xdr:col>5</xdr:col>
      <xdr:colOff>76200</xdr:colOff>
      <xdr:row>5</xdr:row>
      <xdr:rowOff>76200</xdr:rowOff>
    </xdr:from>
    <xdr:to>
      <xdr:col>7</xdr:col>
      <xdr:colOff>186266</xdr:colOff>
      <xdr:row>7</xdr:row>
      <xdr:rowOff>8467</xdr:rowOff>
    </xdr:to>
    <xdr:sp macro="" textlink="">
      <xdr:nvSpPr>
        <xdr:cNvPr id="16" name="TextBox 15">
          <a:extLst>
            <a:ext uri="{FF2B5EF4-FFF2-40B4-BE49-F238E27FC236}">
              <a16:creationId xmlns:a16="http://schemas.microsoft.com/office/drawing/2014/main" id="{BEC20A52-C622-D3A7-B729-B82597949256}"/>
            </a:ext>
          </a:extLst>
        </xdr:cNvPr>
        <xdr:cNvSpPr txBox="1"/>
      </xdr:nvSpPr>
      <xdr:spPr>
        <a:xfrm>
          <a:off x="3420533" y="1049867"/>
          <a:ext cx="1447800" cy="321733"/>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Attrition</a:t>
          </a:r>
        </a:p>
      </xdr:txBody>
    </xdr:sp>
    <xdr:clientData/>
  </xdr:twoCellAnchor>
  <xdr:twoCellAnchor>
    <xdr:from>
      <xdr:col>5</xdr:col>
      <xdr:colOff>524934</xdr:colOff>
      <xdr:row>7</xdr:row>
      <xdr:rowOff>25400</xdr:rowOff>
    </xdr:from>
    <xdr:to>
      <xdr:col>7</xdr:col>
      <xdr:colOff>101600</xdr:colOff>
      <xdr:row>9</xdr:row>
      <xdr:rowOff>84666</xdr:rowOff>
    </xdr:to>
    <xdr:sp macro="" textlink="kpi!B7">
      <xdr:nvSpPr>
        <xdr:cNvPr id="18" name="TextBox 17">
          <a:extLst>
            <a:ext uri="{FF2B5EF4-FFF2-40B4-BE49-F238E27FC236}">
              <a16:creationId xmlns:a16="http://schemas.microsoft.com/office/drawing/2014/main" id="{E40F6261-CBBB-45F7-B611-96F4A9AF18B8}"/>
            </a:ext>
          </a:extLst>
        </xdr:cNvPr>
        <xdr:cNvSpPr txBox="1"/>
      </xdr:nvSpPr>
      <xdr:spPr>
        <a:xfrm>
          <a:off x="3869267" y="1388533"/>
          <a:ext cx="914400"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0F3AF4-3CE9-44AF-8D5D-94727EF4DF6A}" type="TxLink">
            <a:rPr lang="en-US" sz="2400" b="1" i="0" u="none" strike="noStrike">
              <a:solidFill>
                <a:srgbClr val="000000"/>
              </a:solidFill>
              <a:latin typeface="Calibri"/>
              <a:ea typeface="Calibri"/>
              <a:cs typeface="Calibri"/>
            </a:rPr>
            <a:pPr algn="ctr"/>
            <a:t>237</a:t>
          </a:fld>
          <a:endParaRPr lang="en-IN" sz="2400" b="1"/>
        </a:p>
      </xdr:txBody>
    </xdr:sp>
    <xdr:clientData/>
  </xdr:twoCellAnchor>
  <xdr:oneCellAnchor>
    <xdr:from>
      <xdr:col>7</xdr:col>
      <xdr:colOff>474135</xdr:colOff>
      <xdr:row>5</xdr:row>
      <xdr:rowOff>93131</xdr:rowOff>
    </xdr:from>
    <xdr:ext cx="587374" cy="524935"/>
    <xdr:pic>
      <xdr:nvPicPr>
        <xdr:cNvPr id="20" name="image7.png">
          <a:extLst>
            <a:ext uri="{FF2B5EF4-FFF2-40B4-BE49-F238E27FC236}">
              <a16:creationId xmlns:a16="http://schemas.microsoft.com/office/drawing/2014/main" id="{3B46E2C5-5E58-42B2-A116-DA49EFD8FBF1}"/>
            </a:ext>
          </a:extLst>
        </xdr:cNvPr>
        <xdr:cNvPicPr preferRelativeResize="0"/>
      </xdr:nvPicPr>
      <xdr:blipFill>
        <a:blip xmlns:r="http://schemas.openxmlformats.org/officeDocument/2006/relationships" r:embed="rId3" cstate="print"/>
        <a:stretch>
          <a:fillRect/>
        </a:stretch>
      </xdr:blipFill>
      <xdr:spPr>
        <a:xfrm>
          <a:off x="5156202" y="1066798"/>
          <a:ext cx="587374" cy="52493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twoCellAnchor>
    <xdr:from>
      <xdr:col>9</xdr:col>
      <xdr:colOff>0</xdr:colOff>
      <xdr:row>5</xdr:row>
      <xdr:rowOff>76201</xdr:rowOff>
    </xdr:from>
    <xdr:to>
      <xdr:col>12</xdr:col>
      <xdr:colOff>67733</xdr:colOff>
      <xdr:row>7</xdr:row>
      <xdr:rowOff>25401</xdr:rowOff>
    </xdr:to>
    <xdr:sp macro="" textlink="">
      <xdr:nvSpPr>
        <xdr:cNvPr id="24" name="TextBox 23">
          <a:extLst>
            <a:ext uri="{FF2B5EF4-FFF2-40B4-BE49-F238E27FC236}">
              <a16:creationId xmlns:a16="http://schemas.microsoft.com/office/drawing/2014/main" id="{73642361-6A29-FC9A-31C0-29A91041D25C}"/>
            </a:ext>
          </a:extLst>
        </xdr:cNvPr>
        <xdr:cNvSpPr txBox="1"/>
      </xdr:nvSpPr>
      <xdr:spPr>
        <a:xfrm>
          <a:off x="6019800" y="1049868"/>
          <a:ext cx="2074333" cy="338666"/>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Active Employees</a:t>
          </a:r>
        </a:p>
      </xdr:txBody>
    </xdr:sp>
    <xdr:clientData/>
  </xdr:twoCellAnchor>
  <xdr:twoCellAnchor>
    <xdr:from>
      <xdr:col>10</xdr:col>
      <xdr:colOff>406400</xdr:colOff>
      <xdr:row>7</xdr:row>
      <xdr:rowOff>50800</xdr:rowOff>
    </xdr:from>
    <xdr:to>
      <xdr:col>11</xdr:col>
      <xdr:colOff>609601</xdr:colOff>
      <xdr:row>9</xdr:row>
      <xdr:rowOff>16933</xdr:rowOff>
    </xdr:to>
    <xdr:sp macro="" textlink="kpi!D7">
      <xdr:nvSpPr>
        <xdr:cNvPr id="25" name="TextBox 24">
          <a:extLst>
            <a:ext uri="{FF2B5EF4-FFF2-40B4-BE49-F238E27FC236}">
              <a16:creationId xmlns:a16="http://schemas.microsoft.com/office/drawing/2014/main" id="{49EA73A2-7BA1-E5B8-0D8D-76582AE491B3}"/>
            </a:ext>
          </a:extLst>
        </xdr:cNvPr>
        <xdr:cNvSpPr txBox="1"/>
      </xdr:nvSpPr>
      <xdr:spPr>
        <a:xfrm>
          <a:off x="7095067" y="1413933"/>
          <a:ext cx="872067" cy="355600"/>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2A7EAE-BAE6-467A-A691-8C2CF1769D9C}" type="TxLink">
            <a:rPr lang="en-US" sz="2400" b="1" i="0" u="none" strike="noStrike">
              <a:solidFill>
                <a:srgbClr val="000000"/>
              </a:solidFill>
              <a:latin typeface="Calibri"/>
              <a:ea typeface="Calibri"/>
              <a:cs typeface="Calibri"/>
            </a:rPr>
            <a:pPr algn="ctr"/>
            <a:t>1233</a:t>
          </a:fld>
          <a:endParaRPr lang="en-IN" sz="2400" b="1"/>
        </a:p>
      </xdr:txBody>
    </xdr:sp>
    <xdr:clientData/>
  </xdr:twoCellAnchor>
  <xdr:oneCellAnchor>
    <xdr:from>
      <xdr:col>12</xdr:col>
      <xdr:colOff>169333</xdr:colOff>
      <xdr:row>5</xdr:row>
      <xdr:rowOff>93133</xdr:rowOff>
    </xdr:from>
    <xdr:ext cx="541866" cy="499533"/>
    <xdr:pic>
      <xdr:nvPicPr>
        <xdr:cNvPr id="26" name="image5.png">
          <a:extLst>
            <a:ext uri="{FF2B5EF4-FFF2-40B4-BE49-F238E27FC236}">
              <a16:creationId xmlns:a16="http://schemas.microsoft.com/office/drawing/2014/main" id="{849A5284-15E8-4367-8EEE-749AFEFC39FE}"/>
            </a:ext>
          </a:extLst>
        </xdr:cNvPr>
        <xdr:cNvPicPr preferRelativeResize="0"/>
      </xdr:nvPicPr>
      <xdr:blipFill>
        <a:blip xmlns:r="http://schemas.openxmlformats.org/officeDocument/2006/relationships" r:embed="rId4" cstate="print"/>
        <a:stretch>
          <a:fillRect/>
        </a:stretch>
      </xdr:blipFill>
      <xdr:spPr>
        <a:xfrm flipH="1">
          <a:off x="8195733" y="1066800"/>
          <a:ext cx="541866" cy="49953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twoCellAnchor>
    <xdr:from>
      <xdr:col>19</xdr:col>
      <xdr:colOff>245531</xdr:colOff>
      <xdr:row>7</xdr:row>
      <xdr:rowOff>67734</xdr:rowOff>
    </xdr:from>
    <xdr:to>
      <xdr:col>20</xdr:col>
      <xdr:colOff>296332</xdr:colOff>
      <xdr:row>9</xdr:row>
      <xdr:rowOff>59267</xdr:rowOff>
    </xdr:to>
    <xdr:sp macro="" textlink="kpi!C7">
      <xdr:nvSpPr>
        <xdr:cNvPr id="27" name="TextBox 26">
          <a:extLst>
            <a:ext uri="{FF2B5EF4-FFF2-40B4-BE49-F238E27FC236}">
              <a16:creationId xmlns:a16="http://schemas.microsoft.com/office/drawing/2014/main" id="{4888F467-07FD-890F-6235-10757EDF6523}"/>
            </a:ext>
          </a:extLst>
        </xdr:cNvPr>
        <xdr:cNvSpPr txBox="1"/>
      </xdr:nvSpPr>
      <xdr:spPr>
        <a:xfrm>
          <a:off x="12953998" y="1430867"/>
          <a:ext cx="719667" cy="381000"/>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5BF58B5-2122-4265-B10D-9DD3C3179351}" type="TxLink">
            <a:rPr lang="en-US" sz="2400" b="1" i="0" u="none" strike="noStrike">
              <a:solidFill>
                <a:srgbClr val="000000"/>
              </a:solidFill>
              <a:latin typeface="Calibri"/>
              <a:ea typeface="Calibri"/>
              <a:cs typeface="Calibri"/>
            </a:rPr>
            <a:pPr/>
            <a:t>37</a:t>
          </a:fld>
          <a:endParaRPr lang="en-IN" sz="2400" b="1"/>
        </a:p>
      </xdr:txBody>
    </xdr:sp>
    <xdr:clientData/>
  </xdr:twoCellAnchor>
  <xdr:twoCellAnchor>
    <xdr:from>
      <xdr:col>17</xdr:col>
      <xdr:colOff>635000</xdr:colOff>
      <xdr:row>5</xdr:row>
      <xdr:rowOff>67733</xdr:rowOff>
    </xdr:from>
    <xdr:to>
      <xdr:col>20</xdr:col>
      <xdr:colOff>211667</xdr:colOff>
      <xdr:row>7</xdr:row>
      <xdr:rowOff>59267</xdr:rowOff>
    </xdr:to>
    <xdr:sp macro="" textlink="">
      <xdr:nvSpPr>
        <xdr:cNvPr id="32" name="TextBox 31">
          <a:extLst>
            <a:ext uri="{FF2B5EF4-FFF2-40B4-BE49-F238E27FC236}">
              <a16:creationId xmlns:a16="http://schemas.microsoft.com/office/drawing/2014/main" id="{2CAFD286-3C00-4F55-8B77-51CB9EB8A0FD}"/>
            </a:ext>
          </a:extLst>
        </xdr:cNvPr>
        <xdr:cNvSpPr txBox="1"/>
      </xdr:nvSpPr>
      <xdr:spPr>
        <a:xfrm>
          <a:off x="12005733" y="1041400"/>
          <a:ext cx="1583267" cy="381000"/>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Average Age</a:t>
          </a:r>
        </a:p>
      </xdr:txBody>
    </xdr:sp>
    <xdr:clientData/>
  </xdr:twoCellAnchor>
  <xdr:twoCellAnchor>
    <xdr:from>
      <xdr:col>14</xdr:col>
      <xdr:colOff>101601</xdr:colOff>
      <xdr:row>7</xdr:row>
      <xdr:rowOff>42333</xdr:rowOff>
    </xdr:from>
    <xdr:to>
      <xdr:col>16</xdr:col>
      <xdr:colOff>177801</xdr:colOff>
      <xdr:row>9</xdr:row>
      <xdr:rowOff>33866</xdr:rowOff>
    </xdr:to>
    <xdr:sp macro="" textlink="kpi!E7">
      <xdr:nvSpPr>
        <xdr:cNvPr id="33" name="TextBox 32">
          <a:extLst>
            <a:ext uri="{FF2B5EF4-FFF2-40B4-BE49-F238E27FC236}">
              <a16:creationId xmlns:a16="http://schemas.microsoft.com/office/drawing/2014/main" id="{708BD009-94F9-4E0A-BDB5-92CAD5851469}"/>
            </a:ext>
          </a:extLst>
        </xdr:cNvPr>
        <xdr:cNvSpPr txBox="1"/>
      </xdr:nvSpPr>
      <xdr:spPr>
        <a:xfrm>
          <a:off x="9465734" y="1405466"/>
          <a:ext cx="1413934" cy="381000"/>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1D1ABA-E413-4D6B-B240-810E6C9C5E1F}" type="TxLink">
            <a:rPr lang="en-US" sz="2400" b="1" i="0" u="none" strike="noStrike">
              <a:solidFill>
                <a:srgbClr val="000000"/>
              </a:solidFill>
              <a:latin typeface="Calibri"/>
              <a:ea typeface="Calibri"/>
              <a:cs typeface="Calibri"/>
            </a:rPr>
            <a:pPr algn="ctr"/>
            <a:t>16.12%</a:t>
          </a:fld>
          <a:endParaRPr lang="en-IN" sz="2400" b="1"/>
        </a:p>
      </xdr:txBody>
    </xdr:sp>
    <xdr:clientData/>
  </xdr:twoCellAnchor>
  <xdr:twoCellAnchor>
    <xdr:from>
      <xdr:col>13</xdr:col>
      <xdr:colOff>347133</xdr:colOff>
      <xdr:row>5</xdr:row>
      <xdr:rowOff>59266</xdr:rowOff>
    </xdr:from>
    <xdr:to>
      <xdr:col>16</xdr:col>
      <xdr:colOff>84666</xdr:colOff>
      <xdr:row>7</xdr:row>
      <xdr:rowOff>50800</xdr:rowOff>
    </xdr:to>
    <xdr:sp macro="" textlink="">
      <xdr:nvSpPr>
        <xdr:cNvPr id="34" name="TextBox 33">
          <a:extLst>
            <a:ext uri="{FF2B5EF4-FFF2-40B4-BE49-F238E27FC236}">
              <a16:creationId xmlns:a16="http://schemas.microsoft.com/office/drawing/2014/main" id="{C1DB7F6B-DA6B-4DB6-B2A5-12450F3451FE}"/>
            </a:ext>
          </a:extLst>
        </xdr:cNvPr>
        <xdr:cNvSpPr txBox="1"/>
      </xdr:nvSpPr>
      <xdr:spPr>
        <a:xfrm>
          <a:off x="9042400" y="1032933"/>
          <a:ext cx="1744133" cy="381000"/>
        </a:xfrm>
        <a:prstGeom prst="rect">
          <a:avLst/>
        </a:prstGeom>
        <a:solidFill>
          <a:srgbClr val="F5487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Attrition Rate</a:t>
          </a:r>
        </a:p>
      </xdr:txBody>
    </xdr:sp>
    <xdr:clientData/>
  </xdr:twoCellAnchor>
  <xdr:oneCellAnchor>
    <xdr:from>
      <xdr:col>16</xdr:col>
      <xdr:colOff>397934</xdr:colOff>
      <xdr:row>5</xdr:row>
      <xdr:rowOff>118533</xdr:rowOff>
    </xdr:from>
    <xdr:ext cx="559858" cy="431800"/>
    <xdr:pic>
      <xdr:nvPicPr>
        <xdr:cNvPr id="35" name="image2.png">
          <a:extLst>
            <a:ext uri="{FF2B5EF4-FFF2-40B4-BE49-F238E27FC236}">
              <a16:creationId xmlns:a16="http://schemas.microsoft.com/office/drawing/2014/main" id="{0AF8D3A1-9089-490D-9051-798C0D3C4D0E}"/>
            </a:ext>
          </a:extLst>
        </xdr:cNvPr>
        <xdr:cNvPicPr preferRelativeResize="0"/>
      </xdr:nvPicPr>
      <xdr:blipFill>
        <a:blip xmlns:r="http://schemas.openxmlformats.org/officeDocument/2006/relationships" r:embed="rId5" cstate="print"/>
        <a:stretch>
          <a:fillRect/>
        </a:stretch>
      </xdr:blipFill>
      <xdr:spPr>
        <a:xfrm>
          <a:off x="11099801" y="1092200"/>
          <a:ext cx="559858" cy="43180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20</xdr:col>
      <xdr:colOff>584200</xdr:colOff>
      <xdr:row>5</xdr:row>
      <xdr:rowOff>118532</xdr:rowOff>
    </xdr:from>
    <xdr:ext cx="524934" cy="491067"/>
    <xdr:pic>
      <xdr:nvPicPr>
        <xdr:cNvPr id="36" name="image6.png">
          <a:extLst>
            <a:ext uri="{FF2B5EF4-FFF2-40B4-BE49-F238E27FC236}">
              <a16:creationId xmlns:a16="http://schemas.microsoft.com/office/drawing/2014/main" id="{43C905FB-E38D-4A8D-A748-16EFDED1A13F}"/>
            </a:ext>
          </a:extLst>
        </xdr:cNvPr>
        <xdr:cNvPicPr preferRelativeResize="0"/>
      </xdr:nvPicPr>
      <xdr:blipFill>
        <a:blip xmlns:r="http://schemas.openxmlformats.org/officeDocument/2006/relationships" r:embed="rId6" cstate="print"/>
        <a:stretch>
          <a:fillRect/>
        </a:stretch>
      </xdr:blipFill>
      <xdr:spPr>
        <a:xfrm>
          <a:off x="13961533" y="1092199"/>
          <a:ext cx="524934" cy="491067"/>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12</xdr:col>
      <xdr:colOff>237066</xdr:colOff>
      <xdr:row>0</xdr:row>
      <xdr:rowOff>143933</xdr:rowOff>
    </xdr:from>
    <xdr:ext cx="723900" cy="628650"/>
    <xdr:pic>
      <xdr:nvPicPr>
        <xdr:cNvPr id="37" name="image3.png">
          <a:extLst>
            <a:ext uri="{FF2B5EF4-FFF2-40B4-BE49-F238E27FC236}">
              <a16:creationId xmlns:a16="http://schemas.microsoft.com/office/drawing/2014/main" id="{FBA7DBFC-832E-4FE8-AC58-08B9CEDA8DA2}"/>
            </a:ext>
          </a:extLst>
        </xdr:cNvPr>
        <xdr:cNvPicPr preferRelativeResize="0"/>
      </xdr:nvPicPr>
      <xdr:blipFill>
        <a:blip xmlns:r="http://schemas.openxmlformats.org/officeDocument/2006/relationships" r:embed="rId7" cstate="print">
          <a:extLst>
            <a:ext uri="{BEBA8EAE-BF5A-486C-A8C5-ECC9F3942E4B}">
              <a14:imgProps xmlns:a14="http://schemas.microsoft.com/office/drawing/2010/main">
                <a14:imgLayer r:embed="rId8">
                  <a14:imgEffect>
                    <a14:colorTemperature colorTemp="4700"/>
                  </a14:imgEffect>
                </a14:imgLayer>
              </a14:imgProps>
            </a:ext>
          </a:extLst>
        </a:blip>
        <a:stretch>
          <a:fillRect/>
        </a:stretch>
      </xdr:blipFill>
      <xdr:spPr>
        <a:xfrm>
          <a:off x="8263466" y="143933"/>
          <a:ext cx="723900" cy="62865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13</xdr:col>
      <xdr:colOff>347133</xdr:colOff>
      <xdr:row>0</xdr:row>
      <xdr:rowOff>25399</xdr:rowOff>
    </xdr:from>
    <xdr:ext cx="1557867" cy="905933"/>
    <xdr:sp macro="" textlink="">
      <xdr:nvSpPr>
        <xdr:cNvPr id="38" name="TextBox 37">
          <a:extLst>
            <a:ext uri="{FF2B5EF4-FFF2-40B4-BE49-F238E27FC236}">
              <a16:creationId xmlns:a16="http://schemas.microsoft.com/office/drawing/2014/main" id="{3DDEA522-48F2-AD94-45FC-9A8402762A7C}"/>
            </a:ext>
          </a:extLst>
        </xdr:cNvPr>
        <xdr:cNvSpPr txBox="1"/>
      </xdr:nvSpPr>
      <xdr:spPr>
        <a:xfrm>
          <a:off x="9042400" y="25399"/>
          <a:ext cx="1557867" cy="905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0" cap="none" spc="0">
              <a:ln w="0"/>
              <a:solidFill>
                <a:srgbClr val="C7417B"/>
              </a:solidFill>
              <a:effectLst>
                <a:outerShdw blurRad="38100" dist="19050" dir="2700000" algn="tl" rotWithShape="0">
                  <a:schemeClr val="dk1">
                    <a:alpha val="40000"/>
                  </a:schemeClr>
                </a:outerShdw>
              </a:effectLst>
            </a:rPr>
            <a:t>JOB</a:t>
          </a:r>
        </a:p>
        <a:p>
          <a:pPr algn="ctr"/>
          <a:r>
            <a:rPr lang="en-IN" sz="1600" b="0" cap="none" spc="0">
              <a:ln w="0"/>
              <a:solidFill>
                <a:srgbClr val="C7417B"/>
              </a:solidFill>
              <a:effectLst>
                <a:outerShdw blurRad="38100" dist="19050" dir="2700000" algn="tl" rotWithShape="0">
                  <a:schemeClr val="dk1">
                    <a:alpha val="40000"/>
                  </a:schemeClr>
                </a:outerShdw>
              </a:effectLst>
            </a:rPr>
            <a:t>SATISFACTION</a:t>
          </a:r>
        </a:p>
        <a:p>
          <a:pPr algn="ctr"/>
          <a:r>
            <a:rPr lang="en-IN" sz="1600" b="0" cap="none" spc="0">
              <a:ln w="0"/>
              <a:solidFill>
                <a:srgbClr val="C7417B"/>
              </a:solidFill>
              <a:effectLst>
                <a:outerShdw blurRad="38100" dist="19050" dir="2700000" algn="tl" rotWithShape="0">
                  <a:schemeClr val="dk1">
                    <a:alpha val="40000"/>
                  </a:schemeClr>
                </a:outerShdw>
              </a:effectLst>
            </a:rPr>
            <a:t>RATING</a:t>
          </a:r>
          <a:endParaRPr lang="en-IN" sz="1600">
            <a:solidFill>
              <a:srgbClr val="C7417B"/>
            </a:solidFill>
          </a:endParaRPr>
        </a:p>
      </xdr:txBody>
    </xdr:sp>
    <xdr:clientData/>
  </xdr:oneCellAnchor>
  <xdr:twoCellAnchor>
    <xdr:from>
      <xdr:col>15</xdr:col>
      <xdr:colOff>431800</xdr:colOff>
      <xdr:row>0</xdr:row>
      <xdr:rowOff>42333</xdr:rowOff>
    </xdr:from>
    <xdr:to>
      <xdr:col>17</xdr:col>
      <xdr:colOff>225637</xdr:colOff>
      <xdr:row>4</xdr:row>
      <xdr:rowOff>160867</xdr:rowOff>
    </xdr:to>
    <xdr:graphicFrame macro="">
      <xdr:nvGraphicFramePr>
        <xdr:cNvPr id="40" name="Chart 39">
          <a:extLst>
            <a:ext uri="{FF2B5EF4-FFF2-40B4-BE49-F238E27FC236}">
              <a16:creationId xmlns:a16="http://schemas.microsoft.com/office/drawing/2014/main" id="{09434182-AB2B-44FB-8D90-E91A4CCCF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110066</xdr:colOff>
      <xdr:row>1</xdr:row>
      <xdr:rowOff>127000</xdr:rowOff>
    </xdr:from>
    <xdr:to>
      <xdr:col>16</xdr:col>
      <xdr:colOff>575733</xdr:colOff>
      <xdr:row>2</xdr:row>
      <xdr:rowOff>169333</xdr:rowOff>
    </xdr:to>
    <xdr:sp macro="" textlink="RATING!$B$7">
      <xdr:nvSpPr>
        <xdr:cNvPr id="41" name="TextBox 40">
          <a:extLst>
            <a:ext uri="{FF2B5EF4-FFF2-40B4-BE49-F238E27FC236}">
              <a16:creationId xmlns:a16="http://schemas.microsoft.com/office/drawing/2014/main" id="{022A8A4B-25DA-9632-F7CD-4ACCFF3F3897}"/>
            </a:ext>
          </a:extLst>
        </xdr:cNvPr>
        <xdr:cNvSpPr txBox="1"/>
      </xdr:nvSpPr>
      <xdr:spPr>
        <a:xfrm>
          <a:off x="10811933" y="321733"/>
          <a:ext cx="465667"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CCBC825-2787-4D65-807A-840853750927}" type="TxLink">
            <a:rPr lang="en-US" sz="1400" b="1" i="0" u="none" strike="noStrike">
              <a:solidFill>
                <a:srgbClr val="1F306E"/>
              </a:solidFill>
              <a:latin typeface="Calibri"/>
              <a:ea typeface="Calibri"/>
              <a:cs typeface="Calibri"/>
            </a:rPr>
            <a:pPr algn="ctr"/>
            <a:t>2.6</a:t>
          </a:fld>
          <a:endParaRPr lang="en-IN" sz="1400" b="1">
            <a:solidFill>
              <a:srgbClr val="1F306E"/>
            </a:solidFill>
          </a:endParaRPr>
        </a:p>
      </xdr:txBody>
    </xdr:sp>
    <xdr:clientData/>
  </xdr:twoCellAnchor>
  <xdr:twoCellAnchor>
    <xdr:from>
      <xdr:col>17</xdr:col>
      <xdr:colOff>541869</xdr:colOff>
      <xdr:row>0</xdr:row>
      <xdr:rowOff>93134</xdr:rowOff>
    </xdr:from>
    <xdr:to>
      <xdr:col>21</xdr:col>
      <xdr:colOff>474135</xdr:colOff>
      <xdr:row>4</xdr:row>
      <xdr:rowOff>101601</xdr:rowOff>
    </xdr:to>
    <xdr:graphicFrame macro="">
      <xdr:nvGraphicFramePr>
        <xdr:cNvPr id="49" name="Chart 48">
          <a:extLst>
            <a:ext uri="{FF2B5EF4-FFF2-40B4-BE49-F238E27FC236}">
              <a16:creationId xmlns:a16="http://schemas.microsoft.com/office/drawing/2014/main" id="{6A93A7D7-9803-4490-B66D-1B58CBF1D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584199</xdr:colOff>
      <xdr:row>1</xdr:row>
      <xdr:rowOff>8467</xdr:rowOff>
    </xdr:from>
    <xdr:to>
      <xdr:col>21</xdr:col>
      <xdr:colOff>440266</xdr:colOff>
      <xdr:row>4</xdr:row>
      <xdr:rowOff>8467</xdr:rowOff>
    </xdr:to>
    <xdr:sp macro="" textlink="">
      <xdr:nvSpPr>
        <xdr:cNvPr id="48" name="Freeform: Shape 47">
          <a:extLst>
            <a:ext uri="{FF2B5EF4-FFF2-40B4-BE49-F238E27FC236}">
              <a16:creationId xmlns:a16="http://schemas.microsoft.com/office/drawing/2014/main" id="{16BC18B6-C704-4358-A65A-C448E2A851A9}"/>
            </a:ext>
          </a:extLst>
        </xdr:cNvPr>
        <xdr:cNvSpPr/>
      </xdr:nvSpPr>
      <xdr:spPr>
        <a:xfrm>
          <a:off x="11954932" y="203200"/>
          <a:ext cx="2531534" cy="584200"/>
        </a:xfrm>
        <a:custGeom>
          <a:avLst/>
          <a:gdLst>
            <a:gd name="connsiteX0" fmla="*/ 0 w 2104103"/>
            <a:gd name="connsiteY0" fmla="*/ 0 h 570271"/>
            <a:gd name="connsiteX1" fmla="*/ 324463 w 2104103"/>
            <a:gd name="connsiteY1" fmla="*/ 0 h 570271"/>
            <a:gd name="connsiteX2" fmla="*/ 268757 w 2104103"/>
            <a:gd name="connsiteY2" fmla="*/ 191536 h 570271"/>
            <a:gd name="connsiteX3" fmla="*/ 88488 w 2104103"/>
            <a:gd name="connsiteY3" fmla="*/ 191534 h 570271"/>
            <a:gd name="connsiteX4" fmla="*/ 234330 w 2104103"/>
            <a:gd name="connsiteY4" fmla="*/ 309909 h 570271"/>
            <a:gd name="connsiteX5" fmla="*/ 178623 w 2104103"/>
            <a:gd name="connsiteY5" fmla="*/ 501444 h 570271"/>
            <a:gd name="connsiteX6" fmla="*/ 324463 w 2104103"/>
            <a:gd name="connsiteY6" fmla="*/ 383067 h 570271"/>
            <a:gd name="connsiteX7" fmla="*/ 470302 w 2104103"/>
            <a:gd name="connsiteY7" fmla="*/ 501444 h 570271"/>
            <a:gd name="connsiteX8" fmla="*/ 414595 w 2104103"/>
            <a:gd name="connsiteY8" fmla="*/ 309909 h 570271"/>
            <a:gd name="connsiteX9" fmla="*/ 560437 w 2104103"/>
            <a:gd name="connsiteY9" fmla="*/ 191534 h 570271"/>
            <a:gd name="connsiteX10" fmla="*/ 380168 w 2104103"/>
            <a:gd name="connsiteY10" fmla="*/ 191536 h 570271"/>
            <a:gd name="connsiteX11" fmla="*/ 324463 w 2104103"/>
            <a:gd name="connsiteY11" fmla="*/ 0 h 570271"/>
            <a:gd name="connsiteX12" fmla="*/ 812800 w 2104103"/>
            <a:gd name="connsiteY12" fmla="*/ 0 h 570271"/>
            <a:gd name="connsiteX13" fmla="*/ 757094 w 2104103"/>
            <a:gd name="connsiteY13" fmla="*/ 191536 h 570271"/>
            <a:gd name="connsiteX14" fmla="*/ 576825 w 2104103"/>
            <a:gd name="connsiteY14" fmla="*/ 191534 h 570271"/>
            <a:gd name="connsiteX15" fmla="*/ 722667 w 2104103"/>
            <a:gd name="connsiteY15" fmla="*/ 309909 h 570271"/>
            <a:gd name="connsiteX16" fmla="*/ 666960 w 2104103"/>
            <a:gd name="connsiteY16" fmla="*/ 501444 h 570271"/>
            <a:gd name="connsiteX17" fmla="*/ 812800 w 2104103"/>
            <a:gd name="connsiteY17" fmla="*/ 383067 h 570271"/>
            <a:gd name="connsiteX18" fmla="*/ 958639 w 2104103"/>
            <a:gd name="connsiteY18" fmla="*/ 501444 h 570271"/>
            <a:gd name="connsiteX19" fmla="*/ 902932 w 2104103"/>
            <a:gd name="connsiteY19" fmla="*/ 309909 h 570271"/>
            <a:gd name="connsiteX20" fmla="*/ 1048774 w 2104103"/>
            <a:gd name="connsiteY20" fmla="*/ 191534 h 570271"/>
            <a:gd name="connsiteX21" fmla="*/ 868505 w 2104103"/>
            <a:gd name="connsiteY21" fmla="*/ 191536 h 570271"/>
            <a:gd name="connsiteX22" fmla="*/ 812800 w 2104103"/>
            <a:gd name="connsiteY22" fmla="*/ 0 h 570271"/>
            <a:gd name="connsiteX23" fmla="*/ 1301137 w 2104103"/>
            <a:gd name="connsiteY23" fmla="*/ 0 h 570271"/>
            <a:gd name="connsiteX24" fmla="*/ 1245431 w 2104103"/>
            <a:gd name="connsiteY24" fmla="*/ 191536 h 570271"/>
            <a:gd name="connsiteX25" fmla="*/ 1065162 w 2104103"/>
            <a:gd name="connsiteY25" fmla="*/ 191534 h 570271"/>
            <a:gd name="connsiteX26" fmla="*/ 1211004 w 2104103"/>
            <a:gd name="connsiteY26" fmla="*/ 309909 h 570271"/>
            <a:gd name="connsiteX27" fmla="*/ 1155297 w 2104103"/>
            <a:gd name="connsiteY27" fmla="*/ 501444 h 570271"/>
            <a:gd name="connsiteX28" fmla="*/ 1301137 w 2104103"/>
            <a:gd name="connsiteY28" fmla="*/ 383067 h 570271"/>
            <a:gd name="connsiteX29" fmla="*/ 1446976 w 2104103"/>
            <a:gd name="connsiteY29" fmla="*/ 501444 h 570271"/>
            <a:gd name="connsiteX30" fmla="*/ 1391269 w 2104103"/>
            <a:gd name="connsiteY30" fmla="*/ 309909 h 570271"/>
            <a:gd name="connsiteX31" fmla="*/ 1537111 w 2104103"/>
            <a:gd name="connsiteY31" fmla="*/ 191534 h 570271"/>
            <a:gd name="connsiteX32" fmla="*/ 1356842 w 2104103"/>
            <a:gd name="connsiteY32" fmla="*/ 191536 h 570271"/>
            <a:gd name="connsiteX33" fmla="*/ 1301137 w 2104103"/>
            <a:gd name="connsiteY33" fmla="*/ 0 h 570271"/>
            <a:gd name="connsiteX34" fmla="*/ 1789473 w 2104103"/>
            <a:gd name="connsiteY34" fmla="*/ 0 h 570271"/>
            <a:gd name="connsiteX35" fmla="*/ 1733767 w 2104103"/>
            <a:gd name="connsiteY35" fmla="*/ 191536 h 570271"/>
            <a:gd name="connsiteX36" fmla="*/ 1553498 w 2104103"/>
            <a:gd name="connsiteY36" fmla="*/ 191534 h 570271"/>
            <a:gd name="connsiteX37" fmla="*/ 1699340 w 2104103"/>
            <a:gd name="connsiteY37" fmla="*/ 309909 h 570271"/>
            <a:gd name="connsiteX38" fmla="*/ 1643633 w 2104103"/>
            <a:gd name="connsiteY38" fmla="*/ 501444 h 570271"/>
            <a:gd name="connsiteX39" fmla="*/ 1789473 w 2104103"/>
            <a:gd name="connsiteY39" fmla="*/ 383067 h 570271"/>
            <a:gd name="connsiteX40" fmla="*/ 1935312 w 2104103"/>
            <a:gd name="connsiteY40" fmla="*/ 501444 h 570271"/>
            <a:gd name="connsiteX41" fmla="*/ 1879605 w 2104103"/>
            <a:gd name="connsiteY41" fmla="*/ 309909 h 570271"/>
            <a:gd name="connsiteX42" fmla="*/ 2025447 w 2104103"/>
            <a:gd name="connsiteY42" fmla="*/ 191534 h 570271"/>
            <a:gd name="connsiteX43" fmla="*/ 1845178 w 2104103"/>
            <a:gd name="connsiteY43" fmla="*/ 191536 h 570271"/>
            <a:gd name="connsiteX44" fmla="*/ 1789473 w 2104103"/>
            <a:gd name="connsiteY44" fmla="*/ 0 h 570271"/>
            <a:gd name="connsiteX45" fmla="*/ 2104103 w 2104103"/>
            <a:gd name="connsiteY45" fmla="*/ 0 h 570271"/>
            <a:gd name="connsiteX46" fmla="*/ 2104103 w 2104103"/>
            <a:gd name="connsiteY46" fmla="*/ 570271 h 570271"/>
            <a:gd name="connsiteX47" fmla="*/ 0 w 2104103"/>
            <a:gd name="connsiteY47" fmla="*/ 570271 h 5702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104103" h="570271">
              <a:moveTo>
                <a:pt x="0" y="0"/>
              </a:moveTo>
              <a:lnTo>
                <a:pt x="324463" y="0"/>
              </a:lnTo>
              <a:lnTo>
                <a:pt x="268757" y="191536"/>
              </a:lnTo>
              <a:lnTo>
                <a:pt x="88488" y="191534"/>
              </a:lnTo>
              <a:lnTo>
                <a:pt x="234330" y="309909"/>
              </a:lnTo>
              <a:lnTo>
                <a:pt x="178623" y="501444"/>
              </a:lnTo>
              <a:lnTo>
                <a:pt x="324463" y="383067"/>
              </a:lnTo>
              <a:lnTo>
                <a:pt x="470302" y="501444"/>
              </a:lnTo>
              <a:lnTo>
                <a:pt x="414595" y="309909"/>
              </a:lnTo>
              <a:lnTo>
                <a:pt x="560437" y="191534"/>
              </a:lnTo>
              <a:lnTo>
                <a:pt x="380168" y="191536"/>
              </a:lnTo>
              <a:lnTo>
                <a:pt x="324463" y="0"/>
              </a:lnTo>
              <a:lnTo>
                <a:pt x="812800" y="0"/>
              </a:lnTo>
              <a:lnTo>
                <a:pt x="757094" y="191536"/>
              </a:lnTo>
              <a:lnTo>
                <a:pt x="576825" y="191534"/>
              </a:lnTo>
              <a:lnTo>
                <a:pt x="722667" y="309909"/>
              </a:lnTo>
              <a:lnTo>
                <a:pt x="666960" y="501444"/>
              </a:lnTo>
              <a:lnTo>
                <a:pt x="812800" y="383067"/>
              </a:lnTo>
              <a:lnTo>
                <a:pt x="958639" y="501444"/>
              </a:lnTo>
              <a:lnTo>
                <a:pt x="902932" y="309909"/>
              </a:lnTo>
              <a:lnTo>
                <a:pt x="1048774" y="191534"/>
              </a:lnTo>
              <a:lnTo>
                <a:pt x="868505" y="191536"/>
              </a:lnTo>
              <a:lnTo>
                <a:pt x="812800" y="0"/>
              </a:lnTo>
              <a:lnTo>
                <a:pt x="1301137" y="0"/>
              </a:lnTo>
              <a:lnTo>
                <a:pt x="1245431" y="191536"/>
              </a:lnTo>
              <a:lnTo>
                <a:pt x="1065162" y="191534"/>
              </a:lnTo>
              <a:lnTo>
                <a:pt x="1211004" y="309909"/>
              </a:lnTo>
              <a:lnTo>
                <a:pt x="1155297" y="501444"/>
              </a:lnTo>
              <a:lnTo>
                <a:pt x="1301137" y="383067"/>
              </a:lnTo>
              <a:lnTo>
                <a:pt x="1446976" y="501444"/>
              </a:lnTo>
              <a:lnTo>
                <a:pt x="1391269" y="309909"/>
              </a:lnTo>
              <a:lnTo>
                <a:pt x="1537111" y="191534"/>
              </a:lnTo>
              <a:lnTo>
                <a:pt x="1356842" y="191536"/>
              </a:lnTo>
              <a:lnTo>
                <a:pt x="1301137" y="0"/>
              </a:lnTo>
              <a:lnTo>
                <a:pt x="1789473" y="0"/>
              </a:lnTo>
              <a:lnTo>
                <a:pt x="1733767" y="191536"/>
              </a:lnTo>
              <a:lnTo>
                <a:pt x="1553498" y="191534"/>
              </a:lnTo>
              <a:lnTo>
                <a:pt x="1699340" y="309909"/>
              </a:lnTo>
              <a:lnTo>
                <a:pt x="1643633" y="501444"/>
              </a:lnTo>
              <a:lnTo>
                <a:pt x="1789473" y="383067"/>
              </a:lnTo>
              <a:lnTo>
                <a:pt x="1935312" y="501444"/>
              </a:lnTo>
              <a:lnTo>
                <a:pt x="1879605" y="309909"/>
              </a:lnTo>
              <a:lnTo>
                <a:pt x="2025447" y="191534"/>
              </a:lnTo>
              <a:lnTo>
                <a:pt x="1845178" y="191536"/>
              </a:lnTo>
              <a:lnTo>
                <a:pt x="1789473" y="0"/>
              </a:lnTo>
              <a:lnTo>
                <a:pt x="2104103" y="0"/>
              </a:lnTo>
              <a:lnTo>
                <a:pt x="2104103" y="570271"/>
              </a:lnTo>
              <a:lnTo>
                <a:pt x="0" y="570271"/>
              </a:lnTo>
              <a:close/>
            </a:path>
          </a:pathLst>
        </a:custGeom>
        <a:solidFill>
          <a:schemeClr val="accent5">
            <a:lumMod val="40000"/>
            <a:lumOff val="60000"/>
            <a:alpha val="93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0</xdr:colOff>
      <xdr:row>10</xdr:row>
      <xdr:rowOff>42334</xdr:rowOff>
    </xdr:from>
    <xdr:to>
      <xdr:col>6</xdr:col>
      <xdr:colOff>228600</xdr:colOff>
      <xdr:row>23</xdr:row>
      <xdr:rowOff>143933</xdr:rowOff>
    </xdr:to>
    <xdr:sp macro="" textlink="">
      <xdr:nvSpPr>
        <xdr:cNvPr id="50" name="Rectangle: Rounded Corners 49">
          <a:extLst>
            <a:ext uri="{FF2B5EF4-FFF2-40B4-BE49-F238E27FC236}">
              <a16:creationId xmlns:a16="http://schemas.microsoft.com/office/drawing/2014/main" id="{58E5ACD0-194E-8E02-334A-BCBC6DDFCA51}"/>
            </a:ext>
          </a:extLst>
        </xdr:cNvPr>
        <xdr:cNvSpPr/>
      </xdr:nvSpPr>
      <xdr:spPr>
        <a:xfrm>
          <a:off x="0" y="2042584"/>
          <a:ext cx="4229100" cy="2701924"/>
        </a:xfrm>
        <a:prstGeom prst="roundRect">
          <a:avLst>
            <a:gd name="adj" fmla="val 8502"/>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25401</xdr:colOff>
      <xdr:row>17</xdr:row>
      <xdr:rowOff>52917</xdr:rowOff>
    </xdr:from>
    <xdr:to>
      <xdr:col>2</xdr:col>
      <xdr:colOff>143934</xdr:colOff>
      <xdr:row>23</xdr:row>
      <xdr:rowOff>179917</xdr:rowOff>
    </xdr:to>
    <xdr:graphicFrame macro="">
      <xdr:nvGraphicFramePr>
        <xdr:cNvPr id="51" name="Chart 50">
          <a:extLst>
            <a:ext uri="{FF2B5EF4-FFF2-40B4-BE49-F238E27FC236}">
              <a16:creationId xmlns:a16="http://schemas.microsoft.com/office/drawing/2014/main" id="{E45CFC3C-A499-4A06-9B10-C17DB12E0A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135466</xdr:colOff>
      <xdr:row>17</xdr:row>
      <xdr:rowOff>88900</xdr:rowOff>
    </xdr:from>
    <xdr:to>
      <xdr:col>6</xdr:col>
      <xdr:colOff>150706</xdr:colOff>
      <xdr:row>23</xdr:row>
      <xdr:rowOff>143934</xdr:rowOff>
    </xdr:to>
    <xdr:graphicFrame macro="">
      <xdr:nvGraphicFramePr>
        <xdr:cNvPr id="52" name="Chart 51">
          <a:extLst>
            <a:ext uri="{FF2B5EF4-FFF2-40B4-BE49-F238E27FC236}">
              <a16:creationId xmlns:a16="http://schemas.microsoft.com/office/drawing/2014/main" id="{8B114BA2-FE83-47E5-AC9B-90DC02728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152400</xdr:colOff>
      <xdr:row>17</xdr:row>
      <xdr:rowOff>106729</xdr:rowOff>
    </xdr:from>
    <xdr:to>
      <xdr:col>4</xdr:col>
      <xdr:colOff>287867</xdr:colOff>
      <xdr:row>22</xdr:row>
      <xdr:rowOff>127825</xdr:rowOff>
    </xdr:to>
    <xdr:pic>
      <xdr:nvPicPr>
        <xdr:cNvPr id="19" name="Graphic 18" descr="Male profile with solid fill">
          <a:extLst>
            <a:ext uri="{FF2B5EF4-FFF2-40B4-BE49-F238E27FC236}">
              <a16:creationId xmlns:a16="http://schemas.microsoft.com/office/drawing/2014/main" id="{DDD6CC92-9C02-92F4-B99B-BF20A70C10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159000" y="3417196"/>
          <a:ext cx="804334" cy="994762"/>
        </a:xfrm>
        <a:prstGeom prst="rect">
          <a:avLst/>
        </a:prstGeom>
      </xdr:spPr>
    </xdr:pic>
    <xdr:clientData/>
  </xdr:twoCellAnchor>
  <xdr:twoCellAnchor editAs="oneCell">
    <xdr:from>
      <xdr:col>1</xdr:col>
      <xdr:colOff>607197</xdr:colOff>
      <xdr:row>17</xdr:row>
      <xdr:rowOff>117709</xdr:rowOff>
    </xdr:from>
    <xdr:to>
      <xdr:col>3</xdr:col>
      <xdr:colOff>108264</xdr:colOff>
      <xdr:row>22</xdr:row>
      <xdr:rowOff>116845</xdr:rowOff>
    </xdr:to>
    <xdr:pic>
      <xdr:nvPicPr>
        <xdr:cNvPr id="21" name="Graphic 20" descr="Female Profile with solid fill">
          <a:extLst>
            <a:ext uri="{FF2B5EF4-FFF2-40B4-BE49-F238E27FC236}">
              <a16:creationId xmlns:a16="http://schemas.microsoft.com/office/drawing/2014/main" id="{ADEC4650-3E42-9FDF-C5CE-3778216222E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76064" y="3428176"/>
          <a:ext cx="838800" cy="972802"/>
        </a:xfrm>
        <a:prstGeom prst="rect">
          <a:avLst/>
        </a:prstGeom>
      </xdr:spPr>
    </xdr:pic>
    <xdr:clientData/>
  </xdr:twoCellAnchor>
  <xdr:twoCellAnchor>
    <xdr:from>
      <xdr:col>4</xdr:col>
      <xdr:colOff>550333</xdr:colOff>
      <xdr:row>19</xdr:row>
      <xdr:rowOff>127002</xdr:rowOff>
    </xdr:from>
    <xdr:to>
      <xdr:col>5</xdr:col>
      <xdr:colOff>414867</xdr:colOff>
      <xdr:row>21</xdr:row>
      <xdr:rowOff>67735</xdr:rowOff>
    </xdr:to>
    <xdr:sp macro="" textlink="gender!B11">
      <xdr:nvSpPr>
        <xdr:cNvPr id="29" name="TextBox 28">
          <a:extLst>
            <a:ext uri="{FF2B5EF4-FFF2-40B4-BE49-F238E27FC236}">
              <a16:creationId xmlns:a16="http://schemas.microsoft.com/office/drawing/2014/main" id="{2FF6915D-72CE-2FB6-E3A5-CA92EC69EED9}"/>
            </a:ext>
          </a:extLst>
        </xdr:cNvPr>
        <xdr:cNvSpPr txBox="1"/>
      </xdr:nvSpPr>
      <xdr:spPr>
        <a:xfrm>
          <a:off x="3225800" y="3826935"/>
          <a:ext cx="533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B118F2-4ECD-4330-973F-67321EB376B2}" type="TxLink">
            <a:rPr lang="en-US" sz="1600" b="1" i="0" u="none" strike="noStrike">
              <a:solidFill>
                <a:srgbClr val="F5487F"/>
              </a:solidFill>
              <a:latin typeface="Calibri"/>
              <a:ea typeface="Calibri"/>
              <a:cs typeface="Calibri"/>
            </a:rPr>
            <a:pPr algn="ctr"/>
            <a:t>882</a:t>
          </a:fld>
          <a:endParaRPr lang="en-IN" sz="1600" b="1">
            <a:solidFill>
              <a:srgbClr val="F5487F"/>
            </a:solidFill>
          </a:endParaRPr>
        </a:p>
      </xdr:txBody>
    </xdr:sp>
    <xdr:clientData/>
  </xdr:twoCellAnchor>
  <xdr:twoCellAnchor>
    <xdr:from>
      <xdr:col>0</xdr:col>
      <xdr:colOff>482599</xdr:colOff>
      <xdr:row>19</xdr:row>
      <xdr:rowOff>135467</xdr:rowOff>
    </xdr:from>
    <xdr:to>
      <xdr:col>1</xdr:col>
      <xdr:colOff>347132</xdr:colOff>
      <xdr:row>21</xdr:row>
      <xdr:rowOff>76200</xdr:rowOff>
    </xdr:to>
    <xdr:sp macro="" textlink="gender!B10">
      <xdr:nvSpPr>
        <xdr:cNvPr id="30" name="TextBox 29">
          <a:extLst>
            <a:ext uri="{FF2B5EF4-FFF2-40B4-BE49-F238E27FC236}">
              <a16:creationId xmlns:a16="http://schemas.microsoft.com/office/drawing/2014/main" id="{7C848A8C-A58D-4E92-A0BC-0E2AF5BEC926}"/>
            </a:ext>
          </a:extLst>
        </xdr:cNvPr>
        <xdr:cNvSpPr txBox="1"/>
      </xdr:nvSpPr>
      <xdr:spPr>
        <a:xfrm>
          <a:off x="482599" y="3835400"/>
          <a:ext cx="533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EFE539-DF88-4758-8DC0-3D34DF7F6CE5}" type="TxLink">
            <a:rPr lang="en-US" sz="1600" b="1" i="0" u="none" strike="noStrike">
              <a:solidFill>
                <a:srgbClr val="F5487F"/>
              </a:solidFill>
              <a:latin typeface="Calibri"/>
              <a:ea typeface="Calibri"/>
              <a:cs typeface="Calibri"/>
            </a:rPr>
            <a:t>588</a:t>
          </a:fld>
          <a:endParaRPr lang="en-IN" sz="1600" b="1">
            <a:solidFill>
              <a:srgbClr val="F5487F"/>
            </a:solidFill>
          </a:endParaRPr>
        </a:p>
      </xdr:txBody>
    </xdr:sp>
    <xdr:clientData/>
  </xdr:twoCellAnchor>
  <xdr:twoCellAnchor editAs="oneCell">
    <xdr:from>
      <xdr:col>1</xdr:col>
      <xdr:colOff>448733</xdr:colOff>
      <xdr:row>13</xdr:row>
      <xdr:rowOff>169334</xdr:rowOff>
    </xdr:from>
    <xdr:to>
      <xdr:col>4</xdr:col>
      <xdr:colOff>270933</xdr:colOff>
      <xdr:row>17</xdr:row>
      <xdr:rowOff>42334</xdr:rowOff>
    </xdr:to>
    <mc:AlternateContent xmlns:mc="http://schemas.openxmlformats.org/markup-compatibility/2006">
      <mc:Choice xmlns:a14="http://schemas.microsoft.com/office/drawing/2010/main" Requires="a14">
        <xdr:graphicFrame macro="">
          <xdr:nvGraphicFramePr>
            <xdr:cNvPr id="42" name="Gender 1">
              <a:extLst>
                <a:ext uri="{FF2B5EF4-FFF2-40B4-BE49-F238E27FC236}">
                  <a16:creationId xmlns:a16="http://schemas.microsoft.com/office/drawing/2014/main" id="{76061576-908D-493C-B174-C7BB9F60891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15483" y="2769659"/>
              <a:ext cx="1822450" cy="67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110067</xdr:colOff>
      <xdr:row>10</xdr:row>
      <xdr:rowOff>118533</xdr:rowOff>
    </xdr:from>
    <xdr:to>
      <xdr:col>4</xdr:col>
      <xdr:colOff>254000</xdr:colOff>
      <xdr:row>12</xdr:row>
      <xdr:rowOff>67733</xdr:rowOff>
    </xdr:to>
    <xdr:sp macro="" textlink="">
      <xdr:nvSpPr>
        <xdr:cNvPr id="43" name="TextBox 42">
          <a:extLst>
            <a:ext uri="{FF2B5EF4-FFF2-40B4-BE49-F238E27FC236}">
              <a16:creationId xmlns:a16="http://schemas.microsoft.com/office/drawing/2014/main" id="{CD3DE566-57E0-0025-824C-1A2B82236B5F}"/>
            </a:ext>
          </a:extLst>
        </xdr:cNvPr>
        <xdr:cNvSpPr txBox="1"/>
      </xdr:nvSpPr>
      <xdr:spPr>
        <a:xfrm>
          <a:off x="110067" y="2065866"/>
          <a:ext cx="28194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Total</a:t>
          </a:r>
          <a:r>
            <a:rPr lang="en-IN" sz="1800" b="1" baseline="0">
              <a:solidFill>
                <a:srgbClr val="F5487F"/>
              </a:solidFill>
            </a:rPr>
            <a:t> Employee By Gender</a:t>
          </a:r>
          <a:endParaRPr lang="en-IN" sz="1800" b="1">
            <a:solidFill>
              <a:srgbClr val="F5487F"/>
            </a:solidFill>
          </a:endParaRPr>
        </a:p>
      </xdr:txBody>
    </xdr:sp>
    <xdr:clientData/>
  </xdr:twoCellAnchor>
  <xdr:twoCellAnchor>
    <xdr:from>
      <xdr:col>6</xdr:col>
      <xdr:colOff>245533</xdr:colOff>
      <xdr:row>10</xdr:row>
      <xdr:rowOff>50801</xdr:rowOff>
    </xdr:from>
    <xdr:to>
      <xdr:col>14</xdr:col>
      <xdr:colOff>228600</xdr:colOff>
      <xdr:row>23</xdr:row>
      <xdr:rowOff>152400</xdr:rowOff>
    </xdr:to>
    <xdr:sp macro="" textlink="">
      <xdr:nvSpPr>
        <xdr:cNvPr id="44" name="Rectangle: Rounded Corners 43">
          <a:extLst>
            <a:ext uri="{FF2B5EF4-FFF2-40B4-BE49-F238E27FC236}">
              <a16:creationId xmlns:a16="http://schemas.microsoft.com/office/drawing/2014/main" id="{55D5AF35-3253-4FDE-97CC-63894BC0FC77}"/>
            </a:ext>
          </a:extLst>
        </xdr:cNvPr>
        <xdr:cNvSpPr/>
      </xdr:nvSpPr>
      <xdr:spPr>
        <a:xfrm>
          <a:off x="4258733" y="1998134"/>
          <a:ext cx="5334000" cy="2633133"/>
        </a:xfrm>
        <a:prstGeom prst="roundRect">
          <a:avLst>
            <a:gd name="adj" fmla="val 8502"/>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270932</xdr:colOff>
      <xdr:row>12</xdr:row>
      <xdr:rowOff>110066</xdr:rowOff>
    </xdr:from>
    <xdr:to>
      <xdr:col>13</xdr:col>
      <xdr:colOff>485775</xdr:colOff>
      <xdr:row>23</xdr:row>
      <xdr:rowOff>118532</xdr:rowOff>
    </xdr:to>
    <xdr:graphicFrame macro="">
      <xdr:nvGraphicFramePr>
        <xdr:cNvPr id="46" name="Chart 45">
          <a:extLst>
            <a:ext uri="{FF2B5EF4-FFF2-40B4-BE49-F238E27FC236}">
              <a16:creationId xmlns:a16="http://schemas.microsoft.com/office/drawing/2014/main" id="{DE468CF1-BC57-4DB8-B9A0-DBB3BF794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313268</xdr:colOff>
      <xdr:row>10</xdr:row>
      <xdr:rowOff>135467</xdr:rowOff>
    </xdr:from>
    <xdr:to>
      <xdr:col>10</xdr:col>
      <xdr:colOff>200026</xdr:colOff>
      <xdr:row>12</xdr:row>
      <xdr:rowOff>84667</xdr:rowOff>
    </xdr:to>
    <xdr:sp macro="" textlink="">
      <xdr:nvSpPr>
        <xdr:cNvPr id="55" name="TextBox 54">
          <a:extLst>
            <a:ext uri="{FF2B5EF4-FFF2-40B4-BE49-F238E27FC236}">
              <a16:creationId xmlns:a16="http://schemas.microsoft.com/office/drawing/2014/main" id="{6A0C9AC7-EA75-485D-AF35-7543341250CD}"/>
            </a:ext>
          </a:extLst>
        </xdr:cNvPr>
        <xdr:cNvSpPr txBox="1"/>
      </xdr:nvSpPr>
      <xdr:spPr>
        <a:xfrm>
          <a:off x="4313768" y="2135717"/>
          <a:ext cx="2553758"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Education</a:t>
          </a:r>
          <a:r>
            <a:rPr lang="en-IN" sz="1800" b="1" baseline="0">
              <a:solidFill>
                <a:srgbClr val="F5487F"/>
              </a:solidFill>
            </a:rPr>
            <a:t> Wise Attrition</a:t>
          </a:r>
          <a:endParaRPr lang="en-IN" sz="1800" b="1">
            <a:solidFill>
              <a:srgbClr val="F5487F"/>
            </a:solidFill>
          </a:endParaRPr>
        </a:p>
      </xdr:txBody>
    </xdr:sp>
    <xdr:clientData/>
  </xdr:twoCellAnchor>
  <xdr:twoCellAnchor>
    <xdr:from>
      <xdr:col>14</xdr:col>
      <xdr:colOff>247650</xdr:colOff>
      <xdr:row>10</xdr:row>
      <xdr:rowOff>48684</xdr:rowOff>
    </xdr:from>
    <xdr:to>
      <xdr:col>21</xdr:col>
      <xdr:colOff>660400</xdr:colOff>
      <xdr:row>23</xdr:row>
      <xdr:rowOff>150283</xdr:rowOff>
    </xdr:to>
    <xdr:sp macro="" textlink="">
      <xdr:nvSpPr>
        <xdr:cNvPr id="56" name="Rectangle: Rounded Corners 55">
          <a:extLst>
            <a:ext uri="{FF2B5EF4-FFF2-40B4-BE49-F238E27FC236}">
              <a16:creationId xmlns:a16="http://schemas.microsoft.com/office/drawing/2014/main" id="{947422DD-49B1-4D02-A7D2-6A38F509FBF1}"/>
            </a:ext>
          </a:extLst>
        </xdr:cNvPr>
        <xdr:cNvSpPr/>
      </xdr:nvSpPr>
      <xdr:spPr>
        <a:xfrm>
          <a:off x="9582150" y="2048934"/>
          <a:ext cx="5080000" cy="2701924"/>
        </a:xfrm>
        <a:prstGeom prst="roundRect">
          <a:avLst>
            <a:gd name="adj" fmla="val 8502"/>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247649</xdr:colOff>
      <xdr:row>12</xdr:row>
      <xdr:rowOff>142875</xdr:rowOff>
    </xdr:from>
    <xdr:to>
      <xdr:col>22</xdr:col>
      <xdr:colOff>28574</xdr:colOff>
      <xdr:row>23</xdr:row>
      <xdr:rowOff>190500</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3394F232-30B3-4DAD-A3CC-9E1F091283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582149" y="2543175"/>
              <a:ext cx="5114925" cy="2247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266700</xdr:colOff>
      <xdr:row>10</xdr:row>
      <xdr:rowOff>111125</xdr:rowOff>
    </xdr:from>
    <xdr:to>
      <xdr:col>17</xdr:col>
      <xdr:colOff>542925</xdr:colOff>
      <xdr:row>12</xdr:row>
      <xdr:rowOff>60325</xdr:rowOff>
    </xdr:to>
    <xdr:sp macro="" textlink="">
      <xdr:nvSpPr>
        <xdr:cNvPr id="60" name="TextBox 59">
          <a:extLst>
            <a:ext uri="{FF2B5EF4-FFF2-40B4-BE49-F238E27FC236}">
              <a16:creationId xmlns:a16="http://schemas.microsoft.com/office/drawing/2014/main" id="{C5820F6E-1FA9-4E1D-B72D-E90A52724A66}"/>
            </a:ext>
          </a:extLst>
        </xdr:cNvPr>
        <xdr:cNvSpPr txBox="1"/>
      </xdr:nvSpPr>
      <xdr:spPr>
        <a:xfrm>
          <a:off x="9601200" y="2111375"/>
          <a:ext cx="2276475"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Attrition</a:t>
          </a:r>
          <a:r>
            <a:rPr lang="en-IN" sz="1800" b="1" baseline="0">
              <a:solidFill>
                <a:srgbClr val="F5487F"/>
              </a:solidFill>
            </a:rPr>
            <a:t> By Job Role</a:t>
          </a:r>
          <a:endParaRPr lang="en-IN" sz="1800" b="1">
            <a:solidFill>
              <a:srgbClr val="F5487F"/>
            </a:solidFill>
          </a:endParaRPr>
        </a:p>
      </xdr:txBody>
    </xdr:sp>
    <xdr:clientData/>
  </xdr:twoCellAnchor>
  <xdr:twoCellAnchor>
    <xdr:from>
      <xdr:col>0</xdr:col>
      <xdr:colOff>0</xdr:colOff>
      <xdr:row>24</xdr:row>
      <xdr:rowOff>26459</xdr:rowOff>
    </xdr:from>
    <xdr:to>
      <xdr:col>5</xdr:col>
      <xdr:colOff>485775</xdr:colOff>
      <xdr:row>39</xdr:row>
      <xdr:rowOff>190500</xdr:rowOff>
    </xdr:to>
    <xdr:sp macro="" textlink="">
      <xdr:nvSpPr>
        <xdr:cNvPr id="61" name="Rectangle: Rounded Corners 60">
          <a:extLst>
            <a:ext uri="{FF2B5EF4-FFF2-40B4-BE49-F238E27FC236}">
              <a16:creationId xmlns:a16="http://schemas.microsoft.com/office/drawing/2014/main" id="{699429A7-A834-460A-AED6-C6DD84CDA9E6}"/>
            </a:ext>
          </a:extLst>
        </xdr:cNvPr>
        <xdr:cNvSpPr/>
      </xdr:nvSpPr>
      <xdr:spPr>
        <a:xfrm>
          <a:off x="0" y="4827059"/>
          <a:ext cx="3819525" cy="3164416"/>
        </a:xfrm>
        <a:prstGeom prst="roundRect">
          <a:avLst>
            <a:gd name="adj" fmla="val 8502"/>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533401</xdr:colOff>
      <xdr:row>24</xdr:row>
      <xdr:rowOff>35983</xdr:rowOff>
    </xdr:from>
    <xdr:to>
      <xdr:col>11</xdr:col>
      <xdr:colOff>152400</xdr:colOff>
      <xdr:row>40</xdr:row>
      <xdr:rowOff>9524</xdr:rowOff>
    </xdr:to>
    <xdr:sp macro="" textlink="">
      <xdr:nvSpPr>
        <xdr:cNvPr id="62" name="Rectangle: Rounded Corners 61">
          <a:extLst>
            <a:ext uri="{FF2B5EF4-FFF2-40B4-BE49-F238E27FC236}">
              <a16:creationId xmlns:a16="http://schemas.microsoft.com/office/drawing/2014/main" id="{35AD3DC4-9992-4FE0-862D-4C4D131ECEBC}"/>
            </a:ext>
          </a:extLst>
        </xdr:cNvPr>
        <xdr:cNvSpPr/>
      </xdr:nvSpPr>
      <xdr:spPr>
        <a:xfrm>
          <a:off x="3867151" y="4836583"/>
          <a:ext cx="3619499" cy="3173941"/>
        </a:xfrm>
        <a:prstGeom prst="roundRect">
          <a:avLst>
            <a:gd name="adj" fmla="val 4901"/>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180975</xdr:colOff>
      <xdr:row>24</xdr:row>
      <xdr:rowOff>26459</xdr:rowOff>
    </xdr:from>
    <xdr:to>
      <xdr:col>16</xdr:col>
      <xdr:colOff>161925</xdr:colOff>
      <xdr:row>39</xdr:row>
      <xdr:rowOff>171450</xdr:rowOff>
    </xdr:to>
    <xdr:sp macro="" textlink="">
      <xdr:nvSpPr>
        <xdr:cNvPr id="63" name="Rectangle: Rounded Corners 62">
          <a:extLst>
            <a:ext uri="{FF2B5EF4-FFF2-40B4-BE49-F238E27FC236}">
              <a16:creationId xmlns:a16="http://schemas.microsoft.com/office/drawing/2014/main" id="{5FBA30B4-5414-452A-B462-336AFEBFA0B9}"/>
            </a:ext>
          </a:extLst>
        </xdr:cNvPr>
        <xdr:cNvSpPr/>
      </xdr:nvSpPr>
      <xdr:spPr>
        <a:xfrm>
          <a:off x="7515225" y="4827059"/>
          <a:ext cx="3314700" cy="3145366"/>
        </a:xfrm>
        <a:prstGeom prst="roundRect">
          <a:avLst>
            <a:gd name="adj" fmla="val 5777"/>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180976</xdr:colOff>
      <xdr:row>24</xdr:row>
      <xdr:rowOff>26458</xdr:rowOff>
    </xdr:from>
    <xdr:to>
      <xdr:col>21</xdr:col>
      <xdr:colOff>657226</xdr:colOff>
      <xdr:row>39</xdr:row>
      <xdr:rowOff>180974</xdr:rowOff>
    </xdr:to>
    <xdr:sp macro="" textlink="">
      <xdr:nvSpPr>
        <xdr:cNvPr id="64" name="Rectangle: Rounded Corners 63">
          <a:extLst>
            <a:ext uri="{FF2B5EF4-FFF2-40B4-BE49-F238E27FC236}">
              <a16:creationId xmlns:a16="http://schemas.microsoft.com/office/drawing/2014/main" id="{FBE3FA2C-8D68-44D1-97E4-ABC59324E176}"/>
            </a:ext>
          </a:extLst>
        </xdr:cNvPr>
        <xdr:cNvSpPr/>
      </xdr:nvSpPr>
      <xdr:spPr>
        <a:xfrm>
          <a:off x="10848976" y="4827058"/>
          <a:ext cx="3810000" cy="3154891"/>
        </a:xfrm>
        <a:prstGeom prst="roundRect">
          <a:avLst>
            <a:gd name="adj" fmla="val 5181"/>
          </a:avLst>
        </a:prstGeom>
        <a:solidFill>
          <a:srgbClr val="5537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66675</xdr:colOff>
      <xdr:row>26</xdr:row>
      <xdr:rowOff>152399</xdr:rowOff>
    </xdr:from>
    <xdr:to>
      <xdr:col>5</xdr:col>
      <xdr:colOff>447675</xdr:colOff>
      <xdr:row>39</xdr:row>
      <xdr:rowOff>150283</xdr:rowOff>
    </xdr:to>
    <xdr:graphicFrame macro="">
      <xdr:nvGraphicFramePr>
        <xdr:cNvPr id="65" name="Chart 64">
          <a:extLst>
            <a:ext uri="{FF2B5EF4-FFF2-40B4-BE49-F238E27FC236}">
              <a16:creationId xmlns:a16="http://schemas.microsoft.com/office/drawing/2014/main" id="{7F7A1E87-D9BA-4C55-997C-A67249197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103717</xdr:colOff>
      <xdr:row>24</xdr:row>
      <xdr:rowOff>135467</xdr:rowOff>
    </xdr:from>
    <xdr:to>
      <xdr:col>4</xdr:col>
      <xdr:colOff>200024</xdr:colOff>
      <xdr:row>26</xdr:row>
      <xdr:rowOff>84667</xdr:rowOff>
    </xdr:to>
    <xdr:sp macro="" textlink="">
      <xdr:nvSpPr>
        <xdr:cNvPr id="66" name="TextBox 65">
          <a:extLst>
            <a:ext uri="{FF2B5EF4-FFF2-40B4-BE49-F238E27FC236}">
              <a16:creationId xmlns:a16="http://schemas.microsoft.com/office/drawing/2014/main" id="{B7ACFF5D-6739-4583-AC38-BD1AFD3706A2}"/>
            </a:ext>
          </a:extLst>
        </xdr:cNvPr>
        <xdr:cNvSpPr txBox="1"/>
      </xdr:nvSpPr>
      <xdr:spPr>
        <a:xfrm>
          <a:off x="103717" y="4936067"/>
          <a:ext cx="276330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Department</a:t>
          </a:r>
          <a:r>
            <a:rPr lang="en-IN" sz="1800" b="1" baseline="0">
              <a:solidFill>
                <a:srgbClr val="F5487F"/>
              </a:solidFill>
            </a:rPr>
            <a:t> Wise Attrition</a:t>
          </a:r>
          <a:endParaRPr lang="en-IN" sz="1800" b="1">
            <a:solidFill>
              <a:srgbClr val="F5487F"/>
            </a:solidFill>
          </a:endParaRPr>
        </a:p>
      </xdr:txBody>
    </xdr:sp>
    <xdr:clientData/>
  </xdr:twoCellAnchor>
  <xdr:twoCellAnchor>
    <xdr:from>
      <xdr:col>5</xdr:col>
      <xdr:colOff>571500</xdr:colOff>
      <xdr:row>27</xdr:row>
      <xdr:rowOff>57150</xdr:rowOff>
    </xdr:from>
    <xdr:to>
      <xdr:col>11</xdr:col>
      <xdr:colOff>123825</xdr:colOff>
      <xdr:row>39</xdr:row>
      <xdr:rowOff>152399</xdr:rowOff>
    </xdr:to>
    <xdr:graphicFrame macro="">
      <xdr:nvGraphicFramePr>
        <xdr:cNvPr id="67" name="Chart 66">
          <a:extLst>
            <a:ext uri="{FF2B5EF4-FFF2-40B4-BE49-F238E27FC236}">
              <a16:creationId xmlns:a16="http://schemas.microsoft.com/office/drawing/2014/main" id="{A9F85065-F05E-47B6-9BA4-99B72FAEC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180975</xdr:colOff>
      <xdr:row>27</xdr:row>
      <xdr:rowOff>161925</xdr:rowOff>
    </xdr:from>
    <xdr:to>
      <xdr:col>16</xdr:col>
      <xdr:colOff>161925</xdr:colOff>
      <xdr:row>39</xdr:row>
      <xdr:rowOff>161924</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A472DEDB-05D6-408D-AFFD-B79592A8C3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7515225" y="5562600"/>
              <a:ext cx="3314700" cy="24002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599018</xdr:colOff>
      <xdr:row>24</xdr:row>
      <xdr:rowOff>97367</xdr:rowOff>
    </xdr:from>
    <xdr:to>
      <xdr:col>9</xdr:col>
      <xdr:colOff>561976</xdr:colOff>
      <xdr:row>26</xdr:row>
      <xdr:rowOff>46567</xdr:rowOff>
    </xdr:to>
    <xdr:sp macro="" textlink="">
      <xdr:nvSpPr>
        <xdr:cNvPr id="70" name="TextBox 69">
          <a:extLst>
            <a:ext uri="{FF2B5EF4-FFF2-40B4-BE49-F238E27FC236}">
              <a16:creationId xmlns:a16="http://schemas.microsoft.com/office/drawing/2014/main" id="{F858F4D2-1F67-4748-98D5-0480D74F1267}"/>
            </a:ext>
          </a:extLst>
        </xdr:cNvPr>
        <xdr:cNvSpPr txBox="1"/>
      </xdr:nvSpPr>
      <xdr:spPr>
        <a:xfrm>
          <a:off x="3932768" y="4897967"/>
          <a:ext cx="2629958"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Attrition</a:t>
          </a:r>
          <a:r>
            <a:rPr lang="en-IN" sz="1800" b="1" baseline="0">
              <a:solidFill>
                <a:srgbClr val="F5487F"/>
              </a:solidFill>
            </a:rPr>
            <a:t> By Age Group</a:t>
          </a:r>
          <a:endParaRPr lang="en-IN" sz="1800" b="1">
            <a:solidFill>
              <a:srgbClr val="F5487F"/>
            </a:solidFill>
          </a:endParaRPr>
        </a:p>
      </xdr:txBody>
    </xdr:sp>
    <xdr:clientData/>
  </xdr:twoCellAnchor>
  <xdr:twoCellAnchor>
    <xdr:from>
      <xdr:col>11</xdr:col>
      <xdr:colOff>284692</xdr:colOff>
      <xdr:row>24</xdr:row>
      <xdr:rowOff>135467</xdr:rowOff>
    </xdr:from>
    <xdr:to>
      <xdr:col>15</xdr:col>
      <xdr:colOff>380999</xdr:colOff>
      <xdr:row>26</xdr:row>
      <xdr:rowOff>84667</xdr:rowOff>
    </xdr:to>
    <xdr:sp macro="" textlink="">
      <xdr:nvSpPr>
        <xdr:cNvPr id="71" name="TextBox 70">
          <a:extLst>
            <a:ext uri="{FF2B5EF4-FFF2-40B4-BE49-F238E27FC236}">
              <a16:creationId xmlns:a16="http://schemas.microsoft.com/office/drawing/2014/main" id="{026AECD8-2C6D-4EC2-9FC9-68466BE559D8}"/>
            </a:ext>
          </a:extLst>
        </xdr:cNvPr>
        <xdr:cNvSpPr txBox="1"/>
      </xdr:nvSpPr>
      <xdr:spPr>
        <a:xfrm>
          <a:off x="7618942" y="4936067"/>
          <a:ext cx="276330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F5487F"/>
              </a:solidFill>
            </a:rPr>
            <a:t> Attrition By Marital Status</a:t>
          </a:r>
          <a:endParaRPr lang="en-IN" sz="1800" b="1">
            <a:solidFill>
              <a:srgbClr val="F5487F"/>
            </a:solidFill>
          </a:endParaRPr>
        </a:p>
      </xdr:txBody>
    </xdr:sp>
    <xdr:clientData/>
  </xdr:twoCellAnchor>
  <xdr:twoCellAnchor>
    <xdr:from>
      <xdr:col>16</xdr:col>
      <xdr:colOff>227543</xdr:colOff>
      <xdr:row>24</xdr:row>
      <xdr:rowOff>144992</xdr:rowOff>
    </xdr:from>
    <xdr:to>
      <xdr:col>18</xdr:col>
      <xdr:colOff>438151</xdr:colOff>
      <xdr:row>26</xdr:row>
      <xdr:rowOff>94192</xdr:rowOff>
    </xdr:to>
    <xdr:sp macro="" textlink="">
      <xdr:nvSpPr>
        <xdr:cNvPr id="72" name="TextBox 71">
          <a:extLst>
            <a:ext uri="{FF2B5EF4-FFF2-40B4-BE49-F238E27FC236}">
              <a16:creationId xmlns:a16="http://schemas.microsoft.com/office/drawing/2014/main" id="{8471AA2E-6FC0-4056-BEA3-86EAF0CDDB9E}"/>
            </a:ext>
          </a:extLst>
        </xdr:cNvPr>
        <xdr:cNvSpPr txBox="1"/>
      </xdr:nvSpPr>
      <xdr:spPr>
        <a:xfrm>
          <a:off x="10895543" y="4945592"/>
          <a:ext cx="1544108"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5487F"/>
              </a:solidFill>
            </a:rPr>
            <a:t>Filter</a:t>
          </a:r>
          <a:r>
            <a:rPr lang="en-IN" sz="1800" b="1" baseline="0">
              <a:solidFill>
                <a:srgbClr val="F5487F"/>
              </a:solidFill>
            </a:rPr>
            <a:t> Panel</a:t>
          </a:r>
          <a:endParaRPr lang="en-IN" sz="1800" b="1">
            <a:solidFill>
              <a:srgbClr val="F5487F"/>
            </a:solidFill>
          </a:endParaRPr>
        </a:p>
      </xdr:txBody>
    </xdr:sp>
    <xdr:clientData/>
  </xdr:twoCellAnchor>
  <xdr:twoCellAnchor editAs="oneCell">
    <xdr:from>
      <xdr:col>19</xdr:col>
      <xdr:colOff>161926</xdr:colOff>
      <xdr:row>28</xdr:row>
      <xdr:rowOff>197909</xdr:rowOff>
    </xdr:from>
    <xdr:to>
      <xdr:col>21</xdr:col>
      <xdr:colOff>628650</xdr:colOff>
      <xdr:row>35</xdr:row>
      <xdr:rowOff>28576</xdr:rowOff>
    </xdr:to>
    <mc:AlternateContent xmlns:mc="http://schemas.openxmlformats.org/markup-compatibility/2006">
      <mc:Choice xmlns:a14="http://schemas.microsoft.com/office/drawing/2010/main" Requires="a14">
        <xdr:graphicFrame macro="">
          <xdr:nvGraphicFramePr>
            <xdr:cNvPr id="73" name="Department 1">
              <a:extLst>
                <a:ext uri="{FF2B5EF4-FFF2-40B4-BE49-F238E27FC236}">
                  <a16:creationId xmlns:a16="http://schemas.microsoft.com/office/drawing/2014/main" id="{9F991D3D-0EBE-44B6-B992-32EA1C583EA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30176" y="5798609"/>
              <a:ext cx="1800224" cy="12308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219075</xdr:colOff>
      <xdr:row>29</xdr:row>
      <xdr:rowOff>0</xdr:rowOff>
    </xdr:from>
    <xdr:to>
      <xdr:col>19</xdr:col>
      <xdr:colOff>114301</xdr:colOff>
      <xdr:row>39</xdr:row>
      <xdr:rowOff>152400</xdr:rowOff>
    </xdr:to>
    <mc:AlternateContent xmlns:mc="http://schemas.openxmlformats.org/markup-compatibility/2006">
      <mc:Choice xmlns:a14="http://schemas.microsoft.com/office/drawing/2010/main" Requires="a14">
        <xdr:graphicFrame macro="">
          <xdr:nvGraphicFramePr>
            <xdr:cNvPr id="74" name="Education Field 3">
              <a:extLst>
                <a:ext uri="{FF2B5EF4-FFF2-40B4-BE49-F238E27FC236}">
                  <a16:creationId xmlns:a16="http://schemas.microsoft.com/office/drawing/2014/main" id="{870E7928-1CC6-4492-BCD5-3A07941C6CE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887075" y="5800725"/>
              <a:ext cx="1895476"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314325</xdr:colOff>
      <xdr:row>28</xdr:row>
      <xdr:rowOff>161925</xdr:rowOff>
    </xdr:from>
    <xdr:to>
      <xdr:col>18</xdr:col>
      <xdr:colOff>152401</xdr:colOff>
      <xdr:row>30</xdr:row>
      <xdr:rowOff>114300</xdr:rowOff>
    </xdr:to>
    <xdr:sp macro="" textlink="">
      <xdr:nvSpPr>
        <xdr:cNvPr id="75" name="TextBox 74">
          <a:extLst>
            <a:ext uri="{FF2B5EF4-FFF2-40B4-BE49-F238E27FC236}">
              <a16:creationId xmlns:a16="http://schemas.microsoft.com/office/drawing/2014/main" id="{BFB263DB-8DDB-DFA0-09D6-EC47D6C2BD3F}"/>
            </a:ext>
          </a:extLst>
        </xdr:cNvPr>
        <xdr:cNvSpPr txBox="1"/>
      </xdr:nvSpPr>
      <xdr:spPr>
        <a:xfrm>
          <a:off x="10982325" y="5762625"/>
          <a:ext cx="11715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5487F"/>
              </a:solidFill>
            </a:rPr>
            <a:t>Education Field</a:t>
          </a:r>
        </a:p>
      </xdr:txBody>
    </xdr:sp>
    <xdr:clientData/>
  </xdr:twoCellAnchor>
  <xdr:twoCellAnchor>
    <xdr:from>
      <xdr:col>19</xdr:col>
      <xdr:colOff>238125</xdr:colOff>
      <xdr:row>28</xdr:row>
      <xdr:rowOff>180974</xdr:rowOff>
    </xdr:from>
    <xdr:to>
      <xdr:col>20</xdr:col>
      <xdr:colOff>533400</xdr:colOff>
      <xdr:row>30</xdr:row>
      <xdr:rowOff>57150</xdr:rowOff>
    </xdr:to>
    <xdr:sp macro="" textlink="">
      <xdr:nvSpPr>
        <xdr:cNvPr id="77" name="TextBox 76">
          <a:extLst>
            <a:ext uri="{FF2B5EF4-FFF2-40B4-BE49-F238E27FC236}">
              <a16:creationId xmlns:a16="http://schemas.microsoft.com/office/drawing/2014/main" id="{0CEA448F-8EB5-3A7F-54A7-096D671AFAED}"/>
            </a:ext>
          </a:extLst>
        </xdr:cNvPr>
        <xdr:cNvSpPr txBox="1"/>
      </xdr:nvSpPr>
      <xdr:spPr>
        <a:xfrm>
          <a:off x="12906375" y="5781674"/>
          <a:ext cx="96202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5487F"/>
              </a:solidFill>
            </a:rPr>
            <a:t>Department</a:t>
          </a:r>
        </a:p>
      </xdr:txBody>
    </xdr:sp>
    <xdr:clientData/>
  </xdr:twoCellAnchor>
  <xdr:twoCellAnchor>
    <xdr:from>
      <xdr:col>1</xdr:col>
      <xdr:colOff>561975</xdr:colOff>
      <xdr:row>13</xdr:row>
      <xdr:rowOff>180974</xdr:rowOff>
    </xdr:from>
    <xdr:to>
      <xdr:col>2</xdr:col>
      <xdr:colOff>657225</xdr:colOff>
      <xdr:row>15</xdr:row>
      <xdr:rowOff>9525</xdr:rowOff>
    </xdr:to>
    <xdr:sp macro="" textlink="">
      <xdr:nvSpPr>
        <xdr:cNvPr id="78" name="TextBox 77">
          <a:extLst>
            <a:ext uri="{FF2B5EF4-FFF2-40B4-BE49-F238E27FC236}">
              <a16:creationId xmlns:a16="http://schemas.microsoft.com/office/drawing/2014/main" id="{6847FECB-F6DF-2C4E-242A-DC7794784BFB}"/>
            </a:ext>
          </a:extLst>
        </xdr:cNvPr>
        <xdr:cNvSpPr txBox="1"/>
      </xdr:nvSpPr>
      <xdr:spPr>
        <a:xfrm>
          <a:off x="1228725" y="2781299"/>
          <a:ext cx="762000"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5487F"/>
              </a:solidFill>
            </a:rPr>
            <a:t>Gender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iprasad parida" refreshedDate="45250.929244560182" createdVersion="8" refreshedVersion="8" minRefreshableVersion="3" recordCount="1470" xr:uid="{095ED75A-CF23-4527-9A31-0D4F8EAA67A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64201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4FE820-07D4-4F56-98A2-2EAB2A924EF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D2CEE1-F64B-4E34-A3A1-41A710E7A4FE}"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2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303646-FB00-4433-8534-176C7F91B73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408D61-AAE0-4692-B276-1CBEF7298032}"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4E3233-6F0E-4482-B5A2-1E70E45C293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724DB0-3801-4FEA-8609-7F6C9BD58CA3}" name="PivotTable3"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0" baseItem="0" numFmtId="1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921A3A-D892-4E89-A75F-410F9ABA3483}"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4CFAF4-02F9-490D-836F-0A47EDA8CF0B}"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ACEB5E6A-3DC6-4D50-8485-6FA594C0E8F9}" sourceName="Education Field">
  <pivotTables>
    <pivotTable tabId="10" name="PivotTable2"/>
    <pivotTable tabId="14" name="PivotTable4"/>
    <pivotTable tabId="12" name="PivotTable2"/>
    <pivotTable tabId="15" name="PivotTable5"/>
    <pivotTable tabId="13" name="PivotTable3"/>
    <pivotTable tabId="11" name="PivotTable1"/>
    <pivotTable tabId="8" name="PivotTable1"/>
    <pivotTable tabId="9" name="PivotTable1"/>
  </pivotTables>
  <data>
    <tabular pivotCacheId="186420139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31D7A3B-2CB5-4022-B328-617721E4DCF1}" sourceName="Gender">
  <pivotTables>
    <pivotTable tabId="10" name="PivotTable2"/>
    <pivotTable tabId="14" name="PivotTable4"/>
    <pivotTable tabId="12" name="PivotTable2"/>
    <pivotTable tabId="15" name="PivotTable5"/>
    <pivotTable tabId="13" name="PivotTable3"/>
    <pivotTable tabId="11" name="PivotTable1"/>
    <pivotTable tabId="8" name="PivotTable1"/>
    <pivotTable tabId="9" name="PivotTable1"/>
  </pivotTables>
  <data>
    <tabular pivotCacheId="186420139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554D91D-EFB6-44F2-9A0C-ABF4AAD0DC9C}" sourceName="Department">
  <pivotTables>
    <pivotTable tabId="15" name="PivotTable5"/>
    <pivotTable tabId="14" name="PivotTable4"/>
    <pivotTable tabId="12" name="PivotTable2"/>
    <pivotTable tabId="13" name="PivotTable3"/>
    <pivotTable tabId="11" name="PivotTable1"/>
    <pivotTable tabId="10" name="PivotTable2"/>
    <pivotTable tabId="8" name="PivotTable1"/>
    <pivotTable tabId="9" name="PivotTable1"/>
  </pivotTables>
  <data>
    <tabular pivotCacheId="186420139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0CC4736-F27E-4EC1-BF43-4D277B642D46}"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E7FB96B-CD70-47FE-880D-8365E6B6CC75}" cache="Slicer_Education_Field1" caption="Education Field" rowHeight="260350"/>
  <slicer name="Gender" xr10:uid="{077FD403-1C1A-4960-88B5-FD3346017075}"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7FB87AB4-1AB4-46AF-A2C3-3C83532B08F5}" cache="Slicer_Education_Field1" caption="Education Field" rowHeight="260350"/>
  <slicer name="Department" xr10:uid="{A068E31C-4FCA-41AF-B61E-9EF7C0E3C942}" cache="Slicer_Department"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2D327683-B059-454B-A022-C4BEF8B09EB5}" cache="Slicer_Education_Field1" style="Slicer01" rowHeight="260350"/>
  <slicer name="Gender 1" xr10:uid="{3EE154CA-B084-48E6-BF16-4AC9207554D9}" cache="Slicer_Gender" columnCount="2" style="Slicer01" rowHeight="260350"/>
  <slicer name="Department 1" xr10:uid="{FF9119F1-3A9D-4D4F-8230-D3E858FF3E08}" cache="Slicer_Department" style="Slicer0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65A920-F74A-41B0-91E4-9F575609CF21}" name="Table1" displayName="Table1" ref="A1:AR1471" totalsRowShown="0" headerRowDxfId="73" dataDxfId="72">
  <autoFilter ref="A1:AR1471" xr:uid="{4765A920-F74A-41B0-91E4-9F575609CF21}"/>
  <tableColumns count="44">
    <tableColumn id="1" xr3:uid="{E80036E7-18F5-4EC6-9B01-324872FD8576}" name="Attrition" dataDxfId="71"/>
    <tableColumn id="2" xr3:uid="{89B4FA8C-1578-4085-8126-F5DF050E69E9}" name="Business Travel" dataDxfId="70"/>
    <tableColumn id="3" xr3:uid="{9EFAA369-2B2D-4349-80B5-26F4CF0C34F5}" name="CF_age band" dataDxfId="69"/>
    <tableColumn id="4" xr3:uid="{C1C22962-70E8-40F9-936A-7283C76F0F54}" name="CF_attrition label" dataDxfId="68"/>
    <tableColumn id="5" xr3:uid="{3D1D8DDC-9E65-4088-95B0-4EFF151559B7}" name="Department" dataDxfId="67"/>
    <tableColumn id="6" xr3:uid="{6273D2C6-86D9-402A-A97F-610311E0AE9C}" name="Education Field" dataDxfId="66"/>
    <tableColumn id="7" xr3:uid="{37BC8F8A-0E42-445D-8647-AC8156431091}" name="emp no" dataDxfId="65"/>
    <tableColumn id="8" xr3:uid="{42303CAC-ED2D-455D-840A-630A96AA1196}" name="Employee Number" dataDxfId="64"/>
    <tableColumn id="9" xr3:uid="{4F1055C5-D865-4BD8-ACC8-CB0825853D2C}" name="Gender" dataDxfId="63"/>
    <tableColumn id="10" xr3:uid="{BFC4D823-4AF6-415E-82B6-8C28EB4561D6}" name="Job Role" dataDxfId="62"/>
    <tableColumn id="11" xr3:uid="{9EC0951E-7FC5-4C9F-91BF-A8FC8BE05F66}" name="Marital Status" dataDxfId="61"/>
    <tableColumn id="12" xr3:uid="{3C94C6F5-2DDE-41A4-A4CB-C72F6D5695DF}" name="Over Time" dataDxfId="60"/>
    <tableColumn id="13" xr3:uid="{40C71831-26E0-46CA-BDD0-2FF5D2FBBEE3}" name="Over18" dataDxfId="59"/>
    <tableColumn id="14" xr3:uid="{04130B16-491A-4E8C-B175-A49BB600FC68}" name="Training Times Last Year" dataDxfId="58"/>
    <tableColumn id="15" xr3:uid="{E48BA546-D271-4D47-8208-003BF54762A3}" name="-2" dataDxfId="57"/>
    <tableColumn id="16" xr3:uid="{B65AD260-7790-4C85-8898-3B9323D2DC0B}" name="0" dataDxfId="56"/>
    <tableColumn id="17" xr3:uid="{4F9B02DB-0DD8-4923-9402-F81521D4E978}" name="Age" dataDxfId="55"/>
    <tableColumn id="18" xr3:uid="{86035B7E-D897-4AB5-86C7-9A93BBF5FFFE}" name="CF_attrition count" dataDxfId="54"/>
    <tableColumn id="19" xr3:uid="{EE53A6E3-8317-4D10-9C7D-867D5A8FAEC5}" name="CF_attrition counts" dataDxfId="53"/>
    <tableColumn id="20" xr3:uid="{475D7AB0-D8AE-4173-9A26-87C3AD14D951}" name="CF_attrition rate" dataDxfId="52"/>
    <tableColumn id="21" xr3:uid="{8D06BDCD-654F-4CC7-8C8A-F48D5048A5B6}" name="CF_current Employee" dataDxfId="51"/>
    <tableColumn id="22" xr3:uid="{13B788AE-80DF-4D66-B373-A2756A1926D6}" name="Daily Rate" dataDxfId="50"/>
    <tableColumn id="23" xr3:uid="{0B980602-BAD5-48D3-88E6-A8C2DC50C3F2}" name="Distance From Home" dataDxfId="49"/>
    <tableColumn id="24" xr3:uid="{6EFCEAF9-3C19-4435-A562-FFCE7BC05341}" name="Education" dataDxfId="48"/>
    <tableColumn id="25" xr3:uid="{8D8CB6E8-BB30-4598-A7A0-ACD6B72FA7BE}" name="Employee Count" dataDxfId="47"/>
    <tableColumn id="26" xr3:uid="{6F14C7F4-5073-4934-B836-C278D8DA2CCC}" name="Environment Satisfaction" dataDxfId="46"/>
    <tableColumn id="27" xr3:uid="{0BD47437-ED9E-4ACD-A3AF-338F9B0B99CB}" name="Hourly Rate" dataDxfId="45"/>
    <tableColumn id="28" xr3:uid="{02907CEB-9731-4FFA-A55E-77DC2C7F4916}" name="Job Involvement" dataDxfId="44"/>
    <tableColumn id="29" xr3:uid="{6AF29759-3ABC-415E-9CFF-C9A7BD48E4DC}" name="Job Level" dataDxfId="43"/>
    <tableColumn id="30" xr3:uid="{8469B2EE-E20D-4435-8391-6F088FAE4CE8}" name="Job Satisfaction" dataDxfId="42"/>
    <tableColumn id="31" xr3:uid="{8A52C084-9D14-4E09-BCD0-D9CF8D803D3B}" name="Monthly Income" dataDxfId="41"/>
    <tableColumn id="32" xr3:uid="{EB985B32-C02D-4FD4-9FAD-1E4B2DC908F7}" name="Monthly Rate" dataDxfId="40"/>
    <tableColumn id="33" xr3:uid="{5BC574DA-8508-4E23-9E21-A8265337FD72}" name="Num Companies Worked" dataDxfId="39"/>
    <tableColumn id="34" xr3:uid="{67D8209E-8C80-4923-A824-09FE3C6CD7F5}" name="Percent Salary Hike" dataDxfId="38"/>
    <tableColumn id="35" xr3:uid="{C3FFC56E-5EED-4027-90E7-BE6B2DE8A3A8}" name="Performance Rating" dataDxfId="37"/>
    <tableColumn id="36" xr3:uid="{97FA21F3-1F0F-4A95-B3F4-2485B0A5C407}" name="Relationship Satisfaction" dataDxfId="36"/>
    <tableColumn id="37" xr3:uid="{B8CA59CC-D585-4630-B6F9-2995AAA4F679}" name="Standard Hours" dataDxfId="35"/>
    <tableColumn id="38" xr3:uid="{012654C8-05DA-4794-A51C-C6D63300F86E}" name="Stock Option Level" dataDxfId="34"/>
    <tableColumn id="39" xr3:uid="{2DE9FE58-3F6E-40A8-932F-84DA5ED09FDF}" name="Total Working Years" dataDxfId="33"/>
    <tableColumn id="40" xr3:uid="{18661DDB-3A06-4EBA-8936-7BCF63338FE7}" name="Work Life Balance" dataDxfId="32"/>
    <tableColumn id="41" xr3:uid="{7757C3BD-D943-45A8-9356-4EC411376671}" name="Years At Company" dataDxfId="31"/>
    <tableColumn id="42" xr3:uid="{6E0CE3B9-A739-441B-A028-8590D2FCF78D}" name="Years In Current Role" dataDxfId="30"/>
    <tableColumn id="43" xr3:uid="{0B344E87-26B3-49FC-884A-8E1C7BBB9A0E}" name="Years Since Last Promotion" dataDxfId="29"/>
    <tableColumn id="44" xr3:uid="{09317307-9319-4C9E-B145-453172AD8FB9}" name="Years With Curr Manager" dataDxfId="28"/>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334-C697-4C14-95E3-CA9F8212CA58}">
  <dimension ref="A3:E8"/>
  <sheetViews>
    <sheetView workbookViewId="0">
      <selection activeCell="W37" sqref="W37"/>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3" spans="1:5" x14ac:dyDescent="0.3">
      <c r="A3" t="s">
        <v>1559</v>
      </c>
      <c r="B3" t="s">
        <v>1560</v>
      </c>
      <c r="C3" t="s">
        <v>1561</v>
      </c>
    </row>
    <row r="4" spans="1:5" x14ac:dyDescent="0.3">
      <c r="A4" s="24">
        <v>1470</v>
      </c>
      <c r="B4" s="24">
        <v>237</v>
      </c>
      <c r="C4" s="24">
        <v>36.923809523809524</v>
      </c>
    </row>
    <row r="6" spans="1:5" x14ac:dyDescent="0.3">
      <c r="A6" t="s">
        <v>1562</v>
      </c>
      <c r="B6" t="s">
        <v>1563</v>
      </c>
      <c r="C6" t="s">
        <v>1564</v>
      </c>
      <c r="D6" t="s">
        <v>1565</v>
      </c>
      <c r="E6" t="s">
        <v>1566</v>
      </c>
    </row>
    <row r="7" spans="1:5" x14ac:dyDescent="0.3">
      <c r="A7">
        <f>GETPIVOTDATA("Count of Employee Number",$A$3)</f>
        <v>1470</v>
      </c>
      <c r="B7">
        <f>GETPIVOTDATA("Sum of CF_attrition count",$A$3)</f>
        <v>237</v>
      </c>
      <c r="C7" s="10">
        <f>GETPIVOTDATA("Average of Age",$A$3)</f>
        <v>36.923809523809524</v>
      </c>
      <c r="D7">
        <f>A7-B7</f>
        <v>1233</v>
      </c>
      <c r="E7" s="8">
        <f>B7/A7</f>
        <v>0.16122448979591836</v>
      </c>
    </row>
    <row r="8" spans="1:5" x14ac:dyDescent="0.3">
      <c r="E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60772-BCCC-44F7-A009-91619ABDEF8F}">
  <dimension ref="A3:C8"/>
  <sheetViews>
    <sheetView workbookViewId="0">
      <selection activeCell="H22" sqref="H22"/>
    </sheetView>
  </sheetViews>
  <sheetFormatPr defaultRowHeight="15.6" x14ac:dyDescent="0.3"/>
  <cols>
    <col min="1" max="1" width="23.59765625" bestFit="1" customWidth="1"/>
  </cols>
  <sheetData>
    <row r="3" spans="1:3" x14ac:dyDescent="0.3">
      <c r="A3" s="12" t="s">
        <v>1567</v>
      </c>
    </row>
    <row r="4" spans="1:3" x14ac:dyDescent="0.3">
      <c r="A4" s="13">
        <v>2.6265306122448981</v>
      </c>
    </row>
    <row r="7" spans="1:3" x14ac:dyDescent="0.3">
      <c r="A7" t="s">
        <v>1568</v>
      </c>
      <c r="B7" s="9">
        <f>GETPIVOTDATA("Job Satisfaction",$A$3)</f>
        <v>2.6265306122448981</v>
      </c>
      <c r="C7">
        <f>B7/4</f>
        <v>0.65663265306122454</v>
      </c>
    </row>
    <row r="8" spans="1:3" x14ac:dyDescent="0.3">
      <c r="A8" t="s">
        <v>1569</v>
      </c>
      <c r="B8" s="9">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F7AC-98FE-4E99-901B-21D09A320A04}">
  <dimension ref="A3:C11"/>
  <sheetViews>
    <sheetView workbookViewId="0">
      <selection activeCell="B12" sqref="B12"/>
    </sheetView>
  </sheetViews>
  <sheetFormatPr defaultRowHeight="15.6" x14ac:dyDescent="0.3"/>
  <cols>
    <col min="1" max="1" width="12.19921875" bestFit="1" customWidth="1"/>
    <col min="2" max="2" width="22.796875" bestFit="1" customWidth="1"/>
  </cols>
  <sheetData>
    <row r="3" spans="1:3" x14ac:dyDescent="0.3">
      <c r="A3" s="14" t="s">
        <v>1570</v>
      </c>
      <c r="B3" s="12" t="s">
        <v>1572</v>
      </c>
    </row>
    <row r="4" spans="1:3" x14ac:dyDescent="0.3">
      <c r="A4" s="15" t="s">
        <v>51</v>
      </c>
      <c r="B4" s="18">
        <v>588</v>
      </c>
    </row>
    <row r="5" spans="1:3" x14ac:dyDescent="0.3">
      <c r="A5" s="16" t="s">
        <v>62</v>
      </c>
      <c r="B5" s="20">
        <v>882</v>
      </c>
    </row>
    <row r="6" spans="1:3" x14ac:dyDescent="0.3">
      <c r="A6" s="17" t="s">
        <v>1571</v>
      </c>
      <c r="B6" s="19">
        <v>1470</v>
      </c>
    </row>
    <row r="10" spans="1:3" x14ac:dyDescent="0.3">
      <c r="A10" t="s">
        <v>51</v>
      </c>
      <c r="B10">
        <f>IFERROR(GETPIVOTDATA("Employee Count",$A$3,"Gender","Female"),0)</f>
        <v>588</v>
      </c>
      <c r="C10" s="7">
        <f>IFERROR(B10/($B$10+$B$11),0)</f>
        <v>0.4</v>
      </c>
    </row>
    <row r="11" spans="1:3" x14ac:dyDescent="0.3">
      <c r="A11" t="s">
        <v>62</v>
      </c>
      <c r="B11">
        <f>IFERROR(GETPIVOTDATA("Employee Count",$A$3,"Gender","Male"),0)</f>
        <v>882</v>
      </c>
      <c r="C11" s="7">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47F2E-0001-4DE5-A188-1123285072B4}">
  <dimension ref="A3:B9"/>
  <sheetViews>
    <sheetView workbookViewId="0">
      <selection activeCell="L16" sqref="L16"/>
    </sheetView>
  </sheetViews>
  <sheetFormatPr defaultRowHeight="15.6" x14ac:dyDescent="0.3"/>
  <cols>
    <col min="1" max="1" width="16" bestFit="1" customWidth="1"/>
    <col min="2" max="2" width="22.796875" bestFit="1" customWidth="1"/>
  </cols>
  <sheetData>
    <row r="3" spans="1:2" x14ac:dyDescent="0.3">
      <c r="A3" s="14" t="s">
        <v>1570</v>
      </c>
      <c r="B3" s="12" t="s">
        <v>1560</v>
      </c>
    </row>
    <row r="4" spans="1:2" x14ac:dyDescent="0.3">
      <c r="A4" s="15" t="s">
        <v>134</v>
      </c>
      <c r="B4" s="18">
        <v>5</v>
      </c>
    </row>
    <row r="5" spans="1:2" x14ac:dyDescent="0.3">
      <c r="A5" s="16" t="s">
        <v>65</v>
      </c>
      <c r="B5" s="20">
        <v>31</v>
      </c>
    </row>
    <row r="6" spans="1:2" x14ac:dyDescent="0.3">
      <c r="A6" s="16" t="s">
        <v>55</v>
      </c>
      <c r="B6" s="20">
        <v>44</v>
      </c>
    </row>
    <row r="7" spans="1:2" x14ac:dyDescent="0.3">
      <c r="A7" s="16" t="s">
        <v>71</v>
      </c>
      <c r="B7" s="20">
        <v>58</v>
      </c>
    </row>
    <row r="8" spans="1:2" x14ac:dyDescent="0.3">
      <c r="A8" s="16" t="s">
        <v>77</v>
      </c>
      <c r="B8" s="20">
        <v>99</v>
      </c>
    </row>
    <row r="9" spans="1:2" x14ac:dyDescent="0.3">
      <c r="A9" s="17" t="s">
        <v>1571</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93AB-E9B2-4A5D-96B8-1F9E98436D50}">
  <dimension ref="A3:E13"/>
  <sheetViews>
    <sheetView workbookViewId="0">
      <selection activeCell="K18" sqref="K18"/>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4" t="s">
        <v>1570</v>
      </c>
      <c r="B3" s="12" t="s">
        <v>1560</v>
      </c>
    </row>
    <row r="4" spans="1:5" x14ac:dyDescent="0.3">
      <c r="A4" s="15" t="s">
        <v>68</v>
      </c>
      <c r="B4" s="18">
        <v>62</v>
      </c>
      <c r="D4" t="str">
        <f>A4</f>
        <v>Laboratory Technician</v>
      </c>
      <c r="E4">
        <f>GETPIVOTDATA("CF_attrition count",$A$3,"Job Role",A4)</f>
        <v>62</v>
      </c>
    </row>
    <row r="5" spans="1:5" x14ac:dyDescent="0.3">
      <c r="A5" s="16" t="s">
        <v>52</v>
      </c>
      <c r="B5" s="20">
        <v>57</v>
      </c>
      <c r="D5" t="str">
        <f t="shared" ref="D5:D12" si="0">A5</f>
        <v>Sales Executive</v>
      </c>
      <c r="E5">
        <f t="shared" ref="E5:E12" si="1">GETPIVOTDATA("CF_attrition count",$A$3,"Job Role",A5)</f>
        <v>57</v>
      </c>
    </row>
    <row r="6" spans="1:5" x14ac:dyDescent="0.3">
      <c r="A6" s="16" t="s">
        <v>63</v>
      </c>
      <c r="B6" s="20">
        <v>47</v>
      </c>
      <c r="D6" t="str">
        <f t="shared" si="0"/>
        <v>Research Scientist</v>
      </c>
      <c r="E6">
        <f t="shared" si="1"/>
        <v>47</v>
      </c>
    </row>
    <row r="7" spans="1:5" x14ac:dyDescent="0.3">
      <c r="A7" s="16" t="s">
        <v>99</v>
      </c>
      <c r="B7" s="20">
        <v>33</v>
      </c>
      <c r="D7" t="str">
        <f t="shared" si="0"/>
        <v>Sales Representative</v>
      </c>
      <c r="E7">
        <f t="shared" si="1"/>
        <v>33</v>
      </c>
    </row>
    <row r="8" spans="1:5" x14ac:dyDescent="0.3">
      <c r="A8" s="16" t="s">
        <v>163</v>
      </c>
      <c r="B8" s="20">
        <v>12</v>
      </c>
      <c r="D8" t="str">
        <f t="shared" si="0"/>
        <v>Human Resources</v>
      </c>
      <c r="E8">
        <f t="shared" si="1"/>
        <v>12</v>
      </c>
    </row>
    <row r="9" spans="1:5" x14ac:dyDescent="0.3">
      <c r="A9" s="16" t="s">
        <v>81</v>
      </c>
      <c r="B9" s="20">
        <v>10</v>
      </c>
      <c r="D9" t="str">
        <f t="shared" si="0"/>
        <v>Manufacturing Director</v>
      </c>
      <c r="E9">
        <f t="shared" si="1"/>
        <v>10</v>
      </c>
    </row>
    <row r="10" spans="1:5" x14ac:dyDescent="0.3">
      <c r="A10" s="16" t="s">
        <v>83</v>
      </c>
      <c r="B10" s="20">
        <v>9</v>
      </c>
      <c r="D10" t="str">
        <f t="shared" si="0"/>
        <v>Healthcare Representative</v>
      </c>
      <c r="E10">
        <f t="shared" si="1"/>
        <v>9</v>
      </c>
    </row>
    <row r="11" spans="1:5" x14ac:dyDescent="0.3">
      <c r="A11" s="16" t="s">
        <v>95</v>
      </c>
      <c r="B11" s="20">
        <v>5</v>
      </c>
      <c r="D11" t="str">
        <f t="shared" si="0"/>
        <v>Manager</v>
      </c>
      <c r="E11">
        <f t="shared" si="1"/>
        <v>5</v>
      </c>
    </row>
    <row r="12" spans="1:5" x14ac:dyDescent="0.3">
      <c r="A12" s="16" t="s">
        <v>101</v>
      </c>
      <c r="B12" s="20">
        <v>2</v>
      </c>
      <c r="D12" t="str">
        <f t="shared" si="0"/>
        <v>Research Director</v>
      </c>
      <c r="E12">
        <f t="shared" si="1"/>
        <v>2</v>
      </c>
    </row>
    <row r="13" spans="1:5" x14ac:dyDescent="0.3">
      <c r="A13" s="17" t="s">
        <v>1571</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A271-3E02-489F-9529-96248775D0B1}">
  <dimension ref="A3:E6"/>
  <sheetViews>
    <sheetView workbookViewId="0">
      <selection activeCell="B7" sqref="B7"/>
    </sheetView>
  </sheetViews>
  <sheetFormatPr defaultRowHeight="15.6" x14ac:dyDescent="0.3"/>
  <cols>
    <col min="1" max="1" width="12.19921875" bestFit="1" customWidth="1"/>
    <col min="2" max="2" width="22.796875" bestFit="1" customWidth="1"/>
  </cols>
  <sheetData>
    <row r="3" spans="1:5" x14ac:dyDescent="0.3">
      <c r="A3" s="14" t="s">
        <v>1570</v>
      </c>
      <c r="B3" s="12" t="s">
        <v>1560</v>
      </c>
    </row>
    <row r="4" spans="1:5" x14ac:dyDescent="0.3">
      <c r="A4" s="15" t="s">
        <v>161</v>
      </c>
      <c r="B4" s="21">
        <v>5.0632911392405063E-2</v>
      </c>
      <c r="D4" t="str">
        <f>A4</f>
        <v>HR</v>
      </c>
      <c r="E4" s="8">
        <f>GETPIVOTDATA("CF_attrition count",$A$3,"Department",A4)</f>
        <v>5.0632911392405063E-2</v>
      </c>
    </row>
    <row r="5" spans="1:5" x14ac:dyDescent="0.3">
      <c r="A5" s="16" t="s">
        <v>60</v>
      </c>
      <c r="B5" s="22">
        <v>0.56118143459915615</v>
      </c>
      <c r="D5" t="str">
        <f t="shared" ref="D5:D6" si="0">A5</f>
        <v>R&amp;D</v>
      </c>
      <c r="E5" s="8">
        <f t="shared" ref="E5:E6" si="1">GETPIVOTDATA("CF_attrition count",$A$3,"Department",A5)</f>
        <v>0.56118143459915615</v>
      </c>
    </row>
    <row r="6" spans="1:5" x14ac:dyDescent="0.3">
      <c r="A6" s="25" t="s">
        <v>48</v>
      </c>
      <c r="B6" s="26">
        <v>0.3881856540084388</v>
      </c>
      <c r="D6" t="str">
        <f t="shared" si="0"/>
        <v>Sales</v>
      </c>
      <c r="E6" s="8">
        <f t="shared" si="1"/>
        <v>0.3881856540084388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5B7B-15CE-4972-904C-526646EB7384}">
  <dimension ref="A3:B9"/>
  <sheetViews>
    <sheetView workbookViewId="0">
      <selection activeCell="D20" sqref="D20"/>
    </sheetView>
  </sheetViews>
  <sheetFormatPr defaultRowHeight="15.6" x14ac:dyDescent="0.3"/>
  <cols>
    <col min="1" max="1" width="12.19921875" bestFit="1" customWidth="1"/>
    <col min="2" max="2" width="22.796875" bestFit="1" customWidth="1"/>
  </cols>
  <sheetData>
    <row r="3" spans="1:2" x14ac:dyDescent="0.3">
      <c r="A3" s="14" t="s">
        <v>1570</v>
      </c>
      <c r="B3" s="12" t="s">
        <v>1560</v>
      </c>
    </row>
    <row r="4" spans="1:2" x14ac:dyDescent="0.3">
      <c r="A4" s="15" t="s">
        <v>69</v>
      </c>
      <c r="B4" s="18">
        <v>112</v>
      </c>
    </row>
    <row r="5" spans="1:2" x14ac:dyDescent="0.3">
      <c r="A5" s="16" t="s">
        <v>46</v>
      </c>
      <c r="B5" s="20">
        <v>51</v>
      </c>
    </row>
    <row r="6" spans="1:2" x14ac:dyDescent="0.3">
      <c r="A6" s="16" t="s">
        <v>58</v>
      </c>
      <c r="B6" s="20">
        <v>25</v>
      </c>
    </row>
    <row r="7" spans="1:2" x14ac:dyDescent="0.3">
      <c r="A7" s="16" t="s">
        <v>75</v>
      </c>
      <c r="B7" s="20">
        <v>11</v>
      </c>
    </row>
    <row r="8" spans="1:2" x14ac:dyDescent="0.3">
      <c r="A8" s="16" t="s">
        <v>92</v>
      </c>
      <c r="B8" s="20">
        <v>38</v>
      </c>
    </row>
    <row r="9" spans="1:2" x14ac:dyDescent="0.3">
      <c r="A9" s="17" t="s">
        <v>1571</v>
      </c>
      <c r="B9" s="1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5D92-A5F4-4C62-BC92-39B54F2C2CBD}">
  <dimension ref="A3:E7"/>
  <sheetViews>
    <sheetView workbookViewId="0">
      <selection activeCell="B4" sqref="B4"/>
    </sheetView>
  </sheetViews>
  <sheetFormatPr defaultRowHeight="15.6" x14ac:dyDescent="0.3"/>
  <cols>
    <col min="1" max="1" width="12.19921875" bestFit="1" customWidth="1"/>
    <col min="2" max="2" width="22.796875" bestFit="1" customWidth="1"/>
  </cols>
  <sheetData>
    <row r="3" spans="1:5" x14ac:dyDescent="0.3">
      <c r="A3" s="14" t="s">
        <v>1570</v>
      </c>
      <c r="B3" s="12" t="s">
        <v>1560</v>
      </c>
    </row>
    <row r="4" spans="1:5" x14ac:dyDescent="0.3">
      <c r="A4" s="15" t="s">
        <v>79</v>
      </c>
      <c r="B4" s="18">
        <v>33</v>
      </c>
      <c r="D4" t="str">
        <f>A4</f>
        <v>Divorced</v>
      </c>
      <c r="E4">
        <f>GETPIVOTDATA("CF_attrition count",$A$3,"Marital Status",A4)</f>
        <v>33</v>
      </c>
    </row>
    <row r="5" spans="1:5" x14ac:dyDescent="0.3">
      <c r="A5" s="16" t="s">
        <v>64</v>
      </c>
      <c r="B5" s="20">
        <v>84</v>
      </c>
      <c r="D5" t="str">
        <f t="shared" ref="D5:D6" si="0">A5</f>
        <v>Married</v>
      </c>
      <c r="E5">
        <f t="shared" ref="E5:E6" si="1">GETPIVOTDATA("CF_attrition count",$A$3,"Marital Status",A5)</f>
        <v>84</v>
      </c>
    </row>
    <row r="6" spans="1:5" x14ac:dyDescent="0.3">
      <c r="A6" s="16" t="s">
        <v>53</v>
      </c>
      <c r="B6" s="20">
        <v>120</v>
      </c>
      <c r="D6" t="str">
        <f t="shared" si="0"/>
        <v>Single</v>
      </c>
      <c r="E6">
        <f t="shared" si="1"/>
        <v>120</v>
      </c>
    </row>
    <row r="7" spans="1:5" x14ac:dyDescent="0.3">
      <c r="A7" s="17" t="s">
        <v>1571</v>
      </c>
      <c r="B7" s="1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2" sqref="B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9" max="9" width="8.79687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G20"/>
  <sheetViews>
    <sheetView workbookViewId="0">
      <selection activeCell="G9" sqref="G9"/>
    </sheetView>
  </sheetViews>
  <sheetFormatPr defaultColWidth="11.19921875" defaultRowHeight="15" customHeight="1" x14ac:dyDescent="0.3"/>
  <cols>
    <col min="1" max="26" width="8.59765625" customWidth="1"/>
  </cols>
  <sheetData>
    <row r="1" spans="6:7" x14ac:dyDescent="0.3"/>
    <row r="2" spans="6:7" x14ac:dyDescent="0.3"/>
    <row r="3" spans="6:7" x14ac:dyDescent="0.3"/>
    <row r="4" spans="6:7" x14ac:dyDescent="0.3"/>
    <row r="5" spans="6:7" x14ac:dyDescent="0.3">
      <c r="F5" s="2"/>
      <c r="G5" t="s">
        <v>1554</v>
      </c>
    </row>
    <row r="6" spans="6:7" x14ac:dyDescent="0.3">
      <c r="F6" s="3"/>
      <c r="G6" s="23" t="s">
        <v>1555</v>
      </c>
    </row>
    <row r="7" spans="6:7" x14ac:dyDescent="0.3">
      <c r="F7" s="4"/>
      <c r="G7" t="s">
        <v>1556</v>
      </c>
    </row>
    <row r="8" spans="6:7" x14ac:dyDescent="0.3">
      <c r="F8" s="5"/>
      <c r="G8" t="s">
        <v>1557</v>
      </c>
    </row>
    <row r="9" spans="6:7" x14ac:dyDescent="0.3">
      <c r="F9" s="6"/>
      <c r="G9" s="23" t="s">
        <v>1558</v>
      </c>
    </row>
    <row r="10" spans="6:7" x14ac:dyDescent="0.3"/>
    <row r="11" spans="6:7" x14ac:dyDescent="0.3"/>
    <row r="12" spans="6:7" x14ac:dyDescent="0.3"/>
    <row r="13" spans="6:7" x14ac:dyDescent="0.3"/>
    <row r="14" spans="6:7" x14ac:dyDescent="0.3"/>
    <row r="15" spans="6:7" x14ac:dyDescent="0.3"/>
    <row r="16" spans="6:7"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9DA8-12F3-481A-8564-8EED6A96A264}">
  <dimension ref="A1:V40"/>
  <sheetViews>
    <sheetView tabSelected="1" zoomScale="80" zoomScaleNormal="80" workbookViewId="0">
      <selection activeCell="W37" sqref="W37"/>
    </sheetView>
  </sheetViews>
  <sheetFormatPr defaultRowHeight="15.6" x14ac:dyDescent="0.3"/>
  <sheetData>
    <row r="1" spans="1:22" x14ac:dyDescent="0.3">
      <c r="A1" s="2"/>
      <c r="B1" s="2"/>
      <c r="C1" s="2"/>
      <c r="D1" s="2"/>
      <c r="E1" s="2"/>
      <c r="F1" s="2"/>
      <c r="G1" s="2"/>
      <c r="H1" s="2"/>
      <c r="I1" s="2"/>
      <c r="J1" s="2"/>
      <c r="K1" s="2"/>
      <c r="L1" s="2"/>
      <c r="M1" s="2"/>
      <c r="N1" s="2"/>
      <c r="O1" s="2"/>
      <c r="P1" s="2"/>
      <c r="Q1" s="2"/>
      <c r="R1" s="2"/>
      <c r="S1" s="2"/>
      <c r="T1" s="2"/>
      <c r="U1" s="2"/>
      <c r="V1" s="2"/>
    </row>
    <row r="2" spans="1:22" x14ac:dyDescent="0.3">
      <c r="A2" s="2"/>
      <c r="B2" s="2"/>
      <c r="C2" s="2"/>
      <c r="D2" s="2"/>
      <c r="E2" s="2"/>
      <c r="F2" s="2"/>
      <c r="G2" s="2"/>
      <c r="H2" s="2"/>
      <c r="I2" s="2"/>
      <c r="J2" s="2"/>
      <c r="K2" s="2"/>
      <c r="L2" s="2"/>
      <c r="M2" s="2"/>
      <c r="N2" s="2"/>
      <c r="O2" s="2"/>
      <c r="P2" s="2"/>
      <c r="Q2" s="2"/>
      <c r="R2" s="2"/>
      <c r="S2" s="2"/>
      <c r="T2" s="2"/>
      <c r="U2" s="2"/>
      <c r="V2" s="2"/>
    </row>
    <row r="3" spans="1:22" x14ac:dyDescent="0.3">
      <c r="A3" s="2"/>
      <c r="B3" s="2"/>
      <c r="C3" s="2"/>
      <c r="D3" s="2"/>
      <c r="E3" s="2"/>
      <c r="F3" s="2"/>
      <c r="G3" s="2"/>
      <c r="H3" s="2"/>
      <c r="I3" s="2"/>
      <c r="J3" s="2"/>
      <c r="K3" s="2"/>
      <c r="L3" s="2"/>
      <c r="M3" s="2"/>
      <c r="N3" s="2"/>
      <c r="O3" s="2"/>
      <c r="P3" s="2"/>
      <c r="Q3" s="2"/>
      <c r="R3" s="2"/>
      <c r="S3" s="2"/>
      <c r="T3" s="2"/>
      <c r="U3" s="2"/>
      <c r="V3" s="2"/>
    </row>
    <row r="4" spans="1:22" x14ac:dyDescent="0.3">
      <c r="A4" s="2"/>
      <c r="B4" s="2"/>
      <c r="C4" s="2"/>
      <c r="D4" s="2"/>
      <c r="E4" s="2"/>
      <c r="F4" s="2"/>
      <c r="G4" s="2"/>
      <c r="H4" s="2"/>
      <c r="I4" s="2"/>
      <c r="J4" s="2"/>
      <c r="K4" s="2"/>
      <c r="L4" s="2"/>
      <c r="M4" s="2"/>
      <c r="N4" s="2"/>
      <c r="O4" s="2"/>
      <c r="P4" s="2"/>
      <c r="Q4" s="2"/>
      <c r="R4" s="2"/>
      <c r="S4" s="2"/>
      <c r="T4" s="2"/>
      <c r="U4" s="2"/>
      <c r="V4" s="2"/>
    </row>
    <row r="5" spans="1:22" x14ac:dyDescent="0.3">
      <c r="A5" s="2"/>
      <c r="B5" s="2"/>
      <c r="C5" s="2"/>
      <c r="D5" s="2"/>
      <c r="E5" s="2"/>
      <c r="F5" s="2"/>
      <c r="G5" s="2"/>
      <c r="H5" s="2"/>
      <c r="I5" s="2"/>
      <c r="J5" s="2"/>
      <c r="K5" s="2"/>
      <c r="L5" s="2"/>
      <c r="M5" s="2"/>
      <c r="N5" s="2"/>
      <c r="O5" s="2"/>
      <c r="P5" s="2"/>
      <c r="Q5" s="2"/>
      <c r="R5" s="2"/>
      <c r="S5" s="2"/>
      <c r="T5" s="2"/>
      <c r="U5" s="2"/>
      <c r="V5" s="2"/>
    </row>
    <row r="6" spans="1:22" x14ac:dyDescent="0.3">
      <c r="A6" s="2"/>
      <c r="B6" s="2"/>
      <c r="C6" s="2"/>
      <c r="D6" s="2"/>
      <c r="E6" s="2"/>
      <c r="F6" s="2"/>
      <c r="G6" s="2"/>
      <c r="H6" s="2"/>
      <c r="I6" s="2"/>
      <c r="J6" s="2"/>
      <c r="K6" s="2"/>
      <c r="L6" s="2"/>
      <c r="M6" s="2"/>
      <c r="N6" s="2"/>
      <c r="O6" s="2"/>
      <c r="P6" s="2"/>
      <c r="Q6" s="2"/>
      <c r="R6" s="2"/>
      <c r="S6" s="2"/>
      <c r="T6" s="2"/>
      <c r="U6" s="2"/>
      <c r="V6" s="2"/>
    </row>
    <row r="7" spans="1:22" x14ac:dyDescent="0.3">
      <c r="A7" s="2"/>
      <c r="B7" s="2"/>
      <c r="C7" s="2"/>
      <c r="D7" s="2"/>
      <c r="E7" s="2"/>
      <c r="F7" s="2"/>
      <c r="G7" s="2"/>
      <c r="H7" s="2"/>
      <c r="I7" s="2"/>
      <c r="J7" s="2"/>
      <c r="K7" s="2"/>
      <c r="L7" s="2"/>
      <c r="M7" s="2"/>
      <c r="N7" s="2"/>
      <c r="O7" s="2"/>
      <c r="P7" s="2"/>
      <c r="Q7" s="2"/>
      <c r="R7" s="2"/>
      <c r="S7" s="2"/>
      <c r="T7" s="2"/>
      <c r="U7" s="2"/>
      <c r="V7" s="2"/>
    </row>
    <row r="8" spans="1:22" x14ac:dyDescent="0.3">
      <c r="A8" s="2"/>
      <c r="B8" s="2"/>
      <c r="C8" s="2"/>
      <c r="D8" s="2"/>
      <c r="E8" s="2"/>
      <c r="F8" s="2"/>
      <c r="G8" s="2"/>
      <c r="H8" s="2"/>
      <c r="I8" s="2"/>
      <c r="J8" s="2"/>
      <c r="K8" s="2"/>
      <c r="L8" s="2"/>
      <c r="M8" s="2"/>
      <c r="N8" s="2"/>
      <c r="O8" s="2"/>
      <c r="P8" s="2"/>
      <c r="Q8" s="2"/>
      <c r="R8" s="2"/>
      <c r="S8" s="2"/>
      <c r="T8" s="2"/>
      <c r="U8" s="2"/>
      <c r="V8" s="2"/>
    </row>
    <row r="9" spans="1:22" x14ac:dyDescent="0.3">
      <c r="A9" s="2"/>
      <c r="B9" s="2"/>
      <c r="C9" s="2"/>
      <c r="D9" s="2"/>
      <c r="E9" s="2"/>
      <c r="F9" s="2"/>
      <c r="G9" s="2"/>
      <c r="H9" s="2"/>
      <c r="I9" s="2"/>
      <c r="J9" s="2"/>
      <c r="K9" s="2"/>
      <c r="L9" s="2"/>
      <c r="M9" s="2"/>
      <c r="N9" s="2"/>
      <c r="O9" s="2"/>
      <c r="P9" s="2"/>
      <c r="Q9" s="2"/>
      <c r="R9" s="2"/>
      <c r="S9" s="2"/>
      <c r="T9" s="2"/>
      <c r="U9" s="2"/>
      <c r="V9" s="2"/>
    </row>
    <row r="10" spans="1:22" x14ac:dyDescent="0.3">
      <c r="A10" s="2"/>
      <c r="B10" s="2"/>
      <c r="C10" s="2"/>
      <c r="D10" s="2"/>
      <c r="E10" s="2"/>
      <c r="F10" s="2"/>
      <c r="G10" s="2"/>
      <c r="H10" s="2"/>
      <c r="I10" s="2"/>
      <c r="J10" s="2"/>
      <c r="K10" s="2"/>
      <c r="L10" s="2"/>
      <c r="M10" s="2"/>
      <c r="N10" s="2"/>
      <c r="O10" s="2"/>
      <c r="P10" s="2"/>
      <c r="Q10" s="2"/>
      <c r="R10" s="2"/>
      <c r="S10" s="2"/>
      <c r="T10" s="2"/>
      <c r="U10" s="2"/>
      <c r="V10" s="2"/>
    </row>
    <row r="11" spans="1:22" x14ac:dyDescent="0.3">
      <c r="A11" s="2"/>
      <c r="B11" s="2"/>
      <c r="C11" s="2"/>
      <c r="D11" s="2"/>
      <c r="E11" s="2"/>
      <c r="F11" s="2"/>
      <c r="G11" s="2"/>
      <c r="H11" s="2"/>
      <c r="I11" s="2"/>
      <c r="J11" s="2"/>
      <c r="K11" s="2"/>
      <c r="L11" s="2"/>
      <c r="M11" s="2"/>
      <c r="N11" s="2"/>
      <c r="O11" s="2"/>
      <c r="P11" s="2"/>
      <c r="Q11" s="2"/>
      <c r="R11" s="2"/>
      <c r="S11" s="2"/>
      <c r="T11" s="2"/>
      <c r="U11" s="2"/>
      <c r="V11" s="2"/>
    </row>
    <row r="12" spans="1:22" x14ac:dyDescent="0.3">
      <c r="A12" s="2"/>
      <c r="B12" s="2"/>
      <c r="C12" s="2"/>
      <c r="D12" s="2"/>
      <c r="E12" s="2"/>
      <c r="F12" s="2"/>
      <c r="G12" s="2"/>
      <c r="H12" s="2"/>
      <c r="I12" s="2"/>
      <c r="J12" s="2"/>
      <c r="K12" s="2"/>
      <c r="L12" s="2"/>
      <c r="M12" s="2"/>
      <c r="N12" s="2"/>
      <c r="O12" s="2"/>
      <c r="P12" s="2"/>
      <c r="Q12" s="2"/>
      <c r="R12" s="2"/>
      <c r="S12" s="2"/>
      <c r="T12" s="2"/>
      <c r="U12" s="2"/>
      <c r="V12" s="2"/>
    </row>
    <row r="13" spans="1:22" x14ac:dyDescent="0.3">
      <c r="A13" s="2"/>
      <c r="B13" s="2"/>
      <c r="C13" s="2"/>
      <c r="D13" s="2"/>
      <c r="E13" s="2"/>
      <c r="F13" s="2"/>
      <c r="G13" s="2"/>
      <c r="H13" s="2"/>
      <c r="I13" s="2"/>
      <c r="J13" s="2"/>
      <c r="K13" s="2"/>
      <c r="L13" s="2"/>
      <c r="M13" s="2"/>
      <c r="N13" s="2"/>
      <c r="O13" s="2"/>
      <c r="P13" s="2"/>
      <c r="Q13" s="2"/>
      <c r="R13" s="2"/>
      <c r="S13" s="2"/>
      <c r="T13" s="2"/>
      <c r="U13" s="2"/>
      <c r="V13" s="2"/>
    </row>
    <row r="14" spans="1:22" x14ac:dyDescent="0.3">
      <c r="A14" s="2"/>
      <c r="B14" s="2"/>
      <c r="C14" s="2"/>
      <c r="D14" s="2"/>
      <c r="E14" s="2"/>
      <c r="F14" s="2"/>
      <c r="G14" s="2"/>
      <c r="H14" s="2"/>
      <c r="I14" s="2"/>
      <c r="J14" s="2"/>
      <c r="K14" s="2"/>
      <c r="L14" s="2"/>
      <c r="M14" s="2"/>
      <c r="N14" s="2"/>
      <c r="O14" s="2"/>
      <c r="P14" s="2"/>
      <c r="Q14" s="2"/>
      <c r="R14" s="2"/>
      <c r="S14" s="2"/>
      <c r="T14" s="2"/>
      <c r="U14" s="2"/>
      <c r="V14" s="2"/>
    </row>
    <row r="15" spans="1:22" x14ac:dyDescent="0.3">
      <c r="A15" s="2"/>
      <c r="B15" s="2"/>
      <c r="C15" s="2"/>
      <c r="D15" s="2"/>
      <c r="E15" s="2"/>
      <c r="F15" s="2"/>
      <c r="G15" s="2"/>
      <c r="H15" s="2"/>
      <c r="I15" s="2"/>
      <c r="J15" s="2"/>
      <c r="K15" s="2"/>
      <c r="L15" s="2"/>
      <c r="M15" s="2"/>
      <c r="N15" s="2"/>
      <c r="O15" s="2"/>
      <c r="P15" s="2"/>
      <c r="Q15" s="2"/>
      <c r="R15" s="2"/>
      <c r="S15" s="2"/>
      <c r="T15" s="2"/>
      <c r="U15" s="2"/>
      <c r="V15" s="2"/>
    </row>
    <row r="16" spans="1:22" x14ac:dyDescent="0.3">
      <c r="A16" s="2"/>
      <c r="B16" s="2"/>
      <c r="C16" s="2"/>
      <c r="D16" s="2"/>
      <c r="E16" s="2"/>
      <c r="F16" s="2"/>
      <c r="G16" s="2"/>
      <c r="H16" s="2"/>
      <c r="I16" s="11"/>
      <c r="J16" s="2"/>
      <c r="K16" s="2"/>
      <c r="L16" s="2"/>
      <c r="M16" s="2"/>
      <c r="N16" s="2"/>
      <c r="O16" s="2"/>
      <c r="P16" s="2"/>
      <c r="Q16" s="2"/>
      <c r="R16" s="2"/>
      <c r="S16" s="2"/>
      <c r="T16" s="2"/>
      <c r="U16" s="2"/>
      <c r="V16" s="2"/>
    </row>
    <row r="17" spans="1:22" x14ac:dyDescent="0.3">
      <c r="A17" s="2"/>
      <c r="B17" s="2"/>
      <c r="C17" s="2"/>
      <c r="D17" s="2"/>
      <c r="E17" s="2"/>
      <c r="F17" s="2"/>
      <c r="G17" s="2"/>
      <c r="H17" s="2"/>
      <c r="I17" s="2"/>
      <c r="J17" s="2"/>
      <c r="K17" s="2"/>
      <c r="L17" s="2"/>
      <c r="M17" s="2"/>
      <c r="N17" s="2"/>
      <c r="O17" s="2"/>
      <c r="P17" s="2"/>
      <c r="Q17" s="2"/>
      <c r="R17" s="2"/>
      <c r="S17" s="2"/>
      <c r="T17" s="2"/>
      <c r="U17" s="2"/>
      <c r="V17" s="2"/>
    </row>
    <row r="18" spans="1:22" x14ac:dyDescent="0.3">
      <c r="A18" s="2"/>
      <c r="B18" s="2"/>
      <c r="C18" s="2"/>
      <c r="D18" s="2"/>
      <c r="E18" s="2"/>
      <c r="F18" s="2"/>
      <c r="G18" s="2"/>
      <c r="H18" s="2"/>
      <c r="I18" s="2"/>
      <c r="J18" s="2"/>
      <c r="K18" s="2"/>
      <c r="L18" s="2"/>
      <c r="M18" s="2"/>
      <c r="N18" s="2"/>
      <c r="O18" s="2"/>
      <c r="P18" s="2"/>
      <c r="Q18" s="2"/>
      <c r="R18" s="2"/>
      <c r="S18" s="2"/>
      <c r="T18" s="2"/>
      <c r="U18" s="2"/>
      <c r="V18" s="2"/>
    </row>
    <row r="19" spans="1:22" x14ac:dyDescent="0.3">
      <c r="A19" s="2"/>
      <c r="B19" s="2"/>
      <c r="C19" s="2"/>
      <c r="D19" s="2"/>
      <c r="E19" s="2"/>
      <c r="F19" s="2"/>
      <c r="G19" s="2"/>
      <c r="H19" s="2"/>
      <c r="I19" s="2"/>
      <c r="J19" s="2"/>
      <c r="K19" s="2"/>
      <c r="L19" s="2"/>
      <c r="M19" s="2"/>
      <c r="N19" s="2"/>
      <c r="O19" s="2"/>
      <c r="P19" s="2"/>
      <c r="Q19" s="2"/>
      <c r="R19" s="2"/>
      <c r="S19" s="2"/>
      <c r="T19" s="2"/>
      <c r="U19" s="2"/>
      <c r="V19" s="2"/>
    </row>
    <row r="20" spans="1:22" x14ac:dyDescent="0.3">
      <c r="A20" s="2"/>
      <c r="B20" s="2"/>
      <c r="C20" s="2"/>
      <c r="D20" s="2"/>
      <c r="E20" s="2"/>
      <c r="F20" s="2"/>
      <c r="G20" s="2"/>
      <c r="H20" s="2"/>
      <c r="I20" s="2"/>
      <c r="J20" s="2"/>
      <c r="K20" s="2"/>
      <c r="L20" s="2"/>
      <c r="M20" s="2"/>
      <c r="N20" s="2"/>
      <c r="O20" s="2"/>
      <c r="P20" s="2"/>
      <c r="Q20" s="2"/>
      <c r="R20" s="2"/>
      <c r="S20" s="2"/>
      <c r="T20" s="2"/>
      <c r="U20" s="2"/>
      <c r="V20" s="2"/>
    </row>
    <row r="21" spans="1:22" x14ac:dyDescent="0.3">
      <c r="A21" s="2"/>
      <c r="B21" s="2"/>
      <c r="C21" s="2"/>
      <c r="D21" s="2"/>
      <c r="E21" s="2"/>
      <c r="F21" s="2"/>
      <c r="G21" s="2"/>
      <c r="H21" s="2"/>
      <c r="I21" s="2"/>
      <c r="J21" s="2"/>
      <c r="K21" s="2"/>
      <c r="L21" s="2"/>
      <c r="M21" s="2"/>
      <c r="N21" s="2"/>
      <c r="O21" s="2"/>
      <c r="P21" s="2"/>
      <c r="Q21" s="2"/>
      <c r="R21" s="2"/>
      <c r="S21" s="2"/>
      <c r="T21" s="2"/>
      <c r="U21" s="2"/>
      <c r="V21" s="2"/>
    </row>
    <row r="22" spans="1:22" x14ac:dyDescent="0.3">
      <c r="A22" s="2"/>
      <c r="B22" s="2"/>
      <c r="C22" s="2"/>
      <c r="D22" s="2"/>
      <c r="E22" s="2"/>
      <c r="F22" s="2"/>
      <c r="G22" s="2"/>
      <c r="H22" s="2"/>
      <c r="I22" s="2"/>
      <c r="J22" s="2"/>
      <c r="K22" s="2"/>
      <c r="L22" s="2"/>
      <c r="M22" s="2"/>
      <c r="N22" s="2"/>
      <c r="O22" s="2"/>
      <c r="P22" s="2"/>
      <c r="Q22" s="2"/>
      <c r="R22" s="2"/>
      <c r="S22" s="2"/>
      <c r="T22" s="2"/>
      <c r="U22" s="2"/>
      <c r="V22" s="2"/>
    </row>
    <row r="23" spans="1:22" x14ac:dyDescent="0.3">
      <c r="A23" s="2"/>
      <c r="B23" s="2"/>
      <c r="C23" s="2"/>
      <c r="D23" s="2"/>
      <c r="E23" s="2"/>
      <c r="F23" s="2"/>
      <c r="G23" s="2"/>
      <c r="H23" s="2"/>
      <c r="I23" s="2"/>
      <c r="J23" s="2"/>
      <c r="K23" s="2"/>
      <c r="L23" s="2"/>
      <c r="M23" s="2"/>
      <c r="N23" s="2"/>
      <c r="O23" s="2"/>
      <c r="P23" s="2"/>
      <c r="Q23" s="2"/>
      <c r="R23" s="2"/>
      <c r="S23" s="2"/>
      <c r="T23" s="2"/>
      <c r="U23" s="2"/>
      <c r="V23" s="2"/>
    </row>
    <row r="24" spans="1:22" x14ac:dyDescent="0.3">
      <c r="A24" s="2"/>
      <c r="B24" s="2"/>
      <c r="C24" s="2"/>
      <c r="D24" s="2"/>
      <c r="E24" s="2"/>
      <c r="F24" s="2"/>
      <c r="G24" s="2"/>
      <c r="H24" s="2"/>
      <c r="I24" s="2"/>
      <c r="J24" s="2"/>
      <c r="K24" s="2"/>
      <c r="L24" s="2"/>
      <c r="M24" s="2"/>
      <c r="N24" s="2"/>
      <c r="O24" s="2"/>
      <c r="P24" s="2"/>
      <c r="Q24" s="2"/>
      <c r="R24" s="2"/>
      <c r="S24" s="2"/>
      <c r="T24" s="2"/>
      <c r="U24" s="2"/>
      <c r="V24" s="2"/>
    </row>
    <row r="25" spans="1:22" x14ac:dyDescent="0.3">
      <c r="A25" s="2"/>
      <c r="B25" s="2"/>
      <c r="C25" s="2"/>
      <c r="D25" s="2"/>
      <c r="E25" s="2"/>
      <c r="F25" s="2"/>
      <c r="G25" s="2"/>
      <c r="H25" s="2"/>
      <c r="I25" s="2"/>
      <c r="J25" s="2"/>
      <c r="K25" s="2"/>
      <c r="L25" s="2"/>
      <c r="M25" s="2"/>
      <c r="N25" s="2"/>
      <c r="O25" s="2"/>
      <c r="P25" s="2"/>
      <c r="Q25" s="2"/>
      <c r="R25" s="2"/>
      <c r="S25" s="2"/>
      <c r="T25" s="2"/>
      <c r="U25" s="2"/>
      <c r="V25" s="2"/>
    </row>
    <row r="26" spans="1:22" x14ac:dyDescent="0.3">
      <c r="A26" s="2"/>
      <c r="B26" s="2"/>
      <c r="C26" s="2"/>
      <c r="D26" s="2"/>
      <c r="E26" s="2"/>
      <c r="F26" s="2"/>
      <c r="G26" s="2"/>
      <c r="H26" s="2"/>
      <c r="I26" s="2"/>
      <c r="J26" s="2"/>
      <c r="K26" s="2"/>
      <c r="L26" s="2"/>
      <c r="M26" s="2"/>
      <c r="N26" s="2"/>
      <c r="O26" s="2"/>
      <c r="P26" s="2"/>
      <c r="Q26" s="2"/>
      <c r="R26" s="2"/>
      <c r="S26" s="2"/>
      <c r="T26" s="2"/>
      <c r="U26" s="2"/>
      <c r="V26" s="2"/>
    </row>
    <row r="27" spans="1:22" x14ac:dyDescent="0.3">
      <c r="A27" s="2"/>
      <c r="B27" s="2"/>
      <c r="C27" s="2"/>
      <c r="D27" s="2"/>
      <c r="E27" s="2"/>
      <c r="F27" s="2"/>
      <c r="G27" s="2"/>
      <c r="H27" s="2"/>
      <c r="I27" s="2"/>
      <c r="J27" s="2"/>
      <c r="K27" s="2"/>
      <c r="L27" s="2"/>
      <c r="M27" s="2"/>
      <c r="N27" s="2"/>
      <c r="O27" s="2"/>
      <c r="P27" s="2"/>
      <c r="Q27" s="2"/>
      <c r="R27" s="2"/>
      <c r="S27" s="2"/>
      <c r="T27" s="2"/>
      <c r="U27" s="2"/>
      <c r="V27" s="2"/>
    </row>
    <row r="28" spans="1:22" x14ac:dyDescent="0.3">
      <c r="A28" s="2"/>
      <c r="B28" s="2"/>
      <c r="C28" s="2"/>
      <c r="D28" s="2"/>
      <c r="E28" s="2"/>
      <c r="F28" s="2"/>
      <c r="G28" s="2"/>
      <c r="H28" s="2"/>
      <c r="I28" s="2"/>
      <c r="J28" s="2"/>
      <c r="K28" s="2"/>
      <c r="L28" s="2"/>
      <c r="M28" s="2"/>
      <c r="N28" s="2"/>
      <c r="O28" s="2"/>
      <c r="P28" s="2"/>
      <c r="Q28" s="2"/>
      <c r="R28" s="2"/>
      <c r="S28" s="2"/>
      <c r="T28" s="2"/>
      <c r="U28" s="2"/>
      <c r="V28" s="2"/>
    </row>
    <row r="29" spans="1:22" x14ac:dyDescent="0.3">
      <c r="A29" s="2"/>
      <c r="B29" s="2"/>
      <c r="C29" s="2"/>
      <c r="D29" s="2"/>
      <c r="E29" s="2"/>
      <c r="F29" s="2"/>
      <c r="G29" s="2"/>
      <c r="H29" s="2"/>
      <c r="I29" s="2"/>
      <c r="J29" s="2"/>
      <c r="K29" s="2"/>
      <c r="L29" s="2"/>
      <c r="M29" s="2"/>
      <c r="N29" s="2"/>
      <c r="O29" s="2"/>
      <c r="P29" s="2"/>
      <c r="Q29" s="2"/>
      <c r="R29" s="2"/>
      <c r="S29" s="2"/>
      <c r="T29" s="2"/>
      <c r="U29" s="2"/>
      <c r="V29" s="2"/>
    </row>
    <row r="30" spans="1:22" x14ac:dyDescent="0.3">
      <c r="A30" s="2"/>
      <c r="B30" s="2"/>
      <c r="C30" s="2"/>
      <c r="D30" s="2"/>
      <c r="E30" s="2"/>
      <c r="F30" s="2"/>
      <c r="G30" s="2"/>
      <c r="H30" s="2"/>
      <c r="I30" s="2"/>
      <c r="J30" s="2"/>
      <c r="K30" s="2"/>
      <c r="L30" s="2"/>
      <c r="M30" s="2"/>
      <c r="N30" s="2"/>
      <c r="O30" s="2"/>
      <c r="P30" s="2"/>
      <c r="Q30" s="2"/>
      <c r="R30" s="2"/>
      <c r="S30" s="2"/>
      <c r="T30" s="2"/>
      <c r="U30" s="2"/>
      <c r="V30" s="2"/>
    </row>
    <row r="31" spans="1:22" x14ac:dyDescent="0.3">
      <c r="A31" s="2"/>
      <c r="B31" s="2"/>
      <c r="C31" s="2"/>
      <c r="D31" s="2"/>
      <c r="E31" s="2"/>
      <c r="F31" s="2"/>
      <c r="G31" s="2"/>
      <c r="H31" s="2"/>
      <c r="I31" s="2"/>
      <c r="J31" s="2"/>
      <c r="K31" s="2"/>
      <c r="L31" s="2"/>
      <c r="M31" s="2"/>
      <c r="N31" s="2"/>
      <c r="O31" s="2"/>
      <c r="P31" s="2"/>
      <c r="Q31" s="2"/>
      <c r="R31" s="2"/>
      <c r="S31" s="2"/>
      <c r="T31" s="2"/>
      <c r="U31" s="2"/>
      <c r="V31" s="2"/>
    </row>
    <row r="32" spans="1:22" x14ac:dyDescent="0.3">
      <c r="A32" s="2"/>
      <c r="B32" s="2"/>
      <c r="C32" s="2"/>
      <c r="D32" s="2"/>
      <c r="E32" s="2"/>
      <c r="F32" s="2"/>
      <c r="G32" s="2"/>
      <c r="H32" s="2"/>
      <c r="I32" s="2"/>
      <c r="J32" s="2"/>
      <c r="K32" s="2"/>
      <c r="L32" s="2"/>
      <c r="M32" s="2"/>
      <c r="N32" s="2"/>
      <c r="O32" s="2"/>
      <c r="P32" s="2"/>
      <c r="Q32" s="2"/>
      <c r="R32" s="2"/>
      <c r="S32" s="2"/>
      <c r="T32" s="2"/>
      <c r="U32" s="2"/>
      <c r="V32" s="2"/>
    </row>
    <row r="33" spans="1:22" x14ac:dyDescent="0.3">
      <c r="A33" s="2"/>
      <c r="B33" s="2"/>
      <c r="C33" s="2"/>
      <c r="D33" s="2"/>
      <c r="E33" s="2"/>
      <c r="F33" s="2"/>
      <c r="G33" s="2"/>
      <c r="H33" s="2"/>
      <c r="I33" s="2"/>
      <c r="J33" s="2"/>
      <c r="K33" s="2"/>
      <c r="L33" s="2"/>
      <c r="M33" s="2"/>
      <c r="N33" s="2"/>
      <c r="O33" s="2"/>
      <c r="P33" s="2"/>
      <c r="Q33" s="2"/>
      <c r="R33" s="2"/>
      <c r="S33" s="2"/>
      <c r="T33" s="2"/>
      <c r="U33" s="2"/>
      <c r="V33" s="2"/>
    </row>
    <row r="34" spans="1:22" x14ac:dyDescent="0.3">
      <c r="A34" s="2"/>
      <c r="B34" s="2"/>
      <c r="C34" s="2"/>
      <c r="D34" s="2"/>
      <c r="E34" s="2"/>
      <c r="F34" s="2"/>
      <c r="G34" s="2"/>
      <c r="H34" s="2"/>
      <c r="I34" s="2"/>
      <c r="J34" s="2"/>
      <c r="K34" s="2"/>
      <c r="L34" s="2"/>
      <c r="M34" s="2"/>
      <c r="N34" s="2"/>
      <c r="O34" s="2"/>
      <c r="P34" s="2"/>
      <c r="Q34" s="2"/>
      <c r="R34" s="2"/>
      <c r="S34" s="2"/>
      <c r="T34" s="2"/>
      <c r="U34" s="2"/>
      <c r="V34" s="2"/>
    </row>
    <row r="35" spans="1:22" x14ac:dyDescent="0.3">
      <c r="A35" s="2"/>
      <c r="B35" s="2"/>
      <c r="C35" s="2"/>
      <c r="D35" s="2"/>
      <c r="E35" s="2"/>
      <c r="F35" s="2"/>
      <c r="G35" s="2"/>
      <c r="H35" s="2"/>
      <c r="I35" s="2"/>
      <c r="J35" s="2"/>
      <c r="K35" s="2"/>
      <c r="L35" s="2"/>
      <c r="M35" s="2"/>
      <c r="N35" s="2"/>
      <c r="O35" s="2"/>
      <c r="P35" s="2"/>
      <c r="Q35" s="2"/>
      <c r="R35" s="2"/>
      <c r="S35" s="2"/>
      <c r="T35" s="2"/>
      <c r="U35" s="2"/>
      <c r="V35" s="2"/>
    </row>
    <row r="36" spans="1:22" x14ac:dyDescent="0.3">
      <c r="A36" s="2"/>
      <c r="B36" s="2"/>
      <c r="C36" s="2"/>
      <c r="D36" s="2"/>
      <c r="E36" s="2"/>
      <c r="F36" s="2"/>
      <c r="G36" s="2"/>
      <c r="H36" s="2"/>
      <c r="I36" s="2"/>
      <c r="J36" s="2"/>
      <c r="K36" s="2"/>
      <c r="L36" s="2"/>
      <c r="M36" s="2"/>
      <c r="N36" s="2"/>
      <c r="O36" s="2"/>
      <c r="P36" s="2"/>
      <c r="Q36" s="2"/>
      <c r="R36" s="2"/>
      <c r="S36" s="2"/>
      <c r="T36" s="2"/>
      <c r="U36" s="2"/>
      <c r="V36" s="2"/>
    </row>
    <row r="37" spans="1:22" x14ac:dyDescent="0.3">
      <c r="A37" s="2"/>
      <c r="B37" s="2"/>
      <c r="C37" s="2"/>
      <c r="D37" s="2"/>
      <c r="E37" s="2"/>
      <c r="F37" s="2"/>
      <c r="G37" s="2"/>
      <c r="H37" s="2"/>
      <c r="I37" s="2"/>
      <c r="J37" s="2"/>
      <c r="K37" s="2"/>
      <c r="L37" s="2"/>
      <c r="M37" s="2"/>
      <c r="N37" s="2"/>
      <c r="O37" s="2"/>
      <c r="P37" s="2"/>
      <c r="Q37" s="2"/>
      <c r="R37" s="2"/>
      <c r="S37" s="2"/>
      <c r="T37" s="2"/>
      <c r="U37" s="2"/>
      <c r="V37" s="2"/>
    </row>
    <row r="38" spans="1:22" x14ac:dyDescent="0.3">
      <c r="A38" s="2"/>
      <c r="B38" s="2"/>
      <c r="C38" s="2"/>
      <c r="D38" s="2"/>
      <c r="E38" s="2"/>
      <c r="F38" s="2"/>
      <c r="G38" s="2"/>
      <c r="H38" s="2"/>
      <c r="I38" s="2"/>
      <c r="J38" s="2"/>
      <c r="K38" s="2"/>
      <c r="L38" s="2"/>
      <c r="M38" s="2"/>
      <c r="N38" s="2"/>
      <c r="O38" s="2"/>
      <c r="P38" s="2"/>
      <c r="Q38" s="2"/>
      <c r="R38" s="2"/>
      <c r="S38" s="2"/>
      <c r="T38" s="2"/>
      <c r="U38" s="2"/>
      <c r="V38" s="2"/>
    </row>
    <row r="39" spans="1:22" x14ac:dyDescent="0.3">
      <c r="A39" s="2"/>
      <c r="B39" s="2"/>
      <c r="C39" s="2"/>
      <c r="D39" s="2"/>
      <c r="E39" s="2"/>
      <c r="F39" s="2"/>
      <c r="G39" s="2"/>
      <c r="H39" s="2"/>
      <c r="I39" s="2"/>
      <c r="J39" s="2"/>
      <c r="K39" s="2"/>
      <c r="L39" s="2"/>
      <c r="M39" s="2"/>
      <c r="N39" s="2"/>
      <c r="O39" s="2"/>
      <c r="P39" s="2"/>
      <c r="Q39" s="2"/>
      <c r="R39" s="2"/>
      <c r="S39" s="2"/>
      <c r="T39" s="2"/>
      <c r="U39" s="2"/>
      <c r="V39" s="2"/>
    </row>
    <row r="40" spans="1:22" x14ac:dyDescent="0.3">
      <c r="A40" s="2"/>
      <c r="B40" s="2"/>
      <c r="C40" s="2"/>
      <c r="D40" s="2"/>
      <c r="E40" s="2"/>
      <c r="F40" s="2"/>
      <c r="G40" s="2"/>
      <c r="H40" s="2"/>
      <c r="I40" s="2"/>
      <c r="J40" s="2"/>
      <c r="K40" s="2"/>
      <c r="L40" s="2"/>
      <c r="M40" s="2"/>
      <c r="N40" s="2"/>
      <c r="O40" s="2"/>
      <c r="P40" s="2"/>
      <c r="Q40" s="2"/>
      <c r="R40" s="2"/>
      <c r="S40" s="2"/>
      <c r="T40" s="2"/>
      <c r="U40" s="2"/>
      <c r="V40" s="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 role</vt:lpstr>
      <vt:lpstr>department wise attrition</vt:lpstr>
      <vt:lpstr>attrition by age group</vt:lpstr>
      <vt:lpstr>attrition by marital status</vt:lpstr>
      <vt:lpstr>Data</vt:lpstr>
      <vt:lpstr> image &amp; color pallete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Debiprasad parida</cp:lastModifiedBy>
  <dcterms:created xsi:type="dcterms:W3CDTF">2022-12-29T16:02:46Z</dcterms:created>
  <dcterms:modified xsi:type="dcterms:W3CDTF">2023-11-22T06:05:03Z</dcterms:modified>
</cp:coreProperties>
</file>