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.prager/Dropbox/BAS/Projects/BAS-input/BAS-metabarcoding/190405 Silva-taxon/"/>
    </mc:Choice>
  </mc:AlternateContent>
  <xr:revisionPtr revIDLastSave="0" documentId="13_ncr:1_{84C77949-EA24-FA47-9CE3-9692E39F8A66}" xr6:coauthVersionLast="36" xr6:coauthVersionMax="36" xr10:uidLastSave="{00000000-0000-0000-0000-000000000000}"/>
  <bookViews>
    <workbookView xWindow="2400" yWindow="1520" windowWidth="21880" windowHeight="14300" activeTab="1" xr2:uid="{2309AA92-946C-8246-A17C-37B7316D1314}"/>
  </bookViews>
  <sheets>
    <sheet name="Occurrence" sheetId="1" r:id="rId1"/>
    <sheet name="GGBN" sheetId="6" r:id="rId2"/>
    <sheet name="eMoF" sheetId="5" r:id="rId3"/>
  </sheets>
  <definedNames>
    <definedName name="_xlnm._FilterDatabase" localSheetId="1" hidden="1">GGBN!$A$1:$E$31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D31" i="1"/>
  <c r="D19" i="1"/>
  <c r="D29" i="1"/>
  <c r="D12" i="1"/>
  <c r="D7" i="1"/>
  <c r="D13" i="1"/>
  <c r="D27" i="1"/>
  <c r="D22" i="1"/>
  <c r="D28" i="1"/>
  <c r="D5" i="1"/>
  <c r="D9" i="1"/>
  <c r="D24" i="1"/>
  <c r="D8" i="1"/>
  <c r="D30" i="1"/>
  <c r="D20" i="1"/>
  <c r="D11" i="1"/>
  <c r="D3" i="1"/>
  <c r="D21" i="1"/>
  <c r="D6" i="1"/>
  <c r="D26" i="1"/>
  <c r="D2" i="1"/>
  <c r="D23" i="1"/>
  <c r="D15" i="1"/>
  <c r="D18" i="1"/>
  <c r="D16" i="1"/>
  <c r="D14" i="1"/>
  <c r="D10" i="1"/>
  <c r="D17" i="1"/>
  <c r="D25" i="1"/>
  <c r="D4" i="1"/>
</calcChain>
</file>

<file path=xl/sharedStrings.xml><?xml version="1.0" encoding="utf-8"?>
<sst xmlns="http://schemas.openxmlformats.org/spreadsheetml/2006/main" count="808" uniqueCount="127">
  <si>
    <t>occurrenceID</t>
  </si>
  <si>
    <t>eventID</t>
  </si>
  <si>
    <t>samplingProtocol</t>
  </si>
  <si>
    <t>eventDate</t>
  </si>
  <si>
    <t>waterBody</t>
  </si>
  <si>
    <t>countryCode</t>
  </si>
  <si>
    <t>decimalLatitude</t>
  </si>
  <si>
    <t>decimalLongitude</t>
  </si>
  <si>
    <t>geodeticDatum</t>
  </si>
  <si>
    <t>smhi:ocr:1</t>
  </si>
  <si>
    <t>smhi:0038</t>
  </si>
  <si>
    <t>FerryBox system mounted on a cargo vessel, https://doi.org/10.1016/j.jmarsys.2016.05.002.</t>
  </si>
  <si>
    <t>2017-03-08T14:07+0100</t>
  </si>
  <si>
    <t>Baltic Sea</t>
  </si>
  <si>
    <t>SE</t>
  </si>
  <si>
    <t>WGS84</t>
  </si>
  <si>
    <t>CCTACGGGNGGCWGCAG</t>
  </si>
  <si>
    <t>GACTACHVGGGTATCTAATCC</t>
  </si>
  <si>
    <t>341F</t>
  </si>
  <si>
    <t>805R</t>
  </si>
  <si>
    <t>smhi:ocr:2</t>
  </si>
  <si>
    <t>smhi:ocr:3</t>
  </si>
  <si>
    <t>smhi:ocr:4</t>
  </si>
  <si>
    <t>smhi:ocr:5</t>
  </si>
  <si>
    <t>smhi:ocr:6</t>
  </si>
  <si>
    <t>smhi:ocr:7</t>
  </si>
  <si>
    <t>smhi:ocr:8</t>
  </si>
  <si>
    <t>smhi:ocr:9</t>
  </si>
  <si>
    <t>smhi:ocr:10</t>
  </si>
  <si>
    <t>smhi:ocr:11</t>
  </si>
  <si>
    <t>smhi:ocr:12</t>
  </si>
  <si>
    <t>smhi:ocr:13</t>
  </si>
  <si>
    <t>smhi:ocr:14</t>
  </si>
  <si>
    <t>smhi:ocr:15</t>
  </si>
  <si>
    <t>smhi:ocr:16</t>
  </si>
  <si>
    <t>smhi:0039</t>
  </si>
  <si>
    <t>2017-03-10T18:03+0100</t>
  </si>
  <si>
    <t>smhi:ocr:17</t>
  </si>
  <si>
    <t>smhi:ocr:18</t>
  </si>
  <si>
    <t>smhi:ocr:19</t>
  </si>
  <si>
    <t>smhi:ocr:20</t>
  </si>
  <si>
    <t>smhi:ocr:21</t>
  </si>
  <si>
    <t>smhi:ocr:22</t>
  </si>
  <si>
    <t>smhi:ocr:23</t>
  </si>
  <si>
    <t>smhi:ocr:24</t>
  </si>
  <si>
    <t>smhi:ocr:25</t>
  </si>
  <si>
    <t>smhi:ocr:26</t>
  </si>
  <si>
    <t>smhi:ocr:27</t>
  </si>
  <si>
    <t>smhi:ocr:28</t>
  </si>
  <si>
    <t>smhi:ocr:29</t>
  </si>
  <si>
    <t>smhi:ocr:30</t>
  </si>
  <si>
    <t>primerSequenceForward</t>
  </si>
  <si>
    <t>primerSequenceReverse</t>
  </si>
  <si>
    <t>primerNameForward</t>
  </si>
  <si>
    <t>primerNameReverse</t>
  </si>
  <si>
    <t>measurementType</t>
  </si>
  <si>
    <t>measurementValue</t>
  </si>
  <si>
    <t>measurementUnit</t>
  </si>
  <si>
    <t>measurementRemarks</t>
  </si>
  <si>
    <t>total dissolved nitrogen</t>
  </si>
  <si>
    <t>μmol/l</t>
  </si>
  <si>
    <t>total dissolved nitrogen concentration, reported as nitrogen, measured by: total dissolved nitrogen = NH4 + NO3NO2 + dissolved organic nitrogen</t>
  </si>
  <si>
    <t>ammonium</t>
  </si>
  <si>
    <t>concentration of ammonium</t>
  </si>
  <si>
    <t>salinity</t>
  </si>
  <si>
    <t>o/oo psu</t>
  </si>
  <si>
    <t>salinity measurement</t>
  </si>
  <si>
    <t>organismQuantity</t>
  </si>
  <si>
    <t>organismQuantityType</t>
  </si>
  <si>
    <t>DNA sequence reads</t>
  </si>
  <si>
    <t>materialSampleID</t>
  </si>
  <si>
    <t>sampleSizeValue</t>
  </si>
  <si>
    <t>sampleSizeUnit</t>
  </si>
  <si>
    <t>Bacteria</t>
  </si>
  <si>
    <t>Acidobacteria</t>
  </si>
  <si>
    <t>Acidobacteriales</t>
  </si>
  <si>
    <t>Acidobacteriaceae_(Subgroup_1)</t>
  </si>
  <si>
    <t>Terriglobus</t>
  </si>
  <si>
    <t>Actinobacteria</t>
  </si>
  <si>
    <t>Acidimicrobiia</t>
  </si>
  <si>
    <t>Acidimicrobiales</t>
  </si>
  <si>
    <t>Acidimicrobiaceae</t>
  </si>
  <si>
    <t>CL500-29_marine_group</t>
  </si>
  <si>
    <t>Micrococcales</t>
  </si>
  <si>
    <t>Cellulomonadaceae</t>
  </si>
  <si>
    <t>Cellulomonas</t>
  </si>
  <si>
    <t>Microbacteriaceae</t>
  </si>
  <si>
    <t>Candidatus_Aquiluna</t>
  </si>
  <si>
    <t>Corynebacteriales</t>
  </si>
  <si>
    <t>Mycobacteriaceae</t>
  </si>
  <si>
    <t>Mycobacterium</t>
  </si>
  <si>
    <t>scientificName</t>
  </si>
  <si>
    <t>kingdom</t>
  </si>
  <si>
    <t>phylum</t>
  </si>
  <si>
    <t>class</t>
  </si>
  <si>
    <t>order</t>
  </si>
  <si>
    <t>family</t>
  </si>
  <si>
    <t>genus</t>
  </si>
  <si>
    <t>taxonRank</t>
  </si>
  <si>
    <t>basisOfRecord</t>
  </si>
  <si>
    <t>MaterialSample</t>
  </si>
  <si>
    <t>identificationReferences</t>
  </si>
  <si>
    <t>identificationRemarks</t>
  </si>
  <si>
    <t>https://github.com/nf-core/ampliseq/blob/master/README.md</t>
  </si>
  <si>
    <t>16S rRNA bla di bla annotated bla di bla</t>
  </si>
  <si>
    <t>https://www.ebi.ac.uk/ena/data/view/ERS3334814</t>
  </si>
  <si>
    <t>https://www.ebi.ac.uk/ena/data/view/ERS3334815</t>
  </si>
  <si>
    <t>barcodeSequence</t>
  </si>
  <si>
    <t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</si>
  <si>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</si>
  <si>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</si>
  <si>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CCGCGGTGACACGTAGGCTCCAAGCGTTGTCCGGATTTATTGGGCGTAAAGAGCTCGTAGGCGGTTTAGTAAGTCGGGTGTTAAAACTCTGGGCTCAACCCGGAGACGCCATCCGATACTACTATGACTTGAGTTCAGGAGGGGAGCGGGGAATTCCTAGTGTAGCGGTGAAATGCGCAGATATTAGGAGGAACACCGGTGGCGAAGGCGCCGCTCTGGACTGAAACTGACGCTGAGGAGCGAAAGCATGGGTAGCAAACAGGATTAGATACCCCTGT</t>
  </si>
  <si>
    <t>CCGCGGTGACACGTAGGCTCCAAGCGTTGTCCGGATTTATTGGGCGTAAAGAGCTCGTAGGCGGTTTAGTAAGTCGGGTGTTAAAACTCTGGGCTCAACCCGGAGACGCCATCCGATACTACTATGACTTGAGTTCAGGAGGGGAGCGGGGAATTCCTAGTGTAGCGGTGAAATGCGCAGATATTAGGAGGAACACCGGTGGCGAAGGCGCCGCTCTGGACTGAAACTGACGCTGAGGAGCGAAAGCATGGGTAGCAAACAGGATTAATACCCTTGTA</t>
  </si>
  <si>
    <t>TGAGAGGATGATCAGCCACACTGGGACTGAGACACGGCCCAGACTCCTACGGGAGGCAGCAG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</si>
  <si>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</si>
  <si>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</si>
  <si>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</si>
  <si>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>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</si>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</sst>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&quot;@\&quot;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164" fontId="1" fillId="0" borderId="0" xfId="0" applyNumberFormat="1" applyFont="1" applyFill="1"/>
    <xf numFmtId="164" fontId="0" fillId="0" borderId="0" xfId="0" applyNumberFormat="1" applyFill="1"/>
    <xf numFmtId="49" fontId="1" fillId="0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024E-ABEF-504D-A0CF-AD266A483392}">
  <dimension ref="A1:Y31"/>
  <sheetViews>
    <sheetView topLeftCell="P1" zoomScaleNormal="100" workbookViewId="0">
      <pane xSplit="10660" ySplit="5240" topLeftCell="W25" activePane="bottomLeft"/>
      <selection activeCell="R1" sqref="R1:R1048576"/>
      <selection pane="topRight" activeCell="S1" sqref="S1:S1048576"/>
      <selection pane="bottomLeft" activeCell="P32" sqref="A32:XFD44"/>
      <selection pane="bottomRight" activeCell="T36" sqref="T36"/>
    </sheetView>
  </sheetViews>
  <sheetFormatPr baseColWidth="10" defaultRowHeight="16" x14ac:dyDescent="0.2"/>
  <cols>
    <col min="1" max="1" width="12" style="2" bestFit="1" customWidth="1"/>
    <col min="2" max="2" width="9.5" style="2" bestFit="1" customWidth="1"/>
    <col min="3" max="3" width="13.5" style="2" bestFit="1" customWidth="1"/>
    <col min="4" max="4" width="10" style="2" bestFit="1" customWidth="1"/>
    <col min="5" max="5" width="8.33203125" style="2" bestFit="1" customWidth="1"/>
    <col min="6" max="9" width="16.6640625" style="2" customWidth="1"/>
    <col min="10" max="12" width="22.5" style="2" customWidth="1"/>
    <col min="13" max="13" width="5.33203125" style="2" customWidth="1"/>
    <col min="14" max="14" width="22.5" style="2" customWidth="1"/>
    <col min="15" max="15" width="6.1640625" style="2" customWidth="1"/>
    <col min="16" max="17" width="22.5" style="2" customWidth="1"/>
    <col min="18" max="18" width="18.83203125" style="2" customWidth="1"/>
    <col min="19" max="19" width="19.5" style="2" customWidth="1"/>
    <col min="20" max="20" width="21" style="2" bestFit="1" customWidth="1"/>
    <col min="21" max="21" width="10.1640625" style="2" bestFit="1" customWidth="1"/>
    <col min="22" max="22" width="11.6640625" style="2" bestFit="1" customWidth="1"/>
    <col min="23" max="23" width="14.5" style="2" bestFit="1" customWidth="1"/>
    <col min="24" max="24" width="15.83203125" style="2" bestFit="1" customWidth="1"/>
    <col min="25" max="25" width="13.83203125" style="2" bestFit="1" customWidth="1"/>
    <col min="26" max="16384" width="10.83203125" style="2"/>
  </cols>
  <sheetData>
    <row r="1" spans="1:25" s="1" customFormat="1" x14ac:dyDescent="0.2">
      <c r="A1" s="1" t="s">
        <v>0</v>
      </c>
      <c r="B1" s="1" t="s">
        <v>1</v>
      </c>
      <c r="C1" s="5" t="s">
        <v>91</v>
      </c>
      <c r="D1" s="5" t="s">
        <v>98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101</v>
      </c>
      <c r="L1" s="3" t="s">
        <v>102</v>
      </c>
      <c r="M1" s="3" t="s">
        <v>67</v>
      </c>
      <c r="N1" s="3" t="s">
        <v>68</v>
      </c>
      <c r="O1" s="3" t="s">
        <v>71</v>
      </c>
      <c r="P1" s="3" t="s">
        <v>72</v>
      </c>
      <c r="Q1" s="3" t="s">
        <v>99</v>
      </c>
      <c r="R1" s="3" t="s">
        <v>70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x14ac:dyDescent="0.2">
      <c r="A2" s="2" t="s">
        <v>9</v>
      </c>
      <c r="B2" s="2" t="s">
        <v>10</v>
      </c>
      <c r="C2" s="6" t="str">
        <f>IF(J2&lt;&gt;"",J2,IF(I2&lt;&gt;"",I2,IF(H2&lt;&gt;"",H2,IF(G2&lt;&gt;"",G2,IF(F2&lt;&gt;"",F2,E2)))))</f>
        <v>Terriglobus</v>
      </c>
      <c r="D2" s="6" t="str">
        <f ca="1">INDIRECT(ADDRESS(1,COLUMN()+MATCH(C2,E2:J2,0)))</f>
        <v>genus</v>
      </c>
      <c r="E2" s="2" t="s">
        <v>73</v>
      </c>
      <c r="F2" s="2" t="s">
        <v>74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103</v>
      </c>
      <c r="L2" t="s">
        <v>104</v>
      </c>
      <c r="M2" s="2">
        <v>81</v>
      </c>
      <c r="N2" s="2" t="s">
        <v>69</v>
      </c>
      <c r="O2">
        <v>729</v>
      </c>
      <c r="P2" t="s">
        <v>69</v>
      </c>
      <c r="Q2" t="s">
        <v>100</v>
      </c>
      <c r="R2" s="2" t="s">
        <v>105</v>
      </c>
      <c r="S2" s="2" t="s">
        <v>11</v>
      </c>
      <c r="T2" s="2" t="s">
        <v>12</v>
      </c>
      <c r="U2" s="2" t="s">
        <v>13</v>
      </c>
      <c r="V2" s="2" t="s">
        <v>14</v>
      </c>
      <c r="W2" s="2">
        <v>58.3</v>
      </c>
      <c r="X2" s="2">
        <v>11.1</v>
      </c>
      <c r="Y2" s="2" t="s">
        <v>15</v>
      </c>
    </row>
    <row r="3" spans="1:25" x14ac:dyDescent="0.2">
      <c r="A3" s="2" t="s">
        <v>20</v>
      </c>
      <c r="B3" s="2" t="s">
        <v>10</v>
      </c>
      <c r="C3" s="6" t="str">
        <f t="shared" ref="C3:C31" si="0">IF(J3&lt;&gt;"",J3,IF(I3&lt;&gt;"",I3,IF(H3&lt;&gt;"",H3,IF(G3&lt;&gt;"",G3,IF(F3&lt;&gt;"",F3,E3)))))</f>
        <v>CL500-29_marine_group</v>
      </c>
      <c r="D3" s="6" t="str">
        <f t="shared" ref="D3:D31" ca="1" si="1">INDIRECT(ADDRESS(1,COLUMN()+MATCH(C3,E3:J3,0)))</f>
        <v>genus</v>
      </c>
      <c r="E3" s="2" t="s">
        <v>73</v>
      </c>
      <c r="F3" s="2" t="s">
        <v>78</v>
      </c>
      <c r="G3" s="2" t="s">
        <v>79</v>
      </c>
      <c r="H3" s="2" t="s">
        <v>80</v>
      </c>
      <c r="I3" s="2" t="s">
        <v>81</v>
      </c>
      <c r="J3" s="2" t="s">
        <v>82</v>
      </c>
      <c r="K3" s="2" t="s">
        <v>103</v>
      </c>
      <c r="L3" t="s">
        <v>104</v>
      </c>
      <c r="M3" s="2">
        <v>88</v>
      </c>
      <c r="N3" s="2" t="s">
        <v>69</v>
      </c>
      <c r="O3">
        <v>729</v>
      </c>
      <c r="P3" t="s">
        <v>69</v>
      </c>
      <c r="Q3" t="s">
        <v>100</v>
      </c>
      <c r="R3" s="2" t="s">
        <v>105</v>
      </c>
      <c r="S3" s="2" t="s">
        <v>11</v>
      </c>
      <c r="T3" s="2" t="s">
        <v>12</v>
      </c>
      <c r="U3" s="2" t="s">
        <v>13</v>
      </c>
      <c r="V3" s="2" t="s">
        <v>14</v>
      </c>
      <c r="W3" s="2">
        <v>58.3</v>
      </c>
      <c r="X3" s="2">
        <v>11.1</v>
      </c>
      <c r="Y3" s="2" t="s">
        <v>15</v>
      </c>
    </row>
    <row r="4" spans="1:25" x14ac:dyDescent="0.2">
      <c r="A4" s="2" t="s">
        <v>21</v>
      </c>
      <c r="B4" s="2" t="s">
        <v>10</v>
      </c>
      <c r="C4" s="6" t="str">
        <f t="shared" si="0"/>
        <v>CL500-29_marine_group</v>
      </c>
      <c r="D4" s="6" t="str">
        <f t="shared" ca="1" si="1"/>
        <v>genus</v>
      </c>
      <c r="E4" s="2" t="s">
        <v>73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103</v>
      </c>
      <c r="L4" t="s">
        <v>104</v>
      </c>
      <c r="M4" s="2">
        <v>12</v>
      </c>
      <c r="N4" s="2" t="s">
        <v>69</v>
      </c>
      <c r="O4">
        <v>729</v>
      </c>
      <c r="P4" t="s">
        <v>69</v>
      </c>
      <c r="Q4" t="s">
        <v>100</v>
      </c>
      <c r="R4" s="2" t="s">
        <v>105</v>
      </c>
      <c r="S4" s="2" t="s">
        <v>11</v>
      </c>
      <c r="T4" s="2" t="s">
        <v>12</v>
      </c>
      <c r="U4" s="2" t="s">
        <v>13</v>
      </c>
      <c r="V4" s="2" t="s">
        <v>14</v>
      </c>
      <c r="W4" s="2">
        <v>58.3</v>
      </c>
      <c r="X4" s="2">
        <v>11.1</v>
      </c>
      <c r="Y4" s="2" t="s">
        <v>15</v>
      </c>
    </row>
    <row r="5" spans="1:25" x14ac:dyDescent="0.2">
      <c r="A5" s="2" t="s">
        <v>22</v>
      </c>
      <c r="B5" s="2" t="s">
        <v>10</v>
      </c>
      <c r="C5" s="6" t="str">
        <f t="shared" si="0"/>
        <v>CL500-29_marine_group</v>
      </c>
      <c r="D5" s="6" t="str">
        <f t="shared" ca="1" si="1"/>
        <v>genus</v>
      </c>
      <c r="E5" s="2" t="s">
        <v>73</v>
      </c>
      <c r="F5" s="2" t="s">
        <v>78</v>
      </c>
      <c r="G5" s="2" t="s">
        <v>79</v>
      </c>
      <c r="H5" s="2" t="s">
        <v>80</v>
      </c>
      <c r="I5" s="2" t="s">
        <v>81</v>
      </c>
      <c r="J5" s="2" t="s">
        <v>82</v>
      </c>
      <c r="K5" s="2" t="s">
        <v>103</v>
      </c>
      <c r="L5" t="s">
        <v>104</v>
      </c>
      <c r="M5" s="2">
        <v>69</v>
      </c>
      <c r="N5" s="2" t="s">
        <v>69</v>
      </c>
      <c r="O5">
        <v>729</v>
      </c>
      <c r="P5" t="s">
        <v>69</v>
      </c>
      <c r="Q5" t="s">
        <v>100</v>
      </c>
      <c r="R5" s="2" t="s">
        <v>105</v>
      </c>
      <c r="S5" s="2" t="s">
        <v>11</v>
      </c>
      <c r="T5" s="2" t="s">
        <v>12</v>
      </c>
      <c r="U5" s="2" t="s">
        <v>13</v>
      </c>
      <c r="V5" s="2" t="s">
        <v>14</v>
      </c>
      <c r="W5" s="2">
        <v>58.3</v>
      </c>
      <c r="X5" s="2">
        <v>11.1</v>
      </c>
      <c r="Y5" s="2" t="s">
        <v>15</v>
      </c>
    </row>
    <row r="6" spans="1:25" x14ac:dyDescent="0.2">
      <c r="A6" s="2" t="s">
        <v>23</v>
      </c>
      <c r="B6" s="2" t="s">
        <v>10</v>
      </c>
      <c r="C6" s="6" t="str">
        <f t="shared" si="0"/>
        <v>CL500-29_marine_group</v>
      </c>
      <c r="D6" s="6" t="str">
        <f t="shared" ca="1" si="1"/>
        <v>genus</v>
      </c>
      <c r="E6" s="2" t="s">
        <v>73</v>
      </c>
      <c r="F6" s="2" t="s">
        <v>78</v>
      </c>
      <c r="G6" s="2" t="s">
        <v>79</v>
      </c>
      <c r="H6" s="2" t="s">
        <v>80</v>
      </c>
      <c r="I6" s="2" t="s">
        <v>81</v>
      </c>
      <c r="J6" s="2" t="s">
        <v>82</v>
      </c>
      <c r="K6" s="2" t="s">
        <v>103</v>
      </c>
      <c r="L6" t="s">
        <v>104</v>
      </c>
      <c r="M6" s="2">
        <v>29</v>
      </c>
      <c r="N6" s="2" t="s">
        <v>69</v>
      </c>
      <c r="O6">
        <v>729</v>
      </c>
      <c r="P6" t="s">
        <v>69</v>
      </c>
      <c r="Q6" t="s">
        <v>100</v>
      </c>
      <c r="R6" s="2" t="s">
        <v>105</v>
      </c>
      <c r="S6" s="2" t="s">
        <v>11</v>
      </c>
      <c r="T6" s="2" t="s">
        <v>12</v>
      </c>
      <c r="U6" s="2" t="s">
        <v>13</v>
      </c>
      <c r="V6" s="2" t="s">
        <v>14</v>
      </c>
      <c r="W6" s="2">
        <v>58.3</v>
      </c>
      <c r="X6" s="2">
        <v>11.1</v>
      </c>
      <c r="Y6" s="2" t="s">
        <v>15</v>
      </c>
    </row>
    <row r="7" spans="1:25" x14ac:dyDescent="0.2">
      <c r="A7" s="2" t="s">
        <v>24</v>
      </c>
      <c r="B7" s="2" t="s">
        <v>10</v>
      </c>
      <c r="C7" s="6" t="str">
        <f t="shared" si="0"/>
        <v>CL500-29_marine_group</v>
      </c>
      <c r="D7" s="6" t="str">
        <f t="shared" ca="1" si="1"/>
        <v>genus</v>
      </c>
      <c r="E7" s="2" t="s">
        <v>73</v>
      </c>
      <c r="F7" s="2" t="s">
        <v>78</v>
      </c>
      <c r="G7" s="2" t="s">
        <v>79</v>
      </c>
      <c r="H7" s="2" t="s">
        <v>80</v>
      </c>
      <c r="I7" s="2" t="s">
        <v>81</v>
      </c>
      <c r="J7" s="2" t="s">
        <v>82</v>
      </c>
      <c r="K7" s="2" t="s">
        <v>103</v>
      </c>
      <c r="L7" t="s">
        <v>104</v>
      </c>
      <c r="M7" s="2">
        <v>1</v>
      </c>
      <c r="N7" s="2" t="s">
        <v>69</v>
      </c>
      <c r="O7">
        <v>729</v>
      </c>
      <c r="P7" t="s">
        <v>69</v>
      </c>
      <c r="Q7" t="s">
        <v>100</v>
      </c>
      <c r="R7" s="2" t="s">
        <v>105</v>
      </c>
      <c r="S7" s="2" t="s">
        <v>11</v>
      </c>
      <c r="T7" s="2" t="s">
        <v>12</v>
      </c>
      <c r="U7" s="2" t="s">
        <v>13</v>
      </c>
      <c r="V7" s="2" t="s">
        <v>14</v>
      </c>
      <c r="W7" s="2">
        <v>58.3</v>
      </c>
      <c r="X7" s="2">
        <v>11.1</v>
      </c>
      <c r="Y7" s="2" t="s">
        <v>15</v>
      </c>
    </row>
    <row r="8" spans="1:25" x14ac:dyDescent="0.2">
      <c r="A8" s="2" t="s">
        <v>25</v>
      </c>
      <c r="B8" s="2" t="s">
        <v>10</v>
      </c>
      <c r="C8" s="6" t="str">
        <f t="shared" si="0"/>
        <v>Cellulomonas</v>
      </c>
      <c r="D8" s="6" t="str">
        <f t="shared" ca="1" si="1"/>
        <v>genus</v>
      </c>
      <c r="E8" s="2" t="s">
        <v>73</v>
      </c>
      <c r="F8" s="2" t="s">
        <v>78</v>
      </c>
      <c r="G8" s="2" t="s">
        <v>78</v>
      </c>
      <c r="H8" s="2" t="s">
        <v>83</v>
      </c>
      <c r="I8" s="2" t="s">
        <v>84</v>
      </c>
      <c r="J8" s="2" t="s">
        <v>85</v>
      </c>
      <c r="K8" s="2" t="s">
        <v>103</v>
      </c>
      <c r="L8" t="s">
        <v>104</v>
      </c>
      <c r="M8" s="2">
        <v>4</v>
      </c>
      <c r="N8" s="2" t="s">
        <v>69</v>
      </c>
      <c r="O8">
        <v>729</v>
      </c>
      <c r="P8" t="s">
        <v>69</v>
      </c>
      <c r="Q8" t="s">
        <v>100</v>
      </c>
      <c r="R8" s="2" t="s">
        <v>105</v>
      </c>
      <c r="S8" s="2" t="s">
        <v>11</v>
      </c>
      <c r="T8" s="2" t="s">
        <v>12</v>
      </c>
      <c r="U8" s="2" t="s">
        <v>13</v>
      </c>
      <c r="V8" s="2" t="s">
        <v>14</v>
      </c>
      <c r="W8" s="2">
        <v>58.3</v>
      </c>
      <c r="X8" s="2">
        <v>11.1</v>
      </c>
      <c r="Y8" s="2" t="s">
        <v>15</v>
      </c>
    </row>
    <row r="9" spans="1:25" x14ac:dyDescent="0.2">
      <c r="A9" s="2" t="s">
        <v>26</v>
      </c>
      <c r="B9" s="2" t="s">
        <v>10</v>
      </c>
      <c r="C9" s="6" t="str">
        <f t="shared" si="0"/>
        <v>Candidatus_Aquiluna</v>
      </c>
      <c r="D9" s="6" t="str">
        <f t="shared" ca="1" si="1"/>
        <v>genus</v>
      </c>
      <c r="E9" s="2" t="s">
        <v>73</v>
      </c>
      <c r="F9" s="2" t="s">
        <v>78</v>
      </c>
      <c r="G9" s="2" t="s">
        <v>78</v>
      </c>
      <c r="H9" s="2" t="s">
        <v>83</v>
      </c>
      <c r="I9" s="2" t="s">
        <v>86</v>
      </c>
      <c r="J9" s="2" t="s">
        <v>87</v>
      </c>
      <c r="K9" s="2" t="s">
        <v>103</v>
      </c>
      <c r="L9" t="s">
        <v>104</v>
      </c>
      <c r="M9" s="2">
        <v>67</v>
      </c>
      <c r="N9" s="2" t="s">
        <v>69</v>
      </c>
      <c r="O9">
        <v>729</v>
      </c>
      <c r="P9" t="s">
        <v>69</v>
      </c>
      <c r="Q9" t="s">
        <v>100</v>
      </c>
      <c r="R9" s="2" t="s">
        <v>105</v>
      </c>
      <c r="S9" s="2" t="s">
        <v>11</v>
      </c>
      <c r="T9" s="2" t="s">
        <v>12</v>
      </c>
      <c r="U9" s="2" t="s">
        <v>13</v>
      </c>
      <c r="V9" s="2" t="s">
        <v>14</v>
      </c>
      <c r="W9" s="2">
        <v>58.3</v>
      </c>
      <c r="X9" s="2">
        <v>11.1</v>
      </c>
      <c r="Y9" s="2" t="s">
        <v>15</v>
      </c>
    </row>
    <row r="10" spans="1:25" x14ac:dyDescent="0.2">
      <c r="A10" s="2" t="s">
        <v>27</v>
      </c>
      <c r="B10" s="2" t="s">
        <v>10</v>
      </c>
      <c r="C10" s="6" t="str">
        <f t="shared" si="0"/>
        <v>Candidatus_Aquiluna</v>
      </c>
      <c r="D10" s="6" t="str">
        <f t="shared" ca="1" si="1"/>
        <v>genus</v>
      </c>
      <c r="E10" s="2" t="s">
        <v>73</v>
      </c>
      <c r="F10" s="2" t="s">
        <v>78</v>
      </c>
      <c r="G10" s="2" t="s">
        <v>78</v>
      </c>
      <c r="H10" s="2" t="s">
        <v>83</v>
      </c>
      <c r="I10" s="2" t="s">
        <v>86</v>
      </c>
      <c r="J10" s="2" t="s">
        <v>87</v>
      </c>
      <c r="K10" s="2" t="s">
        <v>103</v>
      </c>
      <c r="L10" t="s">
        <v>104</v>
      </c>
      <c r="M10" s="2">
        <v>97</v>
      </c>
      <c r="N10" s="2" t="s">
        <v>69</v>
      </c>
      <c r="O10">
        <v>729</v>
      </c>
      <c r="P10" t="s">
        <v>69</v>
      </c>
      <c r="Q10" t="s">
        <v>100</v>
      </c>
      <c r="R10" s="2" t="s">
        <v>105</v>
      </c>
      <c r="S10" s="2" t="s">
        <v>11</v>
      </c>
      <c r="T10" s="2" t="s">
        <v>12</v>
      </c>
      <c r="U10" s="2" t="s">
        <v>13</v>
      </c>
      <c r="V10" s="2" t="s">
        <v>14</v>
      </c>
      <c r="W10" s="2">
        <v>58.3</v>
      </c>
      <c r="X10" s="2">
        <v>11.1</v>
      </c>
      <c r="Y10" s="2" t="s">
        <v>15</v>
      </c>
    </row>
    <row r="11" spans="1:25" x14ac:dyDescent="0.2">
      <c r="A11" s="2" t="s">
        <v>28</v>
      </c>
      <c r="B11" s="2" t="s">
        <v>10</v>
      </c>
      <c r="C11" s="6" t="str">
        <f t="shared" si="0"/>
        <v>Candidatus_Aquiluna</v>
      </c>
      <c r="D11" s="6" t="str">
        <f t="shared" ca="1" si="1"/>
        <v>genus</v>
      </c>
      <c r="E11" s="2" t="s">
        <v>73</v>
      </c>
      <c r="F11" s="2" t="s">
        <v>78</v>
      </c>
      <c r="G11" s="2" t="s">
        <v>78</v>
      </c>
      <c r="H11" s="2" t="s">
        <v>83</v>
      </c>
      <c r="I11" s="2" t="s">
        <v>86</v>
      </c>
      <c r="J11" s="2" t="s">
        <v>87</v>
      </c>
      <c r="K11" s="2" t="s">
        <v>103</v>
      </c>
      <c r="L11" t="s">
        <v>104</v>
      </c>
      <c r="M11" s="2">
        <v>37</v>
      </c>
      <c r="N11" s="2" t="s">
        <v>69</v>
      </c>
      <c r="O11">
        <v>729</v>
      </c>
      <c r="P11" t="s">
        <v>69</v>
      </c>
      <c r="Q11" t="s">
        <v>100</v>
      </c>
      <c r="R11" s="2" t="s">
        <v>105</v>
      </c>
      <c r="S11" s="2" t="s">
        <v>11</v>
      </c>
      <c r="T11" s="2" t="s">
        <v>12</v>
      </c>
      <c r="U11" s="2" t="s">
        <v>13</v>
      </c>
      <c r="V11" s="2" t="s">
        <v>14</v>
      </c>
      <c r="W11" s="2">
        <v>58.3</v>
      </c>
      <c r="X11" s="2">
        <v>11.1</v>
      </c>
      <c r="Y11" s="2" t="s">
        <v>15</v>
      </c>
    </row>
    <row r="12" spans="1:25" x14ac:dyDescent="0.2">
      <c r="A12" s="2" t="s">
        <v>29</v>
      </c>
      <c r="B12" s="2" t="s">
        <v>10</v>
      </c>
      <c r="C12" s="6" t="str">
        <f t="shared" si="0"/>
        <v>Microbacteriaceae</v>
      </c>
      <c r="D12" s="6" t="str">
        <f t="shared" ca="1" si="1"/>
        <v>family</v>
      </c>
      <c r="E12" s="2" t="s">
        <v>73</v>
      </c>
      <c r="F12" s="2" t="s">
        <v>78</v>
      </c>
      <c r="G12" s="2" t="s">
        <v>78</v>
      </c>
      <c r="H12" s="2" t="s">
        <v>83</v>
      </c>
      <c r="I12" s="2" t="s">
        <v>86</v>
      </c>
      <c r="K12" s="2" t="s">
        <v>103</v>
      </c>
      <c r="L12" t="s">
        <v>104</v>
      </c>
      <c r="M12" s="2">
        <v>57</v>
      </c>
      <c r="N12" s="2" t="s">
        <v>69</v>
      </c>
      <c r="O12">
        <v>729</v>
      </c>
      <c r="P12" t="s">
        <v>69</v>
      </c>
      <c r="Q12" t="s">
        <v>100</v>
      </c>
      <c r="R12" s="2" t="s">
        <v>105</v>
      </c>
      <c r="S12" s="2" t="s">
        <v>11</v>
      </c>
      <c r="T12" s="2" t="s">
        <v>12</v>
      </c>
      <c r="U12" s="2" t="s">
        <v>13</v>
      </c>
      <c r="V12" s="2" t="s">
        <v>14</v>
      </c>
      <c r="W12" s="2">
        <v>58.3</v>
      </c>
      <c r="X12" s="2">
        <v>11.1</v>
      </c>
      <c r="Y12" s="2" t="s">
        <v>15</v>
      </c>
    </row>
    <row r="13" spans="1:25" x14ac:dyDescent="0.2">
      <c r="A13" s="2" t="s">
        <v>30</v>
      </c>
      <c r="B13" s="2" t="s">
        <v>10</v>
      </c>
      <c r="C13" s="6" t="str">
        <f t="shared" si="0"/>
        <v>Candidatus_Aquiluna</v>
      </c>
      <c r="D13" s="6" t="str">
        <f t="shared" ca="1" si="1"/>
        <v>genus</v>
      </c>
      <c r="E13" s="2" t="s">
        <v>73</v>
      </c>
      <c r="F13" s="2" t="s">
        <v>78</v>
      </c>
      <c r="G13" s="2" t="s">
        <v>78</v>
      </c>
      <c r="H13" s="2" t="s">
        <v>83</v>
      </c>
      <c r="I13" s="2" t="s">
        <v>86</v>
      </c>
      <c r="J13" s="2" t="s">
        <v>87</v>
      </c>
      <c r="K13" s="2" t="s">
        <v>103</v>
      </c>
      <c r="L13" t="s">
        <v>104</v>
      </c>
      <c r="M13" s="2">
        <v>25</v>
      </c>
      <c r="N13" s="2" t="s">
        <v>69</v>
      </c>
      <c r="O13">
        <v>729</v>
      </c>
      <c r="P13" t="s">
        <v>69</v>
      </c>
      <c r="Q13" t="s">
        <v>100</v>
      </c>
      <c r="R13" s="2" t="s">
        <v>105</v>
      </c>
      <c r="S13" s="2" t="s">
        <v>11</v>
      </c>
      <c r="T13" s="2" t="s">
        <v>12</v>
      </c>
      <c r="U13" s="2" t="s">
        <v>13</v>
      </c>
      <c r="V13" s="2" t="s">
        <v>14</v>
      </c>
      <c r="W13" s="2">
        <v>58.3</v>
      </c>
      <c r="X13" s="2">
        <v>11.1</v>
      </c>
      <c r="Y13" s="2" t="s">
        <v>15</v>
      </c>
    </row>
    <row r="14" spans="1:25" x14ac:dyDescent="0.2">
      <c r="A14" s="2" t="s">
        <v>31</v>
      </c>
      <c r="B14" s="2" t="s">
        <v>10</v>
      </c>
      <c r="C14" s="6" t="str">
        <f t="shared" si="0"/>
        <v>Candidatus_Aquiluna</v>
      </c>
      <c r="D14" s="6" t="str">
        <f t="shared" ca="1" si="1"/>
        <v>genus</v>
      </c>
      <c r="E14" s="2" t="s">
        <v>73</v>
      </c>
      <c r="F14" s="2" t="s">
        <v>78</v>
      </c>
      <c r="G14" s="2" t="s">
        <v>78</v>
      </c>
      <c r="H14" s="2" t="s">
        <v>83</v>
      </c>
      <c r="I14" s="2" t="s">
        <v>86</v>
      </c>
      <c r="J14" s="2" t="s">
        <v>87</v>
      </c>
      <c r="K14" s="2" t="s">
        <v>103</v>
      </c>
      <c r="L14" t="s">
        <v>104</v>
      </c>
      <c r="M14" s="2">
        <v>56</v>
      </c>
      <c r="N14" s="2" t="s">
        <v>69</v>
      </c>
      <c r="O14">
        <v>729</v>
      </c>
      <c r="P14" t="s">
        <v>69</v>
      </c>
      <c r="Q14" t="s">
        <v>100</v>
      </c>
      <c r="R14" s="2" t="s">
        <v>105</v>
      </c>
      <c r="S14" s="2" t="s">
        <v>11</v>
      </c>
      <c r="T14" s="2" t="s">
        <v>12</v>
      </c>
      <c r="U14" s="2" t="s">
        <v>13</v>
      </c>
      <c r="V14" s="2" t="s">
        <v>14</v>
      </c>
      <c r="W14" s="2">
        <v>58.3</v>
      </c>
      <c r="X14" s="2">
        <v>11.1</v>
      </c>
      <c r="Y14" s="2" t="s">
        <v>15</v>
      </c>
    </row>
    <row r="15" spans="1:25" x14ac:dyDescent="0.2">
      <c r="A15" s="2" t="s">
        <v>32</v>
      </c>
      <c r="B15" s="2" t="s">
        <v>10</v>
      </c>
      <c r="C15" s="6" t="str">
        <f t="shared" si="0"/>
        <v>Mycobacterium</v>
      </c>
      <c r="D15" s="6" t="str">
        <f t="shared" ca="1" si="1"/>
        <v>genus</v>
      </c>
      <c r="E15" s="2" t="s">
        <v>73</v>
      </c>
      <c r="F15" s="2" t="s">
        <v>78</v>
      </c>
      <c r="G15" s="2" t="s">
        <v>78</v>
      </c>
      <c r="H15" s="2" t="s">
        <v>88</v>
      </c>
      <c r="I15" s="2" t="s">
        <v>89</v>
      </c>
      <c r="J15" s="2" t="s">
        <v>90</v>
      </c>
      <c r="K15" s="2" t="s">
        <v>103</v>
      </c>
      <c r="L15" t="s">
        <v>104</v>
      </c>
      <c r="M15" s="2">
        <v>81</v>
      </c>
      <c r="N15" s="2" t="s">
        <v>69</v>
      </c>
      <c r="O15">
        <v>729</v>
      </c>
      <c r="P15" t="s">
        <v>69</v>
      </c>
      <c r="Q15" t="s">
        <v>100</v>
      </c>
      <c r="R15" s="2" t="s">
        <v>105</v>
      </c>
      <c r="S15" s="2" t="s">
        <v>11</v>
      </c>
      <c r="T15" s="2" t="s">
        <v>12</v>
      </c>
      <c r="U15" s="2" t="s">
        <v>13</v>
      </c>
      <c r="V15" s="2" t="s">
        <v>14</v>
      </c>
      <c r="W15" s="2">
        <v>58.3</v>
      </c>
      <c r="X15" s="2">
        <v>11.1</v>
      </c>
      <c r="Y15" s="2" t="s">
        <v>15</v>
      </c>
    </row>
    <row r="16" spans="1:25" x14ac:dyDescent="0.2">
      <c r="A16" s="2" t="s">
        <v>33</v>
      </c>
      <c r="B16" s="2" t="s">
        <v>10</v>
      </c>
      <c r="C16" s="6" t="str">
        <f t="shared" si="0"/>
        <v>CL500-29_marine_group</v>
      </c>
      <c r="D16" s="6" t="str">
        <f t="shared" ca="1" si="1"/>
        <v>genus</v>
      </c>
      <c r="E16" s="2" t="s">
        <v>73</v>
      </c>
      <c r="F16" s="2" t="s">
        <v>78</v>
      </c>
      <c r="G16" s="2" t="s">
        <v>79</v>
      </c>
      <c r="H16" s="2" t="s">
        <v>80</v>
      </c>
      <c r="I16" s="2" t="s">
        <v>81</v>
      </c>
      <c r="J16" s="2" t="s">
        <v>82</v>
      </c>
      <c r="K16" s="2" t="s">
        <v>103</v>
      </c>
      <c r="L16" t="s">
        <v>104</v>
      </c>
      <c r="M16" s="2">
        <v>25</v>
      </c>
      <c r="N16" s="2" t="s">
        <v>69</v>
      </c>
      <c r="O16">
        <v>729</v>
      </c>
      <c r="P16" t="s">
        <v>69</v>
      </c>
      <c r="Q16" t="s">
        <v>100</v>
      </c>
      <c r="R16" s="2" t="s">
        <v>105</v>
      </c>
      <c r="S16" s="2" t="s">
        <v>11</v>
      </c>
      <c r="T16" s="2" t="s">
        <v>12</v>
      </c>
      <c r="U16" s="2" t="s">
        <v>13</v>
      </c>
      <c r="V16" s="2" t="s">
        <v>14</v>
      </c>
      <c r="W16" s="2">
        <v>58.3</v>
      </c>
      <c r="X16" s="2">
        <v>11.1</v>
      </c>
      <c r="Y16" s="2" t="s">
        <v>15</v>
      </c>
    </row>
    <row r="17" spans="1:25" x14ac:dyDescent="0.2">
      <c r="A17" s="2" t="s">
        <v>34</v>
      </c>
      <c r="B17" s="2" t="s">
        <v>35</v>
      </c>
      <c r="C17" s="6" t="str">
        <f t="shared" si="0"/>
        <v>Terriglobus</v>
      </c>
      <c r="D17" s="6" t="str">
        <f t="shared" ca="1" si="1"/>
        <v>genus</v>
      </c>
      <c r="E17" s="2" t="s">
        <v>73</v>
      </c>
      <c r="F17" s="2" t="s">
        <v>74</v>
      </c>
      <c r="G17" s="2" t="s">
        <v>74</v>
      </c>
      <c r="H17" s="2" t="s">
        <v>75</v>
      </c>
      <c r="I17" s="2" t="s">
        <v>76</v>
      </c>
      <c r="J17" s="2" t="s">
        <v>77</v>
      </c>
      <c r="K17" s="2" t="s">
        <v>103</v>
      </c>
      <c r="L17" t="s">
        <v>104</v>
      </c>
      <c r="M17" s="2">
        <v>71</v>
      </c>
      <c r="N17" s="2" t="s">
        <v>69</v>
      </c>
      <c r="O17" s="2">
        <v>599</v>
      </c>
      <c r="P17" t="s">
        <v>69</v>
      </c>
      <c r="Q17" t="s">
        <v>100</v>
      </c>
      <c r="R17" s="2" t="s">
        <v>106</v>
      </c>
      <c r="S17" s="2" t="s">
        <v>11</v>
      </c>
      <c r="T17" s="2" t="s">
        <v>36</v>
      </c>
      <c r="U17" s="2" t="s">
        <v>13</v>
      </c>
      <c r="V17" s="2" t="s">
        <v>14</v>
      </c>
      <c r="W17" s="2">
        <v>63.83</v>
      </c>
      <c r="X17" s="2">
        <v>21.54</v>
      </c>
      <c r="Y17" s="2" t="s">
        <v>15</v>
      </c>
    </row>
    <row r="18" spans="1:25" x14ac:dyDescent="0.2">
      <c r="A18" s="2" t="s">
        <v>37</v>
      </c>
      <c r="B18" s="2" t="s">
        <v>35</v>
      </c>
      <c r="C18" s="6" t="str">
        <f t="shared" si="0"/>
        <v>CL500-29_marine_group</v>
      </c>
      <c r="D18" s="6" t="str">
        <f t="shared" ca="1" si="1"/>
        <v>genus</v>
      </c>
      <c r="E18" s="2" t="s">
        <v>73</v>
      </c>
      <c r="F18" s="2" t="s">
        <v>78</v>
      </c>
      <c r="G18" s="2" t="s">
        <v>79</v>
      </c>
      <c r="H18" s="2" t="s">
        <v>80</v>
      </c>
      <c r="I18" s="2" t="s">
        <v>81</v>
      </c>
      <c r="J18" s="2" t="s">
        <v>82</v>
      </c>
      <c r="K18" s="2" t="s">
        <v>103</v>
      </c>
      <c r="L18" t="s">
        <v>104</v>
      </c>
      <c r="M18" s="2">
        <v>39</v>
      </c>
      <c r="N18" s="2" t="s">
        <v>69</v>
      </c>
      <c r="O18" s="2">
        <v>599</v>
      </c>
      <c r="P18" t="s">
        <v>69</v>
      </c>
      <c r="Q18" t="s">
        <v>100</v>
      </c>
      <c r="R18" s="2" t="s">
        <v>106</v>
      </c>
      <c r="S18" s="2" t="s">
        <v>11</v>
      </c>
      <c r="T18" s="2" t="s">
        <v>36</v>
      </c>
      <c r="U18" s="2" t="s">
        <v>13</v>
      </c>
      <c r="V18" s="2" t="s">
        <v>14</v>
      </c>
      <c r="W18" s="2">
        <v>63.83</v>
      </c>
      <c r="X18" s="2">
        <v>21.54</v>
      </c>
      <c r="Y18" s="2" t="s">
        <v>15</v>
      </c>
    </row>
    <row r="19" spans="1:25" x14ac:dyDescent="0.2">
      <c r="A19" s="2" t="s">
        <v>38</v>
      </c>
      <c r="B19" s="2" t="s">
        <v>35</v>
      </c>
      <c r="C19" s="6" t="str">
        <f t="shared" si="0"/>
        <v>CL500-29_marine_group</v>
      </c>
      <c r="D19" s="6" t="str">
        <f t="shared" ca="1" si="1"/>
        <v>genus</v>
      </c>
      <c r="E19" s="2" t="s">
        <v>73</v>
      </c>
      <c r="F19" s="2" t="s">
        <v>78</v>
      </c>
      <c r="G19" s="2" t="s">
        <v>79</v>
      </c>
      <c r="H19" s="2" t="s">
        <v>80</v>
      </c>
      <c r="I19" s="2" t="s">
        <v>81</v>
      </c>
      <c r="J19" s="2" t="s">
        <v>82</v>
      </c>
      <c r="K19" s="2" t="s">
        <v>103</v>
      </c>
      <c r="L19" t="s">
        <v>104</v>
      </c>
      <c r="M19" s="2">
        <v>59</v>
      </c>
      <c r="N19" s="2" t="s">
        <v>69</v>
      </c>
      <c r="O19" s="2">
        <v>599</v>
      </c>
      <c r="P19" t="s">
        <v>69</v>
      </c>
      <c r="Q19" t="s">
        <v>100</v>
      </c>
      <c r="R19" s="2" t="s">
        <v>106</v>
      </c>
      <c r="S19" s="2" t="s">
        <v>11</v>
      </c>
      <c r="T19" s="2" t="s">
        <v>36</v>
      </c>
      <c r="U19" s="2" t="s">
        <v>13</v>
      </c>
      <c r="V19" s="2" t="s">
        <v>14</v>
      </c>
      <c r="W19" s="2">
        <v>63.83</v>
      </c>
      <c r="X19" s="2">
        <v>21.54</v>
      </c>
      <c r="Y19" s="2" t="s">
        <v>15</v>
      </c>
    </row>
    <row r="20" spans="1:25" x14ac:dyDescent="0.2">
      <c r="A20" s="2" t="s">
        <v>39</v>
      </c>
      <c r="B20" s="2" t="s">
        <v>35</v>
      </c>
      <c r="C20" s="6" t="str">
        <f t="shared" si="0"/>
        <v>CL500-29_marine_group</v>
      </c>
      <c r="D20" s="6" t="str">
        <f t="shared" ca="1" si="1"/>
        <v>genus</v>
      </c>
      <c r="E20" s="2" t="s">
        <v>73</v>
      </c>
      <c r="F20" s="2" t="s">
        <v>78</v>
      </c>
      <c r="G20" s="2" t="s">
        <v>79</v>
      </c>
      <c r="H20" s="2" t="s">
        <v>80</v>
      </c>
      <c r="I20" s="2" t="s">
        <v>81</v>
      </c>
      <c r="J20" s="2" t="s">
        <v>82</v>
      </c>
      <c r="K20" s="2" t="s">
        <v>103</v>
      </c>
      <c r="L20" t="s">
        <v>104</v>
      </c>
      <c r="M20" s="2">
        <v>7</v>
      </c>
      <c r="N20" s="2" t="s">
        <v>69</v>
      </c>
      <c r="O20" s="2">
        <v>599</v>
      </c>
      <c r="P20" t="s">
        <v>69</v>
      </c>
      <c r="Q20" t="s">
        <v>100</v>
      </c>
      <c r="R20" s="2" t="s">
        <v>106</v>
      </c>
      <c r="S20" s="2" t="s">
        <v>11</v>
      </c>
      <c r="T20" s="2" t="s">
        <v>36</v>
      </c>
      <c r="U20" s="2" t="s">
        <v>13</v>
      </c>
      <c r="V20" s="2" t="s">
        <v>14</v>
      </c>
      <c r="W20" s="2">
        <v>63.83</v>
      </c>
      <c r="X20" s="2">
        <v>21.54</v>
      </c>
      <c r="Y20" s="2" t="s">
        <v>15</v>
      </c>
    </row>
    <row r="21" spans="1:25" x14ac:dyDescent="0.2">
      <c r="A21" s="2" t="s">
        <v>40</v>
      </c>
      <c r="B21" s="2" t="s">
        <v>35</v>
      </c>
      <c r="C21" s="6" t="str">
        <f t="shared" si="0"/>
        <v>CL500-29_marine_group</v>
      </c>
      <c r="D21" s="6" t="str">
        <f t="shared" ca="1" si="1"/>
        <v>genus</v>
      </c>
      <c r="E21" s="2" t="s">
        <v>73</v>
      </c>
      <c r="F21" s="2" t="s">
        <v>78</v>
      </c>
      <c r="G21" s="2" t="s">
        <v>79</v>
      </c>
      <c r="H21" s="2" t="s">
        <v>80</v>
      </c>
      <c r="I21" s="2" t="s">
        <v>81</v>
      </c>
      <c r="J21" s="2" t="s">
        <v>82</v>
      </c>
      <c r="K21" s="2" t="s">
        <v>103</v>
      </c>
      <c r="L21" t="s">
        <v>104</v>
      </c>
      <c r="M21" s="2">
        <v>26</v>
      </c>
      <c r="N21" s="2" t="s">
        <v>69</v>
      </c>
      <c r="O21" s="2">
        <v>599</v>
      </c>
      <c r="P21" t="s">
        <v>69</v>
      </c>
      <c r="Q21" t="s">
        <v>100</v>
      </c>
      <c r="R21" s="2" t="s">
        <v>106</v>
      </c>
      <c r="S21" s="2" t="s">
        <v>11</v>
      </c>
      <c r="T21" s="2" t="s">
        <v>36</v>
      </c>
      <c r="U21" s="2" t="s">
        <v>13</v>
      </c>
      <c r="V21" s="2" t="s">
        <v>14</v>
      </c>
      <c r="W21" s="2">
        <v>63.83</v>
      </c>
      <c r="X21" s="2">
        <v>21.54</v>
      </c>
      <c r="Y21" s="2" t="s">
        <v>15</v>
      </c>
    </row>
    <row r="22" spans="1:25" x14ac:dyDescent="0.2">
      <c r="A22" s="2" t="s">
        <v>41</v>
      </c>
      <c r="B22" s="2" t="s">
        <v>35</v>
      </c>
      <c r="C22" s="6" t="str">
        <f t="shared" si="0"/>
        <v>CL500-29_marine_group</v>
      </c>
      <c r="D22" s="6" t="str">
        <f t="shared" ca="1" si="1"/>
        <v>genus</v>
      </c>
      <c r="E22" s="2" t="s">
        <v>73</v>
      </c>
      <c r="F22" s="2" t="s">
        <v>78</v>
      </c>
      <c r="G22" s="2" t="s">
        <v>79</v>
      </c>
      <c r="H22" s="2" t="s">
        <v>80</v>
      </c>
      <c r="I22" s="2" t="s">
        <v>81</v>
      </c>
      <c r="J22" s="2" t="s">
        <v>82</v>
      </c>
      <c r="K22" s="2" t="s">
        <v>103</v>
      </c>
      <c r="L22" t="s">
        <v>104</v>
      </c>
      <c r="M22" s="2">
        <v>18</v>
      </c>
      <c r="N22" s="2" t="s">
        <v>69</v>
      </c>
      <c r="O22" s="2">
        <v>599</v>
      </c>
      <c r="P22" t="s">
        <v>69</v>
      </c>
      <c r="Q22" t="s">
        <v>100</v>
      </c>
      <c r="R22" s="2" t="s">
        <v>106</v>
      </c>
      <c r="S22" s="2" t="s">
        <v>11</v>
      </c>
      <c r="T22" s="2" t="s">
        <v>36</v>
      </c>
      <c r="U22" s="2" t="s">
        <v>13</v>
      </c>
      <c r="V22" s="2" t="s">
        <v>14</v>
      </c>
      <c r="W22" s="2">
        <v>63.83</v>
      </c>
      <c r="X22" s="2">
        <v>21.54</v>
      </c>
      <c r="Y22" s="2" t="s">
        <v>15</v>
      </c>
    </row>
    <row r="23" spans="1:25" x14ac:dyDescent="0.2">
      <c r="A23" s="2" t="s">
        <v>42</v>
      </c>
      <c r="B23" s="2" t="s">
        <v>35</v>
      </c>
      <c r="C23" s="6" t="str">
        <f t="shared" si="0"/>
        <v>CL500-29_marine_group</v>
      </c>
      <c r="D23" s="6" t="str">
        <f t="shared" ca="1" si="1"/>
        <v>genus</v>
      </c>
      <c r="E23" s="2" t="s">
        <v>73</v>
      </c>
      <c r="F23" s="2" t="s">
        <v>78</v>
      </c>
      <c r="G23" s="2" t="s">
        <v>79</v>
      </c>
      <c r="H23" s="2" t="s">
        <v>80</v>
      </c>
      <c r="I23" s="2" t="s">
        <v>81</v>
      </c>
      <c r="J23" s="2" t="s">
        <v>82</v>
      </c>
      <c r="K23" s="2" t="s">
        <v>103</v>
      </c>
      <c r="L23" t="s">
        <v>104</v>
      </c>
      <c r="M23" s="2">
        <v>32</v>
      </c>
      <c r="N23" s="2" t="s">
        <v>69</v>
      </c>
      <c r="O23" s="2">
        <v>599</v>
      </c>
      <c r="P23" t="s">
        <v>69</v>
      </c>
      <c r="Q23" t="s">
        <v>100</v>
      </c>
      <c r="R23" s="2" t="s">
        <v>106</v>
      </c>
      <c r="S23" s="2" t="s">
        <v>11</v>
      </c>
      <c r="T23" s="2" t="s">
        <v>36</v>
      </c>
      <c r="U23" s="2" t="s">
        <v>13</v>
      </c>
      <c r="V23" s="2" t="s">
        <v>14</v>
      </c>
      <c r="W23" s="2">
        <v>63.83</v>
      </c>
      <c r="X23" s="2">
        <v>21.54</v>
      </c>
      <c r="Y23" s="2" t="s">
        <v>15</v>
      </c>
    </row>
    <row r="24" spans="1:25" x14ac:dyDescent="0.2">
      <c r="A24" s="2" t="s">
        <v>43</v>
      </c>
      <c r="B24" s="2" t="s">
        <v>35</v>
      </c>
      <c r="C24" s="6" t="str">
        <f t="shared" si="0"/>
        <v>CL500-29_marine_group</v>
      </c>
      <c r="D24" s="6" t="str">
        <f t="shared" ca="1" si="1"/>
        <v>genus</v>
      </c>
      <c r="E24" s="2" t="s">
        <v>73</v>
      </c>
      <c r="F24" s="2" t="s">
        <v>78</v>
      </c>
      <c r="G24" s="2" t="s">
        <v>79</v>
      </c>
      <c r="H24" s="2" t="s">
        <v>80</v>
      </c>
      <c r="I24" s="2" t="s">
        <v>81</v>
      </c>
      <c r="J24" s="2" t="s">
        <v>82</v>
      </c>
      <c r="K24" s="2" t="s">
        <v>103</v>
      </c>
      <c r="L24" t="s">
        <v>104</v>
      </c>
      <c r="M24" s="2">
        <v>14</v>
      </c>
      <c r="N24" s="2" t="s">
        <v>69</v>
      </c>
      <c r="O24" s="2">
        <v>599</v>
      </c>
      <c r="P24" t="s">
        <v>69</v>
      </c>
      <c r="Q24" t="s">
        <v>100</v>
      </c>
      <c r="R24" s="2" t="s">
        <v>106</v>
      </c>
      <c r="S24" s="2" t="s">
        <v>11</v>
      </c>
      <c r="T24" s="2" t="s">
        <v>36</v>
      </c>
      <c r="U24" s="2" t="s">
        <v>13</v>
      </c>
      <c r="V24" s="2" t="s">
        <v>14</v>
      </c>
      <c r="W24" s="2">
        <v>63.83</v>
      </c>
      <c r="X24" s="2">
        <v>21.54</v>
      </c>
      <c r="Y24" s="2" t="s">
        <v>15</v>
      </c>
    </row>
    <row r="25" spans="1:25" x14ac:dyDescent="0.2">
      <c r="A25" s="2" t="s">
        <v>44</v>
      </c>
      <c r="B25" s="2" t="s">
        <v>35</v>
      </c>
      <c r="C25" s="6" t="str">
        <f t="shared" si="0"/>
        <v>CL500-29_marine_group</v>
      </c>
      <c r="D25" s="6" t="str">
        <f t="shared" ca="1" si="1"/>
        <v>genus</v>
      </c>
      <c r="E25" s="2" t="s">
        <v>73</v>
      </c>
      <c r="F25" s="2" t="s">
        <v>78</v>
      </c>
      <c r="G25" s="2" t="s">
        <v>79</v>
      </c>
      <c r="H25" s="2" t="s">
        <v>80</v>
      </c>
      <c r="I25" s="2" t="s">
        <v>81</v>
      </c>
      <c r="J25" s="2" t="s">
        <v>82</v>
      </c>
      <c r="K25" s="2" t="s">
        <v>103</v>
      </c>
      <c r="L25" t="s">
        <v>104</v>
      </c>
      <c r="M25" s="2">
        <v>77</v>
      </c>
      <c r="N25" s="2" t="s">
        <v>69</v>
      </c>
      <c r="O25" s="2">
        <v>599</v>
      </c>
      <c r="P25" t="s">
        <v>69</v>
      </c>
      <c r="Q25" t="s">
        <v>100</v>
      </c>
      <c r="R25" s="2" t="s">
        <v>106</v>
      </c>
      <c r="S25" s="2" t="s">
        <v>11</v>
      </c>
      <c r="T25" s="2" t="s">
        <v>36</v>
      </c>
      <c r="U25" s="2" t="s">
        <v>13</v>
      </c>
      <c r="V25" s="2" t="s">
        <v>14</v>
      </c>
      <c r="W25" s="2">
        <v>63.83</v>
      </c>
      <c r="X25" s="2">
        <v>21.54</v>
      </c>
      <c r="Y25" s="2" t="s">
        <v>15</v>
      </c>
    </row>
    <row r="26" spans="1:25" x14ac:dyDescent="0.2">
      <c r="A26" s="2" t="s">
        <v>45</v>
      </c>
      <c r="B26" s="2" t="s">
        <v>35</v>
      </c>
      <c r="C26" s="6" t="str">
        <f t="shared" si="0"/>
        <v>CL500-29_marine_group</v>
      </c>
      <c r="D26" s="6" t="str">
        <f t="shared" ca="1" si="1"/>
        <v>genus</v>
      </c>
      <c r="E26" s="2" t="s">
        <v>73</v>
      </c>
      <c r="F26" s="2" t="s">
        <v>78</v>
      </c>
      <c r="G26" s="2" t="s">
        <v>79</v>
      </c>
      <c r="H26" s="2" t="s">
        <v>80</v>
      </c>
      <c r="I26" s="2" t="s">
        <v>81</v>
      </c>
      <c r="J26" s="2" t="s">
        <v>82</v>
      </c>
      <c r="K26" s="2" t="s">
        <v>103</v>
      </c>
      <c r="L26" t="s">
        <v>104</v>
      </c>
      <c r="M26" s="2">
        <v>111</v>
      </c>
      <c r="N26" s="2" t="s">
        <v>69</v>
      </c>
      <c r="O26" s="2">
        <v>599</v>
      </c>
      <c r="P26" t="s">
        <v>69</v>
      </c>
      <c r="Q26" t="s">
        <v>100</v>
      </c>
      <c r="R26" s="2" t="s">
        <v>106</v>
      </c>
      <c r="S26" s="2" t="s">
        <v>11</v>
      </c>
      <c r="T26" s="2" t="s">
        <v>36</v>
      </c>
      <c r="U26" s="2" t="s">
        <v>13</v>
      </c>
      <c r="V26" s="2" t="s">
        <v>14</v>
      </c>
      <c r="W26" s="2">
        <v>63.83</v>
      </c>
      <c r="X26" s="2">
        <v>21.54</v>
      </c>
      <c r="Y26" s="2" t="s">
        <v>15</v>
      </c>
    </row>
    <row r="27" spans="1:25" x14ac:dyDescent="0.2">
      <c r="A27" s="2" t="s">
        <v>46</v>
      </c>
      <c r="B27" s="2" t="s">
        <v>35</v>
      </c>
      <c r="C27" s="6" t="str">
        <f t="shared" si="0"/>
        <v>Microbacteriaceae</v>
      </c>
      <c r="D27" s="6" t="str">
        <f t="shared" ca="1" si="1"/>
        <v>family</v>
      </c>
      <c r="E27" s="2" t="s">
        <v>73</v>
      </c>
      <c r="F27" s="2" t="s">
        <v>78</v>
      </c>
      <c r="G27" s="2" t="s">
        <v>78</v>
      </c>
      <c r="H27" s="2" t="s">
        <v>83</v>
      </c>
      <c r="I27" s="2" t="s">
        <v>86</v>
      </c>
      <c r="K27" s="2" t="s">
        <v>103</v>
      </c>
      <c r="L27" t="s">
        <v>104</v>
      </c>
      <c r="M27" s="2">
        <v>31</v>
      </c>
      <c r="N27" s="2" t="s">
        <v>69</v>
      </c>
      <c r="O27" s="2">
        <v>599</v>
      </c>
      <c r="P27" t="s">
        <v>69</v>
      </c>
      <c r="Q27" t="s">
        <v>100</v>
      </c>
      <c r="R27" s="2" t="s">
        <v>106</v>
      </c>
      <c r="S27" s="2" t="s">
        <v>11</v>
      </c>
      <c r="T27" s="2" t="s">
        <v>36</v>
      </c>
      <c r="U27" s="2" t="s">
        <v>13</v>
      </c>
      <c r="V27" s="2" t="s">
        <v>14</v>
      </c>
      <c r="W27" s="2">
        <v>63.83</v>
      </c>
      <c r="X27" s="2">
        <v>21.54</v>
      </c>
      <c r="Y27" s="2" t="s">
        <v>15</v>
      </c>
    </row>
    <row r="28" spans="1:25" x14ac:dyDescent="0.2">
      <c r="A28" s="2" t="s">
        <v>47</v>
      </c>
      <c r="B28" s="2" t="s">
        <v>35</v>
      </c>
      <c r="C28" s="6" t="str">
        <f t="shared" si="0"/>
        <v>Candidatus_Aquiluna</v>
      </c>
      <c r="D28" s="6" t="str">
        <f t="shared" ca="1" si="1"/>
        <v>genus</v>
      </c>
      <c r="E28" s="2" t="s">
        <v>73</v>
      </c>
      <c r="F28" s="2" t="s">
        <v>78</v>
      </c>
      <c r="G28" s="2" t="s">
        <v>78</v>
      </c>
      <c r="H28" s="2" t="s">
        <v>83</v>
      </c>
      <c r="I28" s="2" t="s">
        <v>86</v>
      </c>
      <c r="J28" s="2" t="s">
        <v>87</v>
      </c>
      <c r="K28" s="2" t="s">
        <v>103</v>
      </c>
      <c r="L28" t="s">
        <v>104</v>
      </c>
      <c r="M28" s="2">
        <v>24</v>
      </c>
      <c r="N28" s="2" t="s">
        <v>69</v>
      </c>
      <c r="O28" s="2">
        <v>599</v>
      </c>
      <c r="P28" t="s">
        <v>69</v>
      </c>
      <c r="Q28" t="s">
        <v>100</v>
      </c>
      <c r="R28" s="2" t="s">
        <v>106</v>
      </c>
      <c r="S28" s="2" t="s">
        <v>11</v>
      </c>
      <c r="T28" s="2" t="s">
        <v>36</v>
      </c>
      <c r="U28" s="2" t="s">
        <v>13</v>
      </c>
      <c r="V28" s="2" t="s">
        <v>14</v>
      </c>
      <c r="W28" s="2">
        <v>63.83</v>
      </c>
      <c r="X28" s="2">
        <v>21.54</v>
      </c>
      <c r="Y28" s="2" t="s">
        <v>15</v>
      </c>
    </row>
    <row r="29" spans="1:25" x14ac:dyDescent="0.2">
      <c r="A29" s="2" t="s">
        <v>48</v>
      </c>
      <c r="B29" s="2" t="s">
        <v>35</v>
      </c>
      <c r="C29" s="6" t="str">
        <f t="shared" si="0"/>
        <v>Candidatus_Aquiluna</v>
      </c>
      <c r="D29" s="6" t="str">
        <f t="shared" ca="1" si="1"/>
        <v>genus</v>
      </c>
      <c r="E29" s="2" t="s">
        <v>73</v>
      </c>
      <c r="F29" s="2" t="s">
        <v>78</v>
      </c>
      <c r="G29" s="2" t="s">
        <v>78</v>
      </c>
      <c r="H29" s="2" t="s">
        <v>83</v>
      </c>
      <c r="I29" s="2" t="s">
        <v>86</v>
      </c>
      <c r="J29" s="2" t="s">
        <v>87</v>
      </c>
      <c r="K29" s="2" t="s">
        <v>103</v>
      </c>
      <c r="L29" t="s">
        <v>104</v>
      </c>
      <c r="M29" s="2">
        <v>14</v>
      </c>
      <c r="N29" s="2" t="s">
        <v>69</v>
      </c>
      <c r="O29" s="2">
        <v>599</v>
      </c>
      <c r="P29" t="s">
        <v>69</v>
      </c>
      <c r="Q29" t="s">
        <v>100</v>
      </c>
      <c r="R29" s="2" t="s">
        <v>106</v>
      </c>
      <c r="S29" s="2" t="s">
        <v>11</v>
      </c>
      <c r="T29" s="2" t="s">
        <v>36</v>
      </c>
      <c r="U29" s="2" t="s">
        <v>13</v>
      </c>
      <c r="V29" s="2" t="s">
        <v>14</v>
      </c>
      <c r="W29" s="2">
        <v>63.83</v>
      </c>
      <c r="X29" s="2">
        <v>21.54</v>
      </c>
      <c r="Y29" s="2" t="s">
        <v>15</v>
      </c>
    </row>
    <row r="30" spans="1:25" x14ac:dyDescent="0.2">
      <c r="A30" s="2" t="s">
        <v>49</v>
      </c>
      <c r="B30" s="2" t="s">
        <v>35</v>
      </c>
      <c r="C30" s="6" t="str">
        <f t="shared" si="0"/>
        <v>Candidatus_Aquiluna</v>
      </c>
      <c r="D30" s="6" t="str">
        <f t="shared" ca="1" si="1"/>
        <v>genus</v>
      </c>
      <c r="E30" s="2" t="s">
        <v>73</v>
      </c>
      <c r="F30" s="2" t="s">
        <v>78</v>
      </c>
      <c r="G30" s="2" t="s">
        <v>78</v>
      </c>
      <c r="H30" s="2" t="s">
        <v>83</v>
      </c>
      <c r="I30" s="2" t="s">
        <v>86</v>
      </c>
      <c r="J30" s="2" t="s">
        <v>87</v>
      </c>
      <c r="K30" s="2" t="s">
        <v>103</v>
      </c>
      <c r="L30" t="s">
        <v>104</v>
      </c>
      <c r="M30" s="2">
        <v>19</v>
      </c>
      <c r="N30" s="2" t="s">
        <v>69</v>
      </c>
      <c r="O30" s="2">
        <v>599</v>
      </c>
      <c r="P30" t="s">
        <v>69</v>
      </c>
      <c r="Q30" t="s">
        <v>100</v>
      </c>
      <c r="R30" s="2" t="s">
        <v>106</v>
      </c>
      <c r="S30" s="2" t="s">
        <v>11</v>
      </c>
      <c r="T30" s="2" t="s">
        <v>36</v>
      </c>
      <c r="U30" s="2" t="s">
        <v>13</v>
      </c>
      <c r="V30" s="2" t="s">
        <v>14</v>
      </c>
      <c r="W30" s="2">
        <v>63.83</v>
      </c>
      <c r="X30" s="2">
        <v>21.54</v>
      </c>
      <c r="Y30" s="2" t="s">
        <v>15</v>
      </c>
    </row>
    <row r="31" spans="1:25" x14ac:dyDescent="0.2">
      <c r="A31" s="2" t="s">
        <v>50</v>
      </c>
      <c r="B31" s="2" t="s">
        <v>35</v>
      </c>
      <c r="C31" s="6" t="str">
        <f t="shared" si="0"/>
        <v>Mycobacterium</v>
      </c>
      <c r="D31" s="6" t="str">
        <f t="shared" ca="1" si="1"/>
        <v>genus</v>
      </c>
      <c r="E31" s="2" t="s">
        <v>73</v>
      </c>
      <c r="F31" s="2" t="s">
        <v>78</v>
      </c>
      <c r="G31" s="2" t="s">
        <v>78</v>
      </c>
      <c r="H31" s="2" t="s">
        <v>88</v>
      </c>
      <c r="I31" s="2" t="s">
        <v>89</v>
      </c>
      <c r="J31" s="2" t="s">
        <v>90</v>
      </c>
      <c r="K31" s="2" t="s">
        <v>103</v>
      </c>
      <c r="L31" t="s">
        <v>104</v>
      </c>
      <c r="M31" s="2">
        <v>57</v>
      </c>
      <c r="N31" s="2" t="s">
        <v>69</v>
      </c>
      <c r="O31" s="2">
        <v>599</v>
      </c>
      <c r="P31" t="s">
        <v>69</v>
      </c>
      <c r="Q31" t="s">
        <v>100</v>
      </c>
      <c r="R31" s="2" t="s">
        <v>106</v>
      </c>
      <c r="S31" s="2" t="s">
        <v>11</v>
      </c>
      <c r="T31" s="2" t="s">
        <v>36</v>
      </c>
      <c r="U31" s="2" t="s">
        <v>13</v>
      </c>
      <c r="V31" s="2" t="s">
        <v>14</v>
      </c>
      <c r="W31" s="2">
        <v>63.83</v>
      </c>
      <c r="X31" s="2">
        <v>21.54</v>
      </c>
      <c r="Y3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85C8-4984-0A4E-B8A5-40EAA2B46E9A}">
  <dimension ref="A1:F31"/>
  <sheetViews>
    <sheetView tabSelected="1" topLeftCell="C1" workbookViewId="0">
      <selection activeCell="F1" sqref="F1:F1048576"/>
    </sheetView>
  </sheetViews>
  <sheetFormatPr baseColWidth="10" defaultRowHeight="16" x14ac:dyDescent="0.2"/>
  <cols>
    <col min="1" max="1" width="14.6640625" style="2" customWidth="1"/>
    <col min="2" max="2" width="27" style="2" customWidth="1"/>
    <col min="3" max="3" width="33.83203125" style="10" customWidth="1"/>
    <col min="4" max="4" width="18.5" style="10" customWidth="1"/>
    <col min="5" max="5" width="25.83203125" style="10" customWidth="1"/>
    <col min="6" max="16384" width="10.83203125" style="2"/>
  </cols>
  <sheetData>
    <row r="1" spans="1:6" s="1" customFormat="1" x14ac:dyDescent="0.2">
      <c r="A1" s="7" t="s">
        <v>0</v>
      </c>
      <c r="B1" s="7" t="s">
        <v>51</v>
      </c>
      <c r="C1" s="9" t="s">
        <v>52</v>
      </c>
      <c r="D1" s="9" t="s">
        <v>53</v>
      </c>
      <c r="E1" s="9" t="s">
        <v>54</v>
      </c>
      <c r="F1" s="1" t="s">
        <v>107</v>
      </c>
    </row>
    <row r="2" spans="1:6" x14ac:dyDescent="0.2">
      <c r="A2" s="8" t="s">
        <v>9</v>
      </c>
      <c r="B2" s="8" t="s">
        <v>16</v>
      </c>
      <c r="C2" s="10" t="s">
        <v>17</v>
      </c>
      <c r="D2" s="10" t="s">
        <v>18</v>
      </c>
      <c r="E2" s="10" t="s">
        <v>19</v>
      </c>
      <c r="F2" s="2" t="s">
        <v>108</v>
      </c>
    </row>
    <row r="3" spans="1:6" x14ac:dyDescent="0.2">
      <c r="A3" s="8" t="s">
        <v>20</v>
      </c>
      <c r="B3" s="8" t="s">
        <v>16</v>
      </c>
      <c r="C3" s="10" t="s">
        <v>17</v>
      </c>
      <c r="D3" s="10" t="s">
        <v>18</v>
      </c>
      <c r="E3" s="10" t="s">
        <v>19</v>
      </c>
      <c r="F3" s="2" t="s">
        <v>109</v>
      </c>
    </row>
    <row r="4" spans="1:6" x14ac:dyDescent="0.2">
      <c r="A4" s="8" t="s">
        <v>21</v>
      </c>
      <c r="B4" s="8" t="s">
        <v>16</v>
      </c>
      <c r="C4" s="10" t="s">
        <v>17</v>
      </c>
      <c r="D4" s="10" t="s">
        <v>18</v>
      </c>
      <c r="E4" s="10" t="s">
        <v>19</v>
      </c>
      <c r="F4" s="2" t="s">
        <v>110</v>
      </c>
    </row>
    <row r="5" spans="1:6" x14ac:dyDescent="0.2">
      <c r="A5" s="8" t="s">
        <v>22</v>
      </c>
      <c r="B5" s="8" t="s">
        <v>16</v>
      </c>
      <c r="C5" s="10" t="s">
        <v>17</v>
      </c>
      <c r="D5" s="10" t="s">
        <v>18</v>
      </c>
      <c r="E5" s="10" t="s">
        <v>19</v>
      </c>
      <c r="F5" s="2" t="s">
        <v>111</v>
      </c>
    </row>
    <row r="6" spans="1:6" x14ac:dyDescent="0.2">
      <c r="A6" s="8" t="s">
        <v>23</v>
      </c>
      <c r="B6" s="8" t="s">
        <v>16</v>
      </c>
      <c r="C6" s="10" t="s">
        <v>17</v>
      </c>
      <c r="D6" s="10" t="s">
        <v>18</v>
      </c>
      <c r="E6" s="10" t="s">
        <v>19</v>
      </c>
      <c r="F6" s="2" t="s">
        <v>112</v>
      </c>
    </row>
    <row r="7" spans="1:6" x14ac:dyDescent="0.2">
      <c r="A7" s="8" t="s">
        <v>24</v>
      </c>
      <c r="B7" s="8" t="s">
        <v>16</v>
      </c>
      <c r="C7" s="10" t="s">
        <v>17</v>
      </c>
      <c r="D7" s="10" t="s">
        <v>18</v>
      </c>
      <c r="E7" s="10" t="s">
        <v>19</v>
      </c>
      <c r="F7" s="2" t="s">
        <v>113</v>
      </c>
    </row>
    <row r="8" spans="1:6" x14ac:dyDescent="0.2">
      <c r="A8" s="8" t="s">
        <v>25</v>
      </c>
      <c r="B8" s="8" t="s">
        <v>16</v>
      </c>
      <c r="C8" s="10" t="s">
        <v>17</v>
      </c>
      <c r="D8" s="10" t="s">
        <v>18</v>
      </c>
      <c r="E8" s="10" t="s">
        <v>19</v>
      </c>
      <c r="F8" s="2" t="s">
        <v>114</v>
      </c>
    </row>
    <row r="9" spans="1:6" x14ac:dyDescent="0.2">
      <c r="A9" s="8" t="s">
        <v>26</v>
      </c>
      <c r="B9" s="8" t="s">
        <v>16</v>
      </c>
      <c r="C9" s="10" t="s">
        <v>17</v>
      </c>
      <c r="D9" s="10" t="s">
        <v>18</v>
      </c>
      <c r="E9" s="10" t="s">
        <v>19</v>
      </c>
      <c r="F9" s="2" t="s">
        <v>115</v>
      </c>
    </row>
    <row r="10" spans="1:6" x14ac:dyDescent="0.2">
      <c r="A10" s="8" t="s">
        <v>27</v>
      </c>
      <c r="B10" s="8" t="s">
        <v>16</v>
      </c>
      <c r="C10" s="10" t="s">
        <v>17</v>
      </c>
      <c r="D10" s="10" t="s">
        <v>18</v>
      </c>
      <c r="E10" s="10" t="s">
        <v>19</v>
      </c>
      <c r="F10" s="2" t="s">
        <v>116</v>
      </c>
    </row>
    <row r="11" spans="1:6" x14ac:dyDescent="0.2">
      <c r="A11" s="8" t="s">
        <v>28</v>
      </c>
      <c r="B11" s="8" t="s">
        <v>16</v>
      </c>
      <c r="C11" s="10" t="s">
        <v>17</v>
      </c>
      <c r="D11" s="10" t="s">
        <v>18</v>
      </c>
      <c r="E11" s="10" t="s">
        <v>19</v>
      </c>
      <c r="F11" s="2" t="s">
        <v>117</v>
      </c>
    </row>
    <row r="12" spans="1:6" x14ac:dyDescent="0.2">
      <c r="A12" s="8" t="s">
        <v>29</v>
      </c>
      <c r="B12" s="8" t="s">
        <v>16</v>
      </c>
      <c r="C12" s="10" t="s">
        <v>17</v>
      </c>
      <c r="D12" s="10" t="s">
        <v>18</v>
      </c>
      <c r="E12" s="10" t="s">
        <v>19</v>
      </c>
      <c r="F12" s="2" t="s">
        <v>118</v>
      </c>
    </row>
    <row r="13" spans="1:6" x14ac:dyDescent="0.2">
      <c r="A13" s="8" t="s">
        <v>30</v>
      </c>
      <c r="B13" s="8" t="s">
        <v>16</v>
      </c>
      <c r="C13" s="10" t="s">
        <v>17</v>
      </c>
      <c r="D13" s="10" t="s">
        <v>18</v>
      </c>
      <c r="E13" s="10" t="s">
        <v>19</v>
      </c>
      <c r="F13" s="2" t="s">
        <v>119</v>
      </c>
    </row>
    <row r="14" spans="1:6" x14ac:dyDescent="0.2">
      <c r="A14" s="8" t="s">
        <v>31</v>
      </c>
      <c r="B14" s="8" t="s">
        <v>16</v>
      </c>
      <c r="C14" s="10" t="s">
        <v>17</v>
      </c>
      <c r="D14" s="10" t="s">
        <v>18</v>
      </c>
      <c r="E14" s="10" t="s">
        <v>19</v>
      </c>
      <c r="F14" s="2" t="s">
        <v>120</v>
      </c>
    </row>
    <row r="15" spans="1:6" x14ac:dyDescent="0.2">
      <c r="A15" s="8" t="s">
        <v>32</v>
      </c>
      <c r="B15" s="8" t="s">
        <v>16</v>
      </c>
      <c r="C15" s="10" t="s">
        <v>17</v>
      </c>
      <c r="D15" s="10" t="s">
        <v>18</v>
      </c>
      <c r="E15" s="10" t="s">
        <v>19</v>
      </c>
      <c r="F15" s="2" t="s">
        <v>121</v>
      </c>
    </row>
    <row r="16" spans="1:6" x14ac:dyDescent="0.2">
      <c r="A16" s="8" t="s">
        <v>33</v>
      </c>
      <c r="B16" s="8" t="s">
        <v>16</v>
      </c>
      <c r="C16" s="10" t="s">
        <v>17</v>
      </c>
      <c r="D16" s="10" t="s">
        <v>18</v>
      </c>
      <c r="E16" s="10" t="s">
        <v>19</v>
      </c>
      <c r="F16" s="2" t="s">
        <v>122</v>
      </c>
    </row>
    <row r="17" spans="1:6" x14ac:dyDescent="0.2">
      <c r="A17" s="8" t="s">
        <v>34</v>
      </c>
      <c r="B17" s="8" t="s">
        <v>16</v>
      </c>
      <c r="C17" s="10" t="s">
        <v>17</v>
      </c>
      <c r="D17" s="10" t="s">
        <v>18</v>
      </c>
      <c r="E17" s="10" t="s">
        <v>19</v>
      </c>
      <c r="F17" s="2" t="s">
        <v>108</v>
      </c>
    </row>
    <row r="18" spans="1:6" x14ac:dyDescent="0.2">
      <c r="A18" s="8" t="s">
        <v>37</v>
      </c>
      <c r="B18" s="8" t="s">
        <v>16</v>
      </c>
      <c r="C18" s="10" t="s">
        <v>17</v>
      </c>
      <c r="D18" s="10" t="s">
        <v>18</v>
      </c>
      <c r="E18" s="10" t="s">
        <v>19</v>
      </c>
      <c r="F18" s="2" t="s">
        <v>109</v>
      </c>
    </row>
    <row r="19" spans="1:6" x14ac:dyDescent="0.2">
      <c r="A19" s="8" t="s">
        <v>38</v>
      </c>
      <c r="B19" s="8" t="s">
        <v>16</v>
      </c>
      <c r="C19" s="10" t="s">
        <v>17</v>
      </c>
      <c r="D19" s="10" t="s">
        <v>18</v>
      </c>
      <c r="E19" s="10" t="s">
        <v>19</v>
      </c>
      <c r="F19" s="2" t="s">
        <v>110</v>
      </c>
    </row>
    <row r="20" spans="1:6" x14ac:dyDescent="0.2">
      <c r="A20" s="8" t="s">
        <v>39</v>
      </c>
      <c r="B20" s="8" t="s">
        <v>16</v>
      </c>
      <c r="C20" s="10" t="s">
        <v>17</v>
      </c>
      <c r="D20" s="10" t="s">
        <v>18</v>
      </c>
      <c r="E20" s="10" t="s">
        <v>19</v>
      </c>
      <c r="F20" s="2" t="s">
        <v>123</v>
      </c>
    </row>
    <row r="21" spans="1:6" x14ac:dyDescent="0.2">
      <c r="A21" s="8" t="s">
        <v>40</v>
      </c>
      <c r="B21" s="8" t="s">
        <v>16</v>
      </c>
      <c r="C21" s="10" t="s">
        <v>17</v>
      </c>
      <c r="D21" s="10" t="s">
        <v>18</v>
      </c>
      <c r="E21" s="10" t="s">
        <v>19</v>
      </c>
      <c r="F21" s="2" t="s">
        <v>124</v>
      </c>
    </row>
    <row r="22" spans="1:6" x14ac:dyDescent="0.2">
      <c r="A22" s="8" t="s">
        <v>41</v>
      </c>
      <c r="B22" s="8" t="s">
        <v>16</v>
      </c>
      <c r="C22" s="10" t="s">
        <v>17</v>
      </c>
      <c r="D22" s="10" t="s">
        <v>18</v>
      </c>
      <c r="E22" s="10" t="s">
        <v>19</v>
      </c>
      <c r="F22" s="2" t="s">
        <v>125</v>
      </c>
    </row>
    <row r="23" spans="1:6" x14ac:dyDescent="0.2">
      <c r="A23" s="8" t="s">
        <v>42</v>
      </c>
      <c r="B23" s="8" t="s">
        <v>16</v>
      </c>
      <c r="C23" s="10" t="s">
        <v>17</v>
      </c>
      <c r="D23" s="10" t="s">
        <v>18</v>
      </c>
      <c r="E23" s="10" t="s">
        <v>19</v>
      </c>
      <c r="F23" s="2" t="s">
        <v>111</v>
      </c>
    </row>
    <row r="24" spans="1:6" x14ac:dyDescent="0.2">
      <c r="A24" s="8" t="s">
        <v>43</v>
      </c>
      <c r="B24" s="8" t="s">
        <v>16</v>
      </c>
      <c r="C24" s="10" t="s">
        <v>17</v>
      </c>
      <c r="D24" s="10" t="s">
        <v>18</v>
      </c>
      <c r="E24" s="10" t="s">
        <v>19</v>
      </c>
      <c r="F24" s="2" t="s">
        <v>112</v>
      </c>
    </row>
    <row r="25" spans="1:6" x14ac:dyDescent="0.2">
      <c r="A25" s="8" t="s">
        <v>44</v>
      </c>
      <c r="B25" s="8" t="s">
        <v>16</v>
      </c>
      <c r="C25" s="10" t="s">
        <v>17</v>
      </c>
      <c r="D25" s="10" t="s">
        <v>18</v>
      </c>
      <c r="E25" s="10" t="s">
        <v>19</v>
      </c>
      <c r="F25" s="2" t="s">
        <v>122</v>
      </c>
    </row>
    <row r="26" spans="1:6" x14ac:dyDescent="0.2">
      <c r="A26" s="8" t="s">
        <v>45</v>
      </c>
      <c r="B26" s="8" t="s">
        <v>16</v>
      </c>
      <c r="C26" s="10" t="s">
        <v>17</v>
      </c>
      <c r="D26" s="10" t="s">
        <v>18</v>
      </c>
      <c r="E26" s="10" t="s">
        <v>19</v>
      </c>
      <c r="F26" s="2" t="s">
        <v>113</v>
      </c>
    </row>
    <row r="27" spans="1:6" x14ac:dyDescent="0.2">
      <c r="A27" s="8" t="s">
        <v>46</v>
      </c>
      <c r="B27" s="8" t="s">
        <v>16</v>
      </c>
      <c r="C27" s="10" t="s">
        <v>17</v>
      </c>
      <c r="D27" s="10" t="s">
        <v>18</v>
      </c>
      <c r="E27" s="10" t="s">
        <v>19</v>
      </c>
      <c r="F27" s="2" t="s">
        <v>118</v>
      </c>
    </row>
    <row r="28" spans="1:6" x14ac:dyDescent="0.2">
      <c r="A28" s="8" t="s">
        <v>47</v>
      </c>
      <c r="B28" s="8" t="s">
        <v>16</v>
      </c>
      <c r="C28" s="10" t="s">
        <v>17</v>
      </c>
      <c r="D28" s="10" t="s">
        <v>18</v>
      </c>
      <c r="E28" s="10" t="s">
        <v>19</v>
      </c>
      <c r="F28" s="2" t="s">
        <v>119</v>
      </c>
    </row>
    <row r="29" spans="1:6" x14ac:dyDescent="0.2">
      <c r="A29" s="8" t="s">
        <v>48</v>
      </c>
      <c r="B29" s="8" t="s">
        <v>16</v>
      </c>
      <c r="C29" s="10" t="s">
        <v>17</v>
      </c>
      <c r="D29" s="10" t="s">
        <v>18</v>
      </c>
      <c r="E29" s="10" t="s">
        <v>19</v>
      </c>
      <c r="F29" s="2" t="s">
        <v>120</v>
      </c>
    </row>
    <row r="30" spans="1:6" x14ac:dyDescent="0.2">
      <c r="A30" s="8" t="s">
        <v>49</v>
      </c>
      <c r="B30" s="8" t="s">
        <v>16</v>
      </c>
      <c r="C30" s="10" t="s">
        <v>17</v>
      </c>
      <c r="D30" s="10" t="s">
        <v>18</v>
      </c>
      <c r="E30" s="10" t="s">
        <v>19</v>
      </c>
      <c r="F30" s="2" t="s">
        <v>126</v>
      </c>
    </row>
    <row r="31" spans="1:6" x14ac:dyDescent="0.2">
      <c r="A31" s="8" t="s">
        <v>50</v>
      </c>
      <c r="B31" s="8" t="s">
        <v>16</v>
      </c>
      <c r="C31" s="10" t="s">
        <v>17</v>
      </c>
      <c r="D31" s="10" t="s">
        <v>18</v>
      </c>
      <c r="E31" s="10" t="s">
        <v>19</v>
      </c>
      <c r="F31" s="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09E1-0A7D-194E-93C3-309B56825330}">
  <dimension ref="A1:E7"/>
  <sheetViews>
    <sheetView workbookViewId="0">
      <selection activeCell="B13" sqref="B13"/>
    </sheetView>
  </sheetViews>
  <sheetFormatPr baseColWidth="10" defaultRowHeight="16" x14ac:dyDescent="0.2"/>
  <cols>
    <col min="1" max="1" width="14.1640625" customWidth="1"/>
    <col min="2" max="2" width="27.33203125" customWidth="1"/>
    <col min="3" max="3" width="17.1640625" customWidth="1"/>
    <col min="4" max="4" width="20" customWidth="1"/>
    <col min="5" max="5" width="44" customWidth="1"/>
  </cols>
  <sheetData>
    <row r="1" spans="1:5" s="3" customFormat="1" x14ac:dyDescent="0.2">
      <c r="A1" s="1" t="s">
        <v>1</v>
      </c>
      <c r="B1" s="3" t="s">
        <v>55</v>
      </c>
      <c r="C1" s="3" t="s">
        <v>56</v>
      </c>
      <c r="D1" s="3" t="s">
        <v>57</v>
      </c>
      <c r="E1" s="3" t="s">
        <v>58</v>
      </c>
    </row>
    <row r="2" spans="1:5" x14ac:dyDescent="0.2">
      <c r="A2" t="s">
        <v>10</v>
      </c>
      <c r="B2" t="s">
        <v>59</v>
      </c>
      <c r="C2">
        <v>15.3</v>
      </c>
      <c r="D2" s="4" t="s">
        <v>60</v>
      </c>
      <c r="E2" t="s">
        <v>61</v>
      </c>
    </row>
    <row r="3" spans="1:5" x14ac:dyDescent="0.2">
      <c r="A3" t="s">
        <v>10</v>
      </c>
      <c r="B3" t="s">
        <v>62</v>
      </c>
      <c r="C3">
        <v>0.26</v>
      </c>
      <c r="D3" s="4" t="s">
        <v>60</v>
      </c>
      <c r="E3" t="s">
        <v>63</v>
      </c>
    </row>
    <row r="4" spans="1:5" x14ac:dyDescent="0.2">
      <c r="A4" t="s">
        <v>10</v>
      </c>
      <c r="B4" t="s">
        <v>64</v>
      </c>
      <c r="C4">
        <v>31.08</v>
      </c>
      <c r="D4" t="s">
        <v>65</v>
      </c>
      <c r="E4" t="s">
        <v>66</v>
      </c>
    </row>
    <row r="5" spans="1:5" x14ac:dyDescent="0.2">
      <c r="A5" t="s">
        <v>35</v>
      </c>
      <c r="B5" t="s">
        <v>59</v>
      </c>
      <c r="C5">
        <v>10.8</v>
      </c>
      <c r="D5" s="4" t="s">
        <v>60</v>
      </c>
      <c r="E5" t="s">
        <v>61</v>
      </c>
    </row>
    <row r="6" spans="1:5" x14ac:dyDescent="0.2">
      <c r="A6" t="s">
        <v>35</v>
      </c>
      <c r="B6" t="s">
        <v>62</v>
      </c>
      <c r="C6">
        <v>0.48</v>
      </c>
      <c r="D6" s="4" t="s">
        <v>60</v>
      </c>
      <c r="E6" t="s">
        <v>63</v>
      </c>
    </row>
    <row r="7" spans="1:5" x14ac:dyDescent="0.2">
      <c r="A7" t="s">
        <v>35</v>
      </c>
      <c r="B7" t="s">
        <v>64</v>
      </c>
      <c r="C7">
        <v>23.03</v>
      </c>
      <c r="D7" t="s">
        <v>65</v>
      </c>
      <c r="E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Occurrence</vt:lpstr>
      <vt:lpstr>GGBN</vt:lpstr>
      <vt:lpstr>eMoF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2019-03-13T14:33:51Z</dcterms:created>
  <dcterms:modified xsi:type="dcterms:W3CDTF">2019-04-05T16:39:50Z</dcterms:modified>
</cp:coreProperties>
</file>