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10770ed233fd010/Documents/"/>
    </mc:Choice>
  </mc:AlternateContent>
  <bookViews>
    <workbookView xWindow="-120" yWindow="-120" windowWidth="29040" windowHeight="15840"/>
  </bookViews>
  <sheets>
    <sheet name="Data Input" sheetId="1" r:id="rId1"/>
    <sheet name="Team Stats" sheetId="2" r:id="rId2"/>
    <sheet name="Player Stats" sheetId="3" r:id="rId3"/>
    <sheet name="Calc's" sheetId="4" r:id="rId4"/>
  </sheets>
  <definedNames>
    <definedName name="_xlnm._FilterDatabase" localSheetId="0" hidden="1">'Data Input'!$B$4:$FZ$4</definedName>
    <definedName name="_xlnm._FilterDatabase" localSheetId="2">'Player Stats'!$C$2:$T$2</definedName>
    <definedName name="_xlnm._FilterDatabase" localSheetId="1" hidden="1">'Team Stats'!$C$2:$Z$2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8" i="2"/>
  <c r="G5" i="2"/>
  <c r="G7" i="2"/>
  <c r="G6" i="2"/>
  <c r="G9" i="2"/>
  <c r="I3" i="2" l="1"/>
  <c r="H3" i="2"/>
  <c r="I4" i="2"/>
  <c r="H4" i="2"/>
  <c r="I8" i="2"/>
  <c r="H8" i="2"/>
  <c r="I5" i="2"/>
  <c r="H5" i="2"/>
  <c r="I7" i="2"/>
  <c r="H7" i="2"/>
  <c r="I6" i="2"/>
  <c r="H6" i="2"/>
  <c r="I9" i="2"/>
  <c r="H9" i="2"/>
  <c r="H10" i="2"/>
  <c r="I10" i="2"/>
  <c r="G10" i="2"/>
  <c r="F3" i="2"/>
  <c r="F4" i="2"/>
  <c r="F8" i="2"/>
  <c r="F5" i="2"/>
  <c r="F7" i="2"/>
  <c r="F6" i="2"/>
  <c r="F9" i="2"/>
  <c r="F10" i="2"/>
  <c r="K7" i="2" l="1"/>
  <c r="E3" i="2"/>
  <c r="J3" i="2" s="1"/>
  <c r="K6" i="2"/>
  <c r="K9" i="2"/>
  <c r="K3" i="2"/>
  <c r="K4" i="2"/>
  <c r="E4" i="2"/>
  <c r="J4" i="2" s="1"/>
  <c r="E8" i="2"/>
  <c r="J8" i="2" s="1"/>
  <c r="K5" i="2"/>
  <c r="E5" i="2"/>
  <c r="J5" i="2" s="1"/>
  <c r="E7" i="2"/>
  <c r="J7" i="2" s="1"/>
  <c r="M7" i="2" s="1"/>
  <c r="E6" i="2"/>
  <c r="J6" i="2" s="1"/>
  <c r="E9" i="2"/>
  <c r="J9" i="2" s="1"/>
  <c r="K10" i="2"/>
  <c r="E10" i="2"/>
  <c r="J10" i="2" s="1"/>
  <c r="K8" i="2"/>
  <c r="L3" i="2"/>
  <c r="L4" i="2"/>
  <c r="L8" i="2"/>
  <c r="L5" i="2"/>
  <c r="L7" i="2"/>
  <c r="L6" i="2"/>
  <c r="L9" i="2"/>
  <c r="L10" i="2"/>
  <c r="S50" i="4"/>
  <c r="R50" i="4"/>
  <c r="Q50" i="4"/>
  <c r="N50" i="4"/>
  <c r="L50" i="4"/>
  <c r="H50" i="4"/>
  <c r="G50" i="4"/>
  <c r="F50" i="4"/>
  <c r="S49" i="4"/>
  <c r="R49" i="4"/>
  <c r="Q49" i="4"/>
  <c r="N49" i="4"/>
  <c r="L49" i="4"/>
  <c r="H49" i="4"/>
  <c r="G49" i="4"/>
  <c r="F49" i="4"/>
  <c r="I49" i="4" s="1"/>
  <c r="S48" i="4"/>
  <c r="R48" i="4"/>
  <c r="Q48" i="4"/>
  <c r="N48" i="4"/>
  <c r="L48" i="4"/>
  <c r="H48" i="4"/>
  <c r="G48" i="4"/>
  <c r="F48" i="4"/>
  <c r="I48" i="4" s="1"/>
  <c r="S47" i="4"/>
  <c r="R47" i="4"/>
  <c r="Q47" i="4"/>
  <c r="N47" i="4"/>
  <c r="L47" i="4"/>
  <c r="H47" i="4"/>
  <c r="G47" i="4"/>
  <c r="F47" i="4"/>
  <c r="I47" i="4" s="1"/>
  <c r="S46" i="4"/>
  <c r="R46" i="4"/>
  <c r="Q46" i="4"/>
  <c r="N46" i="4"/>
  <c r="L46" i="4"/>
  <c r="H46" i="4"/>
  <c r="G46" i="4"/>
  <c r="F46" i="4"/>
  <c r="I46" i="4" s="1"/>
  <c r="S45" i="4"/>
  <c r="R45" i="4"/>
  <c r="Q45" i="4"/>
  <c r="O45" i="4"/>
  <c r="N45" i="4"/>
  <c r="L45" i="4"/>
  <c r="H45" i="4"/>
  <c r="G45" i="4"/>
  <c r="O3" i="2" s="1"/>
  <c r="F45" i="4"/>
  <c r="S44" i="4"/>
  <c r="R44" i="4"/>
  <c r="Q44" i="4"/>
  <c r="N44" i="4"/>
  <c r="L44" i="4"/>
  <c r="H44" i="4"/>
  <c r="G44" i="4"/>
  <c r="I44" i="4" s="1"/>
  <c r="F44" i="4"/>
  <c r="S43" i="4"/>
  <c r="R43" i="4"/>
  <c r="Q43" i="4"/>
  <c r="N43" i="4"/>
  <c r="L43" i="4"/>
  <c r="H43" i="4"/>
  <c r="G43" i="4"/>
  <c r="F43" i="4"/>
  <c r="S42" i="4"/>
  <c r="R42" i="4"/>
  <c r="Q42" i="4"/>
  <c r="N42" i="4"/>
  <c r="L42" i="4"/>
  <c r="H42" i="4"/>
  <c r="G42" i="4"/>
  <c r="F42" i="4"/>
  <c r="S41" i="4"/>
  <c r="R41" i="4"/>
  <c r="Q41" i="4"/>
  <c r="O41" i="4"/>
  <c r="N41" i="4"/>
  <c r="L41" i="4"/>
  <c r="H41" i="4"/>
  <c r="G41" i="4"/>
  <c r="F41" i="4"/>
  <c r="S40" i="4"/>
  <c r="R40" i="4"/>
  <c r="Q40" i="4"/>
  <c r="N40" i="4"/>
  <c r="L40" i="4"/>
  <c r="I40" i="4"/>
  <c r="H40" i="4"/>
  <c r="P4" i="2" s="1"/>
  <c r="G40" i="4"/>
  <c r="F40" i="4"/>
  <c r="S39" i="4"/>
  <c r="R39" i="4"/>
  <c r="Q39" i="4"/>
  <c r="N39" i="4"/>
  <c r="L39" i="4"/>
  <c r="H39" i="4"/>
  <c r="G39" i="4"/>
  <c r="I39" i="4" s="1"/>
  <c r="F39" i="4"/>
  <c r="S38" i="4"/>
  <c r="R38" i="4"/>
  <c r="Q38" i="4"/>
  <c r="N38" i="4"/>
  <c r="L38" i="4"/>
  <c r="H38" i="4"/>
  <c r="G38" i="4"/>
  <c r="F38" i="4"/>
  <c r="I38" i="4" s="1"/>
  <c r="S37" i="4"/>
  <c r="R37" i="4"/>
  <c r="Q37" i="4"/>
  <c r="N37" i="4"/>
  <c r="L37" i="4"/>
  <c r="H37" i="4"/>
  <c r="G37" i="4"/>
  <c r="F37" i="4"/>
  <c r="I37" i="4" s="1"/>
  <c r="S36" i="4"/>
  <c r="P36" i="4" s="1"/>
  <c r="T36" i="4" s="1"/>
  <c r="R36" i="4"/>
  <c r="Q36" i="4"/>
  <c r="N36" i="4"/>
  <c r="L36" i="4"/>
  <c r="H36" i="4"/>
  <c r="G36" i="4"/>
  <c r="F36" i="4"/>
  <c r="S35" i="4"/>
  <c r="R35" i="4"/>
  <c r="Q35" i="4"/>
  <c r="N35" i="4"/>
  <c r="L35" i="4"/>
  <c r="H35" i="4"/>
  <c r="G35" i="4"/>
  <c r="F35" i="4"/>
  <c r="S34" i="4"/>
  <c r="R34" i="4"/>
  <c r="Q34" i="4"/>
  <c r="N34" i="4"/>
  <c r="L34" i="4"/>
  <c r="H34" i="4"/>
  <c r="G34" i="4"/>
  <c r="F34" i="4"/>
  <c r="S33" i="4"/>
  <c r="R33" i="4"/>
  <c r="Q33" i="4"/>
  <c r="N33" i="4"/>
  <c r="L33" i="4"/>
  <c r="H33" i="4"/>
  <c r="G33" i="4"/>
  <c r="O8" i="2" s="1"/>
  <c r="F33" i="4"/>
  <c r="I33" i="4" s="1"/>
  <c r="S32" i="4"/>
  <c r="R32" i="4"/>
  <c r="Q32" i="4"/>
  <c r="P32" i="4" s="1"/>
  <c r="T32" i="4" s="1"/>
  <c r="N32" i="4"/>
  <c r="L32" i="4"/>
  <c r="H32" i="4"/>
  <c r="G32" i="4"/>
  <c r="F32" i="4"/>
  <c r="S31" i="4"/>
  <c r="R31" i="4"/>
  <c r="Q31" i="4"/>
  <c r="N31" i="4"/>
  <c r="L31" i="4"/>
  <c r="H31" i="4"/>
  <c r="G31" i="4"/>
  <c r="F31" i="4"/>
  <c r="I31" i="4" s="1"/>
  <c r="S30" i="4"/>
  <c r="R30" i="4"/>
  <c r="Q30" i="4"/>
  <c r="N30" i="4"/>
  <c r="L30" i="4"/>
  <c r="H30" i="4"/>
  <c r="G30" i="4"/>
  <c r="F30" i="4"/>
  <c r="I30" i="4" s="1"/>
  <c r="S29" i="4"/>
  <c r="R29" i="4"/>
  <c r="Q29" i="4"/>
  <c r="N29" i="4"/>
  <c r="L29" i="4"/>
  <c r="I29" i="4"/>
  <c r="H29" i="4"/>
  <c r="G29" i="4"/>
  <c r="F29" i="4"/>
  <c r="S28" i="4"/>
  <c r="P28" i="4" s="1"/>
  <c r="T28" i="4" s="1"/>
  <c r="R28" i="4"/>
  <c r="Q28" i="4"/>
  <c r="N28" i="4"/>
  <c r="L28" i="4"/>
  <c r="H28" i="4"/>
  <c r="G28" i="4"/>
  <c r="F28" i="4"/>
  <c r="S27" i="4"/>
  <c r="R27" i="4"/>
  <c r="Q27" i="4"/>
  <c r="N27" i="4"/>
  <c r="L27" i="4"/>
  <c r="H27" i="4"/>
  <c r="G27" i="4"/>
  <c r="F27" i="4"/>
  <c r="S26" i="4"/>
  <c r="R26" i="4"/>
  <c r="Q26" i="4"/>
  <c r="N26" i="4"/>
  <c r="L26" i="4"/>
  <c r="H26" i="4"/>
  <c r="G26" i="4"/>
  <c r="F26" i="4"/>
  <c r="I26" i="4" s="1"/>
  <c r="S25" i="4"/>
  <c r="R25" i="4"/>
  <c r="Q25" i="4"/>
  <c r="N25" i="4"/>
  <c r="L25" i="4"/>
  <c r="H25" i="4"/>
  <c r="G25" i="4"/>
  <c r="F25" i="4"/>
  <c r="I25" i="4" s="1"/>
  <c r="S24" i="4"/>
  <c r="R24" i="4"/>
  <c r="Q24" i="4"/>
  <c r="N24" i="4"/>
  <c r="L24" i="4"/>
  <c r="H24" i="4"/>
  <c r="G24" i="4"/>
  <c r="F24" i="4"/>
  <c r="I24" i="4" s="1"/>
  <c r="S23" i="4"/>
  <c r="P23" i="4" s="1"/>
  <c r="T23" i="4" s="1"/>
  <c r="R23" i="4"/>
  <c r="Q23" i="4"/>
  <c r="N23" i="4"/>
  <c r="L23" i="4"/>
  <c r="H23" i="4"/>
  <c r="G23" i="4"/>
  <c r="F23" i="4"/>
  <c r="S22" i="4"/>
  <c r="R22" i="4"/>
  <c r="Q22" i="4"/>
  <c r="N22" i="4"/>
  <c r="L22" i="4"/>
  <c r="H22" i="4"/>
  <c r="G22" i="4"/>
  <c r="F22" i="4"/>
  <c r="S21" i="4"/>
  <c r="R21" i="4"/>
  <c r="Q21" i="4"/>
  <c r="N21" i="4"/>
  <c r="L21" i="4"/>
  <c r="H21" i="4"/>
  <c r="G21" i="4"/>
  <c r="O7" i="2" s="1"/>
  <c r="F21" i="4"/>
  <c r="S20" i="4"/>
  <c r="R20" i="4"/>
  <c r="Q20" i="4"/>
  <c r="P20" i="4" s="1"/>
  <c r="T20" i="4" s="1"/>
  <c r="N20" i="4"/>
  <c r="L20" i="4"/>
  <c r="H20" i="4"/>
  <c r="G20" i="4"/>
  <c r="F20" i="4"/>
  <c r="I20" i="4" s="1"/>
  <c r="S19" i="4"/>
  <c r="R19" i="4"/>
  <c r="Q19" i="4"/>
  <c r="N19" i="4"/>
  <c r="L19" i="4"/>
  <c r="H19" i="4"/>
  <c r="G19" i="4"/>
  <c r="F19" i="4"/>
  <c r="S18" i="4"/>
  <c r="R18" i="4"/>
  <c r="Q18" i="4"/>
  <c r="N18" i="4"/>
  <c r="L18" i="4"/>
  <c r="H18" i="4"/>
  <c r="G18" i="4"/>
  <c r="F18" i="4"/>
  <c r="I18" i="4" s="1"/>
  <c r="S17" i="4"/>
  <c r="R17" i="4"/>
  <c r="Q17" i="4"/>
  <c r="N17" i="4"/>
  <c r="L17" i="4"/>
  <c r="H17" i="4"/>
  <c r="G17" i="4"/>
  <c r="F17" i="4"/>
  <c r="S16" i="4"/>
  <c r="R16" i="4"/>
  <c r="Q16" i="4"/>
  <c r="P16" i="4" s="1"/>
  <c r="T16" i="4" s="1"/>
  <c r="O16" i="4"/>
  <c r="N16" i="4"/>
  <c r="M16" i="4"/>
  <c r="L16" i="4"/>
  <c r="K16" i="4"/>
  <c r="J16" i="4"/>
  <c r="H16" i="4"/>
  <c r="G16" i="4"/>
  <c r="F16" i="4"/>
  <c r="I16" i="4" s="1"/>
  <c r="S15" i="4"/>
  <c r="R15" i="4"/>
  <c r="Q15" i="4"/>
  <c r="O15" i="4"/>
  <c r="N15" i="4"/>
  <c r="L15" i="4"/>
  <c r="H15" i="4"/>
  <c r="G15" i="4"/>
  <c r="F15" i="4"/>
  <c r="S14" i="4"/>
  <c r="R14" i="4"/>
  <c r="Q14" i="4"/>
  <c r="N14" i="4"/>
  <c r="L14" i="4"/>
  <c r="H14" i="4"/>
  <c r="G14" i="4"/>
  <c r="F14" i="4"/>
  <c r="S13" i="4"/>
  <c r="R13" i="4"/>
  <c r="Q13" i="4"/>
  <c r="N13" i="4"/>
  <c r="L13" i="4"/>
  <c r="H13" i="4"/>
  <c r="G13" i="4"/>
  <c r="F13" i="4"/>
  <c r="S12" i="4"/>
  <c r="R12" i="4"/>
  <c r="Q12" i="4"/>
  <c r="P12" i="4" s="1"/>
  <c r="T12" i="4" s="1"/>
  <c r="O12" i="4"/>
  <c r="N12" i="4"/>
  <c r="L12" i="4"/>
  <c r="H12" i="4"/>
  <c r="G12" i="4"/>
  <c r="I12" i="4" s="1"/>
  <c r="F12" i="4"/>
  <c r="S11" i="4"/>
  <c r="R11" i="4"/>
  <c r="Q11" i="4"/>
  <c r="N11" i="4"/>
  <c r="L11" i="4"/>
  <c r="H11" i="4"/>
  <c r="G11" i="4"/>
  <c r="F11" i="4"/>
  <c r="S10" i="4"/>
  <c r="R10" i="4"/>
  <c r="Q10" i="4"/>
  <c r="N10" i="4"/>
  <c r="L10" i="4"/>
  <c r="H10" i="4"/>
  <c r="G10" i="4"/>
  <c r="F10" i="4"/>
  <c r="S9" i="4"/>
  <c r="R9" i="4"/>
  <c r="Q9" i="4"/>
  <c r="N9" i="4"/>
  <c r="L9" i="4"/>
  <c r="I9" i="4"/>
  <c r="H9" i="4"/>
  <c r="G9" i="4"/>
  <c r="F9" i="4"/>
  <c r="S8" i="4"/>
  <c r="R8" i="4"/>
  <c r="Q8" i="4"/>
  <c r="N8" i="4"/>
  <c r="L8" i="4"/>
  <c r="H8" i="4"/>
  <c r="G8" i="4"/>
  <c r="F8" i="4"/>
  <c r="S7" i="4"/>
  <c r="R7" i="4"/>
  <c r="Q7" i="4"/>
  <c r="N7" i="4"/>
  <c r="L7" i="4"/>
  <c r="H7" i="4"/>
  <c r="G7" i="4"/>
  <c r="I7" i="4" s="1"/>
  <c r="F7" i="4"/>
  <c r="S6" i="4"/>
  <c r="R6" i="4"/>
  <c r="Q6" i="4"/>
  <c r="N6" i="4"/>
  <c r="L6" i="4"/>
  <c r="H6" i="4"/>
  <c r="G6" i="4"/>
  <c r="F6" i="4"/>
  <c r="I6" i="4" s="1"/>
  <c r="S5" i="4"/>
  <c r="R5" i="4"/>
  <c r="Q5" i="4"/>
  <c r="N5" i="4"/>
  <c r="L5" i="4"/>
  <c r="H5" i="4"/>
  <c r="G5" i="4"/>
  <c r="F5" i="4"/>
  <c r="I5" i="4" s="1"/>
  <c r="S4" i="4"/>
  <c r="R4" i="4"/>
  <c r="Q4" i="4"/>
  <c r="O4" i="4"/>
  <c r="N4" i="4"/>
  <c r="L4" i="4"/>
  <c r="I4" i="4"/>
  <c r="H4" i="4"/>
  <c r="G4" i="4"/>
  <c r="F4" i="4"/>
  <c r="S3" i="4"/>
  <c r="P3" i="4" s="1"/>
  <c r="T3" i="4" s="1"/>
  <c r="R3" i="4"/>
  <c r="Q3" i="4"/>
  <c r="N3" i="4"/>
  <c r="L3" i="4"/>
  <c r="H3" i="4"/>
  <c r="P10" i="2" s="1"/>
  <c r="G3" i="4"/>
  <c r="O10" i="2" s="1"/>
  <c r="F3" i="4"/>
  <c r="E55" i="4"/>
  <c r="F55" i="4"/>
  <c r="G55" i="4"/>
  <c r="H55" i="4"/>
  <c r="E56" i="4"/>
  <c r="F56" i="4"/>
  <c r="G56" i="4"/>
  <c r="H56" i="4"/>
  <c r="E57" i="4"/>
  <c r="F57" i="4"/>
  <c r="G57" i="4"/>
  <c r="H57" i="4"/>
  <c r="E58" i="4"/>
  <c r="F58" i="4"/>
  <c r="G58" i="4"/>
  <c r="H58" i="4"/>
  <c r="E59" i="4"/>
  <c r="F59" i="4"/>
  <c r="G59" i="4"/>
  <c r="H59" i="4"/>
  <c r="E60" i="4"/>
  <c r="F60" i="4"/>
  <c r="G60" i="4"/>
  <c r="H60" i="4"/>
  <c r="E61" i="4"/>
  <c r="F61" i="4"/>
  <c r="G61" i="4"/>
  <c r="H61" i="4"/>
  <c r="E62" i="4"/>
  <c r="F62" i="4"/>
  <c r="G62" i="4"/>
  <c r="H62" i="4"/>
  <c r="E63" i="4"/>
  <c r="F63" i="4"/>
  <c r="G63" i="4"/>
  <c r="H63" i="4"/>
  <c r="E64" i="4"/>
  <c r="F64" i="4"/>
  <c r="G64" i="4"/>
  <c r="H64" i="4"/>
  <c r="E65" i="4"/>
  <c r="F65" i="4"/>
  <c r="G65" i="4"/>
  <c r="H65" i="4"/>
  <c r="E66" i="4"/>
  <c r="F66" i="4"/>
  <c r="G66" i="4"/>
  <c r="H66" i="4"/>
  <c r="E67" i="4"/>
  <c r="F67" i="4"/>
  <c r="G67" i="4"/>
  <c r="H67" i="4"/>
  <c r="E68" i="4"/>
  <c r="F68" i="4"/>
  <c r="G68" i="4"/>
  <c r="H68" i="4"/>
  <c r="E69" i="4"/>
  <c r="F69" i="4"/>
  <c r="G69" i="4"/>
  <c r="H69" i="4"/>
  <c r="E70" i="4"/>
  <c r="F70" i="4"/>
  <c r="G70" i="4"/>
  <c r="H70" i="4"/>
  <c r="E71" i="4"/>
  <c r="F71" i="4"/>
  <c r="G71" i="4"/>
  <c r="H71" i="4"/>
  <c r="E72" i="4"/>
  <c r="F72" i="4"/>
  <c r="G72" i="4"/>
  <c r="H72" i="4"/>
  <c r="E73" i="4"/>
  <c r="F73" i="4"/>
  <c r="G73" i="4"/>
  <c r="H73" i="4"/>
  <c r="E74" i="4"/>
  <c r="F74" i="4"/>
  <c r="G74" i="4"/>
  <c r="H74" i="4"/>
  <c r="E75" i="4"/>
  <c r="F75" i="4"/>
  <c r="G75" i="4"/>
  <c r="H75" i="4"/>
  <c r="E76" i="4"/>
  <c r="F76" i="4"/>
  <c r="G76" i="4"/>
  <c r="H76" i="4"/>
  <c r="E77" i="4"/>
  <c r="F77" i="4"/>
  <c r="G77" i="4"/>
  <c r="H77" i="4"/>
  <c r="E78" i="4"/>
  <c r="F78" i="4"/>
  <c r="G78" i="4"/>
  <c r="H78" i="4"/>
  <c r="E79" i="4"/>
  <c r="F79" i="4"/>
  <c r="G79" i="4"/>
  <c r="H79" i="4"/>
  <c r="E80" i="4"/>
  <c r="F80" i="4"/>
  <c r="G80" i="4"/>
  <c r="H80" i="4"/>
  <c r="E81" i="4"/>
  <c r="F81" i="4"/>
  <c r="G81" i="4"/>
  <c r="H81" i="4"/>
  <c r="E82" i="4"/>
  <c r="F82" i="4"/>
  <c r="G82" i="4"/>
  <c r="H82" i="4"/>
  <c r="E83" i="4"/>
  <c r="F83" i="4"/>
  <c r="G83" i="4"/>
  <c r="H83" i="4"/>
  <c r="E84" i="4"/>
  <c r="F84" i="4"/>
  <c r="G84" i="4"/>
  <c r="H84" i="4"/>
  <c r="E85" i="4"/>
  <c r="F85" i="4"/>
  <c r="G85" i="4"/>
  <c r="H85" i="4"/>
  <c r="E86" i="4"/>
  <c r="F86" i="4"/>
  <c r="G86" i="4"/>
  <c r="H86" i="4"/>
  <c r="E87" i="4"/>
  <c r="F87" i="4"/>
  <c r="G87" i="4"/>
  <c r="H87" i="4"/>
  <c r="E88" i="4"/>
  <c r="F88" i="4"/>
  <c r="G88" i="4"/>
  <c r="H88" i="4"/>
  <c r="E89" i="4"/>
  <c r="F89" i="4"/>
  <c r="G89" i="4"/>
  <c r="H89" i="4"/>
  <c r="E90" i="4"/>
  <c r="F90" i="4"/>
  <c r="G90" i="4"/>
  <c r="H90" i="4"/>
  <c r="E91" i="4"/>
  <c r="F91" i="4"/>
  <c r="G91" i="4"/>
  <c r="H91" i="4"/>
  <c r="E92" i="4"/>
  <c r="F92" i="4"/>
  <c r="G92" i="4"/>
  <c r="H92" i="4"/>
  <c r="E93" i="4"/>
  <c r="F93" i="4"/>
  <c r="G93" i="4"/>
  <c r="H93" i="4"/>
  <c r="E94" i="4"/>
  <c r="F94" i="4"/>
  <c r="G94" i="4"/>
  <c r="H94" i="4"/>
  <c r="E95" i="4"/>
  <c r="F95" i="4"/>
  <c r="G95" i="4"/>
  <c r="H95" i="4"/>
  <c r="E96" i="4"/>
  <c r="F96" i="4"/>
  <c r="G96" i="4"/>
  <c r="H96" i="4"/>
  <c r="E97" i="4"/>
  <c r="F97" i="4"/>
  <c r="G97" i="4"/>
  <c r="H97" i="4"/>
  <c r="E98" i="4"/>
  <c r="F98" i="4"/>
  <c r="G98" i="4"/>
  <c r="H98" i="4"/>
  <c r="E99" i="4"/>
  <c r="F99" i="4"/>
  <c r="G99" i="4"/>
  <c r="H99" i="4"/>
  <c r="E100" i="4"/>
  <c r="F100" i="4"/>
  <c r="G100" i="4"/>
  <c r="H100" i="4"/>
  <c r="E101" i="4"/>
  <c r="F101" i="4"/>
  <c r="G101" i="4"/>
  <c r="H101" i="4"/>
  <c r="E102" i="4"/>
  <c r="F102" i="4"/>
  <c r="G102" i="4"/>
  <c r="H102" i="4"/>
  <c r="D3" i="2"/>
  <c r="D4" i="2"/>
  <c r="D8" i="2"/>
  <c r="D5" i="2"/>
  <c r="D7" i="2"/>
  <c r="D6" i="2"/>
  <c r="D9" i="2"/>
  <c r="D10" i="2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J16" i="3"/>
  <c r="DQ44" i="1"/>
  <c r="DQ43" i="1"/>
  <c r="DQ42" i="1"/>
  <c r="DQ41" i="1"/>
  <c r="AE16" i="1"/>
  <c r="AE15" i="1"/>
  <c r="AE12" i="1"/>
  <c r="AE11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  <c r="M8" i="2" l="1"/>
  <c r="M10" i="2"/>
  <c r="M4" i="2"/>
  <c r="M3" i="2"/>
  <c r="M6" i="2"/>
  <c r="M5" i="2"/>
  <c r="M9" i="2"/>
  <c r="N9" i="2"/>
  <c r="N6" i="2"/>
  <c r="I19" i="4"/>
  <c r="P7" i="2"/>
  <c r="P5" i="2"/>
  <c r="P8" i="2"/>
  <c r="P44" i="4"/>
  <c r="T44" i="4" s="1"/>
  <c r="P3" i="2"/>
  <c r="I8" i="4"/>
  <c r="P8" i="4"/>
  <c r="T8" i="4" s="1"/>
  <c r="O9" i="2"/>
  <c r="I14" i="4"/>
  <c r="I15" i="4"/>
  <c r="P6" i="2"/>
  <c r="I17" i="4"/>
  <c r="I23" i="4"/>
  <c r="P24" i="4"/>
  <c r="T24" i="4" s="1"/>
  <c r="I28" i="4"/>
  <c r="I36" i="4"/>
  <c r="I41" i="4"/>
  <c r="P43" i="4"/>
  <c r="T43" i="4" s="1"/>
  <c r="P48" i="4"/>
  <c r="T48" i="4" s="1"/>
  <c r="O5" i="2"/>
  <c r="P4" i="4"/>
  <c r="T4" i="4" s="1"/>
  <c r="P9" i="2"/>
  <c r="I13" i="4"/>
  <c r="N7" i="2"/>
  <c r="Q7" i="2" s="1"/>
  <c r="P22" i="4"/>
  <c r="T22" i="4" s="1"/>
  <c r="N8" i="2"/>
  <c r="Q8" i="2" s="1"/>
  <c r="I34" i="4"/>
  <c r="N4" i="2"/>
  <c r="P40" i="4"/>
  <c r="T40" i="4" s="1"/>
  <c r="N3" i="2"/>
  <c r="I50" i="4"/>
  <c r="I10" i="4"/>
  <c r="I11" i="4"/>
  <c r="P14" i="4"/>
  <c r="T14" i="4" s="1"/>
  <c r="P15" i="4"/>
  <c r="T15" i="4" s="1"/>
  <c r="P18" i="4"/>
  <c r="T18" i="4" s="1"/>
  <c r="P19" i="4"/>
  <c r="T19" i="4" s="1"/>
  <c r="I35" i="4"/>
  <c r="P38" i="4"/>
  <c r="T38" i="4" s="1"/>
  <c r="P39" i="4"/>
  <c r="T39" i="4" s="1"/>
  <c r="I45" i="4"/>
  <c r="N5" i="2"/>
  <c r="P10" i="4"/>
  <c r="T10" i="4" s="1"/>
  <c r="P11" i="4"/>
  <c r="T11" i="4" s="1"/>
  <c r="I21" i="4"/>
  <c r="I27" i="4"/>
  <c r="P31" i="4"/>
  <c r="T31" i="4" s="1"/>
  <c r="I32" i="4"/>
  <c r="P34" i="4"/>
  <c r="T34" i="4" s="1"/>
  <c r="P35" i="4"/>
  <c r="T35" i="4" s="1"/>
  <c r="I43" i="4"/>
  <c r="O4" i="2"/>
  <c r="O6" i="2"/>
  <c r="Q6" i="2" s="1"/>
  <c r="N10" i="2"/>
  <c r="Q10" i="2" s="1"/>
  <c r="I3" i="4"/>
  <c r="P6" i="4"/>
  <c r="T6" i="4" s="1"/>
  <c r="P7" i="4"/>
  <c r="T7" i="4" s="1"/>
  <c r="I22" i="4"/>
  <c r="P27" i="4"/>
  <c r="T27" i="4" s="1"/>
  <c r="I42" i="4"/>
  <c r="P47" i="4"/>
  <c r="T47" i="4" s="1"/>
  <c r="Q3" i="2"/>
  <c r="T41" i="4"/>
  <c r="P5" i="4"/>
  <c r="T5" i="4" s="1"/>
  <c r="P9" i="4"/>
  <c r="T9" i="4" s="1"/>
  <c r="P13" i="4"/>
  <c r="T13" i="4" s="1"/>
  <c r="P17" i="4"/>
  <c r="T17" i="4" s="1"/>
  <c r="P21" i="4"/>
  <c r="T21" i="4" s="1"/>
  <c r="P25" i="4"/>
  <c r="T25" i="4" s="1"/>
  <c r="P29" i="4"/>
  <c r="T29" i="4" s="1"/>
  <c r="P33" i="4"/>
  <c r="T33" i="4" s="1"/>
  <c r="P37" i="4"/>
  <c r="T37" i="4" s="1"/>
  <c r="P41" i="4"/>
  <c r="P45" i="4"/>
  <c r="T45" i="4" s="1"/>
  <c r="P49" i="4"/>
  <c r="T49" i="4" s="1"/>
  <c r="P26" i="4"/>
  <c r="T26" i="4" s="1"/>
  <c r="P30" i="4"/>
  <c r="T30" i="4" s="1"/>
  <c r="P42" i="4"/>
  <c r="T42" i="4" s="1"/>
  <c r="P46" i="4"/>
  <c r="T46" i="4" s="1"/>
  <c r="P50" i="4"/>
  <c r="T50" i="4" s="1"/>
  <c r="DR43" i="1"/>
  <c r="AF11" i="1"/>
  <c r="DX25" i="1"/>
  <c r="DQ9" i="1"/>
  <c r="DQ10" i="1"/>
  <c r="DQ8" i="1"/>
  <c r="DQ5" i="1"/>
  <c r="DW25" i="1"/>
  <c r="DW26" i="1"/>
  <c r="DW27" i="1"/>
  <c r="DW24" i="1"/>
  <c r="DQ20" i="1"/>
  <c r="DQ21" i="1"/>
  <c r="DQ22" i="1"/>
  <c r="DQ19" i="1"/>
  <c r="DW32" i="1"/>
  <c r="DX32" i="1" s="1"/>
  <c r="DW33" i="1"/>
  <c r="DW34" i="1"/>
  <c r="DW31" i="1"/>
  <c r="DW38" i="1"/>
  <c r="DW39" i="1"/>
  <c r="DW40" i="1"/>
  <c r="DW36" i="1"/>
  <c r="DW48" i="1"/>
  <c r="DW49" i="1"/>
  <c r="DW50" i="1"/>
  <c r="DW47" i="1"/>
  <c r="DQ13" i="1"/>
  <c r="DQ14" i="1"/>
  <c r="DQ15" i="1"/>
  <c r="DQ11" i="1"/>
  <c r="Q9" i="2" l="1"/>
  <c r="Q5" i="2"/>
  <c r="Q4" i="2"/>
  <c r="DR13" i="1"/>
  <c r="DR44" i="1"/>
  <c r="DR42" i="1"/>
  <c r="DR20" i="1"/>
  <c r="DR9" i="1"/>
  <c r="AF12" i="1"/>
  <c r="AF16" i="1"/>
  <c r="DR41" i="1"/>
  <c r="AF15" i="1"/>
  <c r="DX36" i="1"/>
  <c r="DX47" i="1"/>
  <c r="DR21" i="1"/>
  <c r="DX34" i="1"/>
  <c r="DR14" i="1"/>
  <c r="DX48" i="1"/>
  <c r="DX38" i="1"/>
  <c r="DX24" i="1"/>
  <c r="DX27" i="1"/>
  <c r="DX40" i="1"/>
  <c r="DX50" i="1"/>
  <c r="DR22" i="1"/>
  <c r="DR15" i="1"/>
  <c r="DR8" i="1"/>
  <c r="DX31" i="1"/>
  <c r="DR19" i="1"/>
  <c r="DR5" i="1"/>
  <c r="DX26" i="1"/>
  <c r="DX33" i="1"/>
  <c r="DX39" i="1"/>
  <c r="DX49" i="1"/>
  <c r="DR10" i="1"/>
  <c r="DR11" i="1"/>
  <c r="DC20" i="1"/>
  <c r="DD20" i="1" s="1"/>
  <c r="DC21" i="1"/>
  <c r="DD21" i="1" s="1"/>
  <c r="DC22" i="1"/>
  <c r="DD22" i="1" s="1"/>
  <c r="DC19" i="1"/>
  <c r="DD19" i="1" s="1"/>
  <c r="DJ9" i="1"/>
  <c r="DK9" i="1" s="1"/>
  <c r="DJ10" i="1"/>
  <c r="DK10" i="1" s="1"/>
  <c r="DJ8" i="1"/>
  <c r="DK8" i="1" s="1"/>
  <c r="DJ5" i="1"/>
  <c r="DK5" i="1" s="1"/>
  <c r="O4" i="3"/>
  <c r="O12" i="3"/>
  <c r="O15" i="3"/>
  <c r="O16" i="3"/>
  <c r="O41" i="3"/>
  <c r="O45" i="3"/>
  <c r="L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3" i="3"/>
  <c r="M1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P3" i="3" l="1"/>
  <c r="T3" i="3" s="1"/>
  <c r="P47" i="3"/>
  <c r="T47" i="3" s="1"/>
  <c r="P43" i="3"/>
  <c r="T43" i="3" s="1"/>
  <c r="P39" i="3"/>
  <c r="T39" i="3" s="1"/>
  <c r="P35" i="3"/>
  <c r="T35" i="3" s="1"/>
  <c r="P31" i="3"/>
  <c r="T31" i="3" s="1"/>
  <c r="P27" i="3"/>
  <c r="T27" i="3" s="1"/>
  <c r="P23" i="3"/>
  <c r="T23" i="3" s="1"/>
  <c r="P19" i="3"/>
  <c r="T19" i="3" s="1"/>
  <c r="P15" i="3"/>
  <c r="T15" i="3" s="1"/>
  <c r="P11" i="3"/>
  <c r="T11" i="3" s="1"/>
  <c r="P7" i="3"/>
  <c r="T7" i="3" s="1"/>
  <c r="P50" i="3"/>
  <c r="T50" i="3" s="1"/>
  <c r="P46" i="3"/>
  <c r="T46" i="3" s="1"/>
  <c r="P42" i="3"/>
  <c r="T42" i="3" s="1"/>
  <c r="P38" i="3"/>
  <c r="T38" i="3" s="1"/>
  <c r="P34" i="3"/>
  <c r="T34" i="3" s="1"/>
  <c r="P30" i="3"/>
  <c r="T30" i="3" s="1"/>
  <c r="P26" i="3"/>
  <c r="T26" i="3" s="1"/>
  <c r="P22" i="3"/>
  <c r="T22" i="3" s="1"/>
  <c r="P18" i="3"/>
  <c r="T18" i="3" s="1"/>
  <c r="P14" i="3"/>
  <c r="T14" i="3" s="1"/>
  <c r="P10" i="3"/>
  <c r="T10" i="3" s="1"/>
  <c r="P6" i="3"/>
  <c r="T6" i="3" s="1"/>
  <c r="P49" i="3"/>
  <c r="T49" i="3" s="1"/>
  <c r="P45" i="3"/>
  <c r="T45" i="3" s="1"/>
  <c r="P41" i="3"/>
  <c r="T41" i="3" s="1"/>
  <c r="P37" i="3"/>
  <c r="T37" i="3" s="1"/>
  <c r="P33" i="3"/>
  <c r="T33" i="3" s="1"/>
  <c r="P29" i="3"/>
  <c r="T29" i="3" s="1"/>
  <c r="P25" i="3"/>
  <c r="T25" i="3" s="1"/>
  <c r="P21" i="3"/>
  <c r="T21" i="3" s="1"/>
  <c r="P17" i="3"/>
  <c r="T17" i="3" s="1"/>
  <c r="P13" i="3"/>
  <c r="T13" i="3" s="1"/>
  <c r="P9" i="3"/>
  <c r="T9" i="3" s="1"/>
  <c r="P5" i="3"/>
  <c r="T5" i="3" s="1"/>
  <c r="P48" i="3"/>
  <c r="T48" i="3" s="1"/>
  <c r="P44" i="3"/>
  <c r="T44" i="3" s="1"/>
  <c r="P40" i="3"/>
  <c r="T40" i="3" s="1"/>
  <c r="P36" i="3"/>
  <c r="T36" i="3" s="1"/>
  <c r="P32" i="3"/>
  <c r="T32" i="3" s="1"/>
  <c r="P28" i="3"/>
  <c r="T28" i="3" s="1"/>
  <c r="P24" i="3"/>
  <c r="T24" i="3" s="1"/>
  <c r="P20" i="3"/>
  <c r="T20" i="3" s="1"/>
  <c r="P16" i="3"/>
  <c r="T16" i="3" s="1"/>
  <c r="P12" i="3"/>
  <c r="T12" i="3" s="1"/>
  <c r="P8" i="3"/>
  <c r="T8" i="3" s="1"/>
  <c r="P4" i="3"/>
  <c r="T4" i="3" s="1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K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G3" i="3"/>
  <c r="F3" i="3"/>
  <c r="CC20" i="1"/>
  <c r="CD20" i="1" s="1"/>
  <c r="CC21" i="1"/>
  <c r="CD21" i="1" s="1"/>
  <c r="CC19" i="1"/>
  <c r="CD19" i="1" s="1"/>
  <c r="CC22" i="1"/>
  <c r="CD22" i="1" s="1"/>
  <c r="CJ13" i="1"/>
  <c r="CJ11" i="1"/>
  <c r="CJ15" i="1"/>
  <c r="CJ16" i="1"/>
  <c r="CC46" i="1"/>
  <c r="CD46" i="1" s="1"/>
  <c r="CC44" i="1"/>
  <c r="CC42" i="1"/>
  <c r="CD42" i="1" s="1"/>
  <c r="CC41" i="1"/>
  <c r="CD41" i="1" s="1"/>
  <c r="O14" i="4" l="1"/>
  <c r="CK16" i="1"/>
  <c r="CK15" i="1"/>
  <c r="O42" i="3"/>
  <c r="O42" i="4"/>
  <c r="CD44" i="1"/>
  <c r="CK11" i="1"/>
  <c r="CK13" i="1"/>
  <c r="I15" i="3"/>
  <c r="I11" i="3"/>
  <c r="I7" i="3"/>
  <c r="I49" i="3"/>
  <c r="I45" i="3"/>
  <c r="I41" i="3"/>
  <c r="I37" i="3"/>
  <c r="I35" i="3"/>
  <c r="I33" i="3"/>
  <c r="I31" i="3"/>
  <c r="I29" i="3"/>
  <c r="I27" i="3"/>
  <c r="I25" i="3"/>
  <c r="I23" i="3"/>
  <c r="I21" i="3"/>
  <c r="I19" i="3"/>
  <c r="I17" i="3"/>
  <c r="I13" i="3"/>
  <c r="I9" i="3"/>
  <c r="I5" i="3"/>
  <c r="I47" i="3"/>
  <c r="I43" i="3"/>
  <c r="I39" i="3"/>
  <c r="I48" i="3"/>
  <c r="I44" i="3"/>
  <c r="I40" i="3"/>
  <c r="I36" i="3"/>
  <c r="I32" i="3"/>
  <c r="I28" i="3"/>
  <c r="I24" i="3"/>
  <c r="I20" i="3"/>
  <c r="I16" i="3"/>
  <c r="I12" i="3"/>
  <c r="I8" i="3"/>
  <c r="I4" i="3"/>
  <c r="I50" i="3"/>
  <c r="I46" i="3"/>
  <c r="I42" i="3"/>
  <c r="I38" i="3"/>
  <c r="I34" i="3"/>
  <c r="I30" i="3"/>
  <c r="I26" i="3"/>
  <c r="I22" i="3"/>
  <c r="I18" i="3"/>
  <c r="I14" i="3"/>
  <c r="I10" i="3"/>
  <c r="I6" i="3"/>
  <c r="I3" i="3"/>
  <c r="DJ25" i="1" l="1"/>
  <c r="DK25" i="1" s="1"/>
  <c r="DJ24" i="1"/>
  <c r="DK24" i="1" s="1"/>
  <c r="DJ28" i="1"/>
  <c r="DK28" i="1" s="1"/>
  <c r="DJ27" i="1"/>
  <c r="DK27" i="1" s="1"/>
  <c r="DC40" i="1"/>
  <c r="DD40" i="1" s="1"/>
  <c r="DC35" i="1"/>
  <c r="DC37" i="1"/>
  <c r="DD37" i="1" s="1"/>
  <c r="DC38" i="1"/>
  <c r="DD38" i="1" s="1"/>
  <c r="DJ13" i="1"/>
  <c r="DJ11" i="1"/>
  <c r="DJ15" i="1"/>
  <c r="DJ12" i="1"/>
  <c r="DC46" i="1"/>
  <c r="DD46" i="1" s="1"/>
  <c r="DC42" i="1"/>
  <c r="DD42" i="1" s="1"/>
  <c r="DC45" i="1"/>
  <c r="DD45" i="1" s="1"/>
  <c r="DC41" i="1"/>
  <c r="DD41" i="1" s="1"/>
  <c r="DJ31" i="1"/>
  <c r="DK31" i="1" s="1"/>
  <c r="DJ34" i="1"/>
  <c r="DK34" i="1" s="1"/>
  <c r="DJ30" i="1"/>
  <c r="DK30" i="1" s="1"/>
  <c r="DJ32" i="1"/>
  <c r="DK32" i="1" s="1"/>
  <c r="DC49" i="1"/>
  <c r="DD49" i="1" s="1"/>
  <c r="DC52" i="1"/>
  <c r="DD52" i="1" s="1"/>
  <c r="DC48" i="1"/>
  <c r="DD48" i="1" s="1"/>
  <c r="DC50" i="1"/>
  <c r="DD50" i="1" s="1"/>
  <c r="CW39" i="1"/>
  <c r="CX39" i="1" s="1"/>
  <c r="CW35" i="1"/>
  <c r="CX35" i="1" s="1"/>
  <c r="CW37" i="1"/>
  <c r="CX37" i="1" s="1"/>
  <c r="CW40" i="1"/>
  <c r="CX40" i="1" s="1"/>
  <c r="CQ20" i="1"/>
  <c r="CR20" i="1" s="1"/>
  <c r="CQ21" i="1"/>
  <c r="CR21" i="1" s="1"/>
  <c r="CQ19" i="1"/>
  <c r="CR19" i="1" s="1"/>
  <c r="CQ22" i="1"/>
  <c r="CR22" i="1" s="1"/>
  <c r="CQ26" i="1"/>
  <c r="CR26" i="1" s="1"/>
  <c r="CQ28" i="1"/>
  <c r="CR28" i="1" s="1"/>
  <c r="CQ23" i="1"/>
  <c r="CR23" i="1" s="1"/>
  <c r="CQ24" i="1"/>
  <c r="CR24" i="1" s="1"/>
  <c r="CW12" i="1"/>
  <c r="CX12" i="1" s="1"/>
  <c r="CW16" i="1"/>
  <c r="CX16" i="1" s="1"/>
  <c r="CW13" i="1"/>
  <c r="CX13" i="1" s="1"/>
  <c r="CW14" i="1"/>
  <c r="CX14" i="1" s="1"/>
  <c r="CQ8" i="1"/>
  <c r="CR8" i="1" s="1"/>
  <c r="CQ10" i="1"/>
  <c r="CR10" i="1" s="1"/>
  <c r="CQ5" i="1"/>
  <c r="CR5" i="1" s="1"/>
  <c r="CQ9" i="1"/>
  <c r="CR9" i="1" s="1"/>
  <c r="CW34" i="1"/>
  <c r="CX34" i="1" s="1"/>
  <c r="CW29" i="1"/>
  <c r="CX29" i="1" s="1"/>
  <c r="CW33" i="1"/>
  <c r="CX33" i="1" s="1"/>
  <c r="CW32" i="1"/>
  <c r="CX32" i="1" s="1"/>
  <c r="CQ46" i="1"/>
  <c r="CR46" i="1" s="1"/>
  <c r="CQ43" i="1"/>
  <c r="CR43" i="1" s="1"/>
  <c r="CQ42" i="1"/>
  <c r="CR42" i="1" s="1"/>
  <c r="CQ41" i="1"/>
  <c r="CR41" i="1" s="1"/>
  <c r="CW49" i="1"/>
  <c r="CX49" i="1" s="1"/>
  <c r="CW52" i="1"/>
  <c r="CX52" i="1" s="1"/>
  <c r="CW48" i="1"/>
  <c r="CX48" i="1" s="1"/>
  <c r="CW50" i="1"/>
  <c r="CX50" i="1" s="1"/>
  <c r="CJ26" i="1"/>
  <c r="CJ28" i="1"/>
  <c r="CJ23" i="1"/>
  <c r="CK23" i="1" s="1"/>
  <c r="CJ25" i="1"/>
  <c r="CK25" i="1" s="1"/>
  <c r="CJ34" i="1"/>
  <c r="CJ30" i="1"/>
  <c r="CJ29" i="1"/>
  <c r="CK29" i="1" s="1"/>
  <c r="CJ32" i="1"/>
  <c r="CK32" i="1" s="1"/>
  <c r="CC39" i="1"/>
  <c r="CD39" i="1" s="1"/>
  <c r="CC36" i="1"/>
  <c r="CD36" i="1" s="1"/>
  <c r="CC37" i="1"/>
  <c r="CC38" i="1"/>
  <c r="CD38" i="1" s="1"/>
  <c r="CC8" i="1"/>
  <c r="CD8" i="1" s="1"/>
  <c r="CC10" i="1"/>
  <c r="CC5" i="1"/>
  <c r="CD5" i="1" s="1"/>
  <c r="CC9" i="1"/>
  <c r="CD9" i="1" s="1"/>
  <c r="CJ48" i="1"/>
  <c r="CK48" i="1" s="1"/>
  <c r="CJ49" i="1"/>
  <c r="CK49" i="1" s="1"/>
  <c r="CJ51" i="1"/>
  <c r="CJ50" i="1"/>
  <c r="CK50" i="1" s="1"/>
  <c r="BW13" i="1"/>
  <c r="BX13" i="1" s="1"/>
  <c r="BW11" i="1"/>
  <c r="BX11" i="1" s="1"/>
  <c r="BW15" i="1"/>
  <c r="BX15" i="1" s="1"/>
  <c r="BW14" i="1"/>
  <c r="BX14" i="1" s="1"/>
  <c r="BQ34" i="1"/>
  <c r="BR34" i="1" s="1"/>
  <c r="BQ30" i="1"/>
  <c r="BR30" i="1" s="1"/>
  <c r="BQ33" i="1"/>
  <c r="BR33" i="1" s="1"/>
  <c r="BQ32" i="1"/>
  <c r="BR32" i="1" s="1"/>
  <c r="BQ47" i="1"/>
  <c r="BR47" i="1" s="1"/>
  <c r="BQ49" i="1"/>
  <c r="BR49" i="1" s="1"/>
  <c r="BQ51" i="1"/>
  <c r="BQ50" i="1"/>
  <c r="BR50" i="1" s="1"/>
  <c r="BW24" i="1"/>
  <c r="BX24" i="1" s="1"/>
  <c r="BW26" i="1"/>
  <c r="BX26" i="1" s="1"/>
  <c r="BW23" i="1"/>
  <c r="BX23" i="1" s="1"/>
  <c r="BW27" i="1"/>
  <c r="BX27" i="1" s="1"/>
  <c r="BW7" i="1"/>
  <c r="BX7" i="1" s="1"/>
  <c r="BW8" i="1"/>
  <c r="BX8" i="1" s="1"/>
  <c r="BW10" i="1"/>
  <c r="BX10" i="1" s="1"/>
  <c r="BW9" i="1"/>
  <c r="BX9" i="1" s="1"/>
  <c r="BQ36" i="1"/>
  <c r="BR36" i="1" s="1"/>
  <c r="BQ35" i="1"/>
  <c r="BR35" i="1" s="1"/>
  <c r="BQ37" i="1"/>
  <c r="BR37" i="1" s="1"/>
  <c r="BQ40" i="1"/>
  <c r="BR40" i="1" s="1"/>
  <c r="BK20" i="1"/>
  <c r="BL20" i="1" s="1"/>
  <c r="BK21" i="1"/>
  <c r="BL21" i="1" s="1"/>
  <c r="BK19" i="1"/>
  <c r="BL19" i="1" s="1"/>
  <c r="BK22" i="1"/>
  <c r="BL22" i="1" s="1"/>
  <c r="BE26" i="1"/>
  <c r="BF26" i="1" s="1"/>
  <c r="BE28" i="1"/>
  <c r="BF28" i="1" s="1"/>
  <c r="BE23" i="1"/>
  <c r="BF23" i="1" s="1"/>
  <c r="BE24" i="1"/>
  <c r="BF24" i="1" s="1"/>
  <c r="BE49" i="1"/>
  <c r="BF49" i="1" s="1"/>
  <c r="BE52" i="1"/>
  <c r="BF52" i="1" s="1"/>
  <c r="BE48" i="1"/>
  <c r="BF48" i="1" s="1"/>
  <c r="BE50" i="1"/>
  <c r="BF50" i="1" s="1"/>
  <c r="BK40" i="1"/>
  <c r="BL40" i="1" s="1"/>
  <c r="BK39" i="1"/>
  <c r="BL39" i="1" s="1"/>
  <c r="BK36" i="1"/>
  <c r="BL36" i="1" s="1"/>
  <c r="BK38" i="1"/>
  <c r="BL38" i="1" s="1"/>
  <c r="BE16" i="1"/>
  <c r="BF16" i="1" s="1"/>
  <c r="BE11" i="1"/>
  <c r="BF11" i="1" s="1"/>
  <c r="BE15" i="1"/>
  <c r="BF15" i="1" s="1"/>
  <c r="BE14" i="1"/>
  <c r="BF14" i="1" s="1"/>
  <c r="BK8" i="1"/>
  <c r="BL8" i="1" s="1"/>
  <c r="BK10" i="1"/>
  <c r="BL10" i="1" s="1"/>
  <c r="BK6" i="1"/>
  <c r="BL6" i="1" s="1"/>
  <c r="BK7" i="1"/>
  <c r="BL7" i="1" s="1"/>
  <c r="AS24" i="1"/>
  <c r="AT24" i="1" s="1"/>
  <c r="AS26" i="1"/>
  <c r="AT26" i="1" s="1"/>
  <c r="AS28" i="1"/>
  <c r="AT28" i="1" s="1"/>
  <c r="AS27" i="1"/>
  <c r="AT27" i="1" s="1"/>
  <c r="AY34" i="1"/>
  <c r="AZ34" i="1" s="1"/>
  <c r="AY30" i="1"/>
  <c r="AY29" i="1"/>
  <c r="AY31" i="1"/>
  <c r="AZ31" i="1" s="1"/>
  <c r="AS45" i="1"/>
  <c r="AT45" i="1" s="1"/>
  <c r="AS42" i="1"/>
  <c r="AT42" i="1" s="1"/>
  <c r="AS43" i="1"/>
  <c r="AT43" i="1" s="1"/>
  <c r="AS41" i="1"/>
  <c r="AT41" i="1" s="1"/>
  <c r="AY8" i="1"/>
  <c r="AY10" i="1"/>
  <c r="AZ10" i="1" s="1"/>
  <c r="AY6" i="1"/>
  <c r="AY9" i="1"/>
  <c r="AZ9" i="1" s="1"/>
  <c r="AS12" i="1"/>
  <c r="AT12" i="1" s="1"/>
  <c r="AS16" i="1"/>
  <c r="AT16" i="1" s="1"/>
  <c r="AS11" i="1"/>
  <c r="AT11" i="1" s="1"/>
  <c r="AS14" i="1"/>
  <c r="AT14" i="1" s="1"/>
  <c r="AY39" i="1"/>
  <c r="AY35" i="1"/>
  <c r="AZ35" i="1" s="1"/>
  <c r="AY37" i="1"/>
  <c r="AZ37" i="1" s="1"/>
  <c r="AY38" i="1"/>
  <c r="AZ38" i="1" s="1"/>
  <c r="AS17" i="1"/>
  <c r="AT17" i="1" s="1"/>
  <c r="AS20" i="1"/>
  <c r="AT20" i="1" s="1"/>
  <c r="AS19" i="1"/>
  <c r="AT19" i="1" s="1"/>
  <c r="AS22" i="1"/>
  <c r="AT22" i="1" s="1"/>
  <c r="AY47" i="1"/>
  <c r="AZ47" i="1" s="1"/>
  <c r="AY48" i="1"/>
  <c r="AZ48" i="1" s="1"/>
  <c r="AY50" i="1"/>
  <c r="AZ50" i="1" s="1"/>
  <c r="AY52" i="1"/>
  <c r="AZ52" i="1" s="1"/>
  <c r="AE7" i="1"/>
  <c r="AE8" i="1"/>
  <c r="AE5" i="1"/>
  <c r="AE9" i="1"/>
  <c r="O14" i="3"/>
  <c r="O9" i="3"/>
  <c r="O13" i="3"/>
  <c r="O10" i="3"/>
  <c r="AL49" i="1"/>
  <c r="AL52" i="1"/>
  <c r="AL48" i="1"/>
  <c r="AL50" i="1"/>
  <c r="AL25" i="1"/>
  <c r="AL24" i="1"/>
  <c r="AL23" i="1"/>
  <c r="AL27" i="1"/>
  <c r="AL40" i="1"/>
  <c r="AL39" i="1"/>
  <c r="AL36" i="1"/>
  <c r="AL38" i="1"/>
  <c r="AE46" i="1"/>
  <c r="AE42" i="1"/>
  <c r="AE45" i="1"/>
  <c r="AE41" i="1"/>
  <c r="AL21" i="1"/>
  <c r="AL19" i="1"/>
  <c r="AL20" i="1"/>
  <c r="AL22" i="1"/>
  <c r="AE31" i="1"/>
  <c r="AE29" i="1"/>
  <c r="AE33" i="1"/>
  <c r="AE32" i="1"/>
  <c r="Y7" i="1"/>
  <c r="Y10" i="1"/>
  <c r="Y5" i="1"/>
  <c r="Y9" i="1"/>
  <c r="S11" i="1"/>
  <c r="T11" i="1" s="1"/>
  <c r="S12" i="1"/>
  <c r="S16" i="1"/>
  <c r="S14" i="1"/>
  <c r="T14" i="1" s="1"/>
  <c r="M11" i="1"/>
  <c r="M15" i="1"/>
  <c r="M13" i="1"/>
  <c r="M14" i="1"/>
  <c r="S19" i="1"/>
  <c r="T19" i="1" s="1"/>
  <c r="S21" i="1"/>
  <c r="S20" i="1"/>
  <c r="T20" i="1" s="1"/>
  <c r="S22" i="1"/>
  <c r="T22" i="1" s="1"/>
  <c r="M17" i="1"/>
  <c r="M20" i="1"/>
  <c r="M19" i="1"/>
  <c r="M22" i="1"/>
  <c r="Y26" i="1"/>
  <c r="Z26" i="1" s="1"/>
  <c r="Y28" i="1"/>
  <c r="Z28" i="1" s="1"/>
  <c r="Y23" i="1"/>
  <c r="Y24" i="1"/>
  <c r="G25" i="1"/>
  <c r="G26" i="1"/>
  <c r="G28" i="1"/>
  <c r="G27" i="1"/>
  <c r="Y31" i="1"/>
  <c r="Y34" i="1"/>
  <c r="Y33" i="1"/>
  <c r="Y32" i="1"/>
  <c r="S35" i="1"/>
  <c r="S37" i="1"/>
  <c r="T37" i="1" s="1"/>
  <c r="S36" i="1"/>
  <c r="T36" i="1" s="1"/>
  <c r="S38" i="1"/>
  <c r="T38" i="1" s="1"/>
  <c r="G40" i="1"/>
  <c r="G36" i="1"/>
  <c r="G37" i="1"/>
  <c r="Y43" i="1"/>
  <c r="Y46" i="1"/>
  <c r="Y45" i="1"/>
  <c r="Z45" i="1" s="1"/>
  <c r="Y42" i="1"/>
  <c r="Z42" i="1" s="1"/>
  <c r="S48" i="1"/>
  <c r="S52" i="1"/>
  <c r="T52" i="1" s="1"/>
  <c r="S49" i="1"/>
  <c r="T49" i="1" s="1"/>
  <c r="S50" i="1"/>
  <c r="T50" i="1" s="1"/>
  <c r="M44" i="1"/>
  <c r="M42" i="1"/>
  <c r="M45" i="1"/>
  <c r="M41" i="1"/>
  <c r="G49" i="1"/>
  <c r="G52" i="1"/>
  <c r="G47" i="1"/>
  <c r="G50" i="1"/>
  <c r="G38" i="1"/>
  <c r="M42" i="4" l="1"/>
  <c r="K42" i="4"/>
  <c r="N44" i="1"/>
  <c r="M25" i="4"/>
  <c r="K25" i="4"/>
  <c r="H27" i="1"/>
  <c r="K20" i="4"/>
  <c r="M20" i="4"/>
  <c r="N22" i="1"/>
  <c r="O30" i="3"/>
  <c r="O30" i="4"/>
  <c r="AF32" i="1"/>
  <c r="O39" i="3"/>
  <c r="O39" i="4"/>
  <c r="AF41" i="1"/>
  <c r="O48" i="3"/>
  <c r="O48" i="4"/>
  <c r="AM50" i="1"/>
  <c r="O10" i="4"/>
  <c r="DK12" i="1"/>
  <c r="M35" i="4"/>
  <c r="K35" i="4"/>
  <c r="H37" i="1"/>
  <c r="K26" i="4"/>
  <c r="M26" i="4"/>
  <c r="H28" i="1"/>
  <c r="M14" i="4"/>
  <c r="K14" i="4"/>
  <c r="T16" i="1"/>
  <c r="O3" i="3"/>
  <c r="O3" i="4"/>
  <c r="AF5" i="1"/>
  <c r="M4" i="4"/>
  <c r="K4" i="4"/>
  <c r="AZ6" i="1"/>
  <c r="M27" i="3"/>
  <c r="M27" i="4"/>
  <c r="AZ29" i="1"/>
  <c r="K49" i="4"/>
  <c r="M49" i="4"/>
  <c r="BR51" i="1"/>
  <c r="O49" i="3"/>
  <c r="O49" i="4"/>
  <c r="CK51" i="1"/>
  <c r="O35" i="3"/>
  <c r="O35" i="4"/>
  <c r="CD37" i="1"/>
  <c r="DK15" i="1"/>
  <c r="O13" i="4"/>
  <c r="M36" i="4"/>
  <c r="K36" i="4"/>
  <c r="H38" i="1"/>
  <c r="M47" i="4"/>
  <c r="K47" i="4"/>
  <c r="H49" i="1"/>
  <c r="M46" i="4"/>
  <c r="K46" i="4"/>
  <c r="T48" i="1"/>
  <c r="M41" i="4"/>
  <c r="K41" i="4"/>
  <c r="Z43" i="1"/>
  <c r="M30" i="4"/>
  <c r="K30" i="4"/>
  <c r="Z32" i="1"/>
  <c r="M22" i="3"/>
  <c r="M22" i="4"/>
  <c r="K22" i="4"/>
  <c r="Z24" i="1"/>
  <c r="M12" i="4"/>
  <c r="K12" i="4"/>
  <c r="N14" i="1"/>
  <c r="K7" i="4"/>
  <c r="M7" i="4"/>
  <c r="Z9" i="1"/>
  <c r="O20" i="3"/>
  <c r="O20" i="4"/>
  <c r="AM22" i="1"/>
  <c r="O36" i="3"/>
  <c r="O36" i="4"/>
  <c r="AM38" i="1"/>
  <c r="O25" i="3"/>
  <c r="AM27" i="1"/>
  <c r="O25" i="4"/>
  <c r="O7" i="3"/>
  <c r="O7" i="4"/>
  <c r="AF9" i="1"/>
  <c r="K48" i="4"/>
  <c r="M48" i="4"/>
  <c r="H50" i="1"/>
  <c r="M39" i="4"/>
  <c r="K39" i="4"/>
  <c r="N41" i="1"/>
  <c r="K31" i="4"/>
  <c r="M31" i="4"/>
  <c r="Z33" i="1"/>
  <c r="K21" i="4"/>
  <c r="M21" i="4"/>
  <c r="Z23" i="1"/>
  <c r="M17" i="4"/>
  <c r="K17" i="4"/>
  <c r="N19" i="1"/>
  <c r="K11" i="4"/>
  <c r="M11" i="4"/>
  <c r="N13" i="1"/>
  <c r="M3" i="4"/>
  <c r="K3" i="4"/>
  <c r="Z5" i="1"/>
  <c r="O31" i="3"/>
  <c r="O31" i="4"/>
  <c r="AF33" i="1"/>
  <c r="O18" i="3"/>
  <c r="O18" i="4"/>
  <c r="AM20" i="1"/>
  <c r="O43" i="3"/>
  <c r="O43" i="4"/>
  <c r="AF45" i="1"/>
  <c r="O34" i="3"/>
  <c r="O34" i="4"/>
  <c r="AM36" i="1"/>
  <c r="J34" i="4" s="1"/>
  <c r="O21" i="3"/>
  <c r="O21" i="4"/>
  <c r="AM23" i="1"/>
  <c r="O46" i="3"/>
  <c r="O46" i="4"/>
  <c r="AM48" i="1"/>
  <c r="K45" i="4"/>
  <c r="M45" i="4"/>
  <c r="H47" i="1"/>
  <c r="K43" i="4"/>
  <c r="M43" i="4"/>
  <c r="N45" i="1"/>
  <c r="M34" i="4"/>
  <c r="K34" i="4"/>
  <c r="H36" i="1"/>
  <c r="J35" i="4"/>
  <c r="M32" i="4"/>
  <c r="K32" i="4"/>
  <c r="Z34" i="1"/>
  <c r="M24" i="4"/>
  <c r="K24" i="4"/>
  <c r="H26" i="1"/>
  <c r="M18" i="4"/>
  <c r="K18" i="4"/>
  <c r="N20" i="1"/>
  <c r="K19" i="4"/>
  <c r="M19" i="4"/>
  <c r="T21" i="1"/>
  <c r="K13" i="4"/>
  <c r="M13" i="4"/>
  <c r="N15" i="1"/>
  <c r="K10" i="4"/>
  <c r="M10" i="4"/>
  <c r="T12" i="1"/>
  <c r="M8" i="4"/>
  <c r="K8" i="4"/>
  <c r="Z10" i="1"/>
  <c r="O27" i="4"/>
  <c r="K27" i="4"/>
  <c r="AF29" i="1"/>
  <c r="O17" i="3"/>
  <c r="O17" i="4"/>
  <c r="AM19" i="1"/>
  <c r="O40" i="3"/>
  <c r="O40" i="4"/>
  <c r="AF42" i="1"/>
  <c r="O37" i="4"/>
  <c r="K37" i="4"/>
  <c r="AM39" i="1"/>
  <c r="O22" i="3"/>
  <c r="O22" i="4"/>
  <c r="AM24" i="1"/>
  <c r="O50" i="3"/>
  <c r="O50" i="4"/>
  <c r="AM52" i="1"/>
  <c r="O6" i="4"/>
  <c r="K6" i="4"/>
  <c r="AF8" i="1"/>
  <c r="M28" i="3"/>
  <c r="M28" i="4"/>
  <c r="K28" i="4"/>
  <c r="AZ30" i="1"/>
  <c r="O8" i="3"/>
  <c r="O8" i="4"/>
  <c r="CD10" i="1"/>
  <c r="O28" i="4"/>
  <c r="CK30" i="1"/>
  <c r="O26" i="4"/>
  <c r="CK28" i="1"/>
  <c r="DK11" i="1"/>
  <c r="O9" i="4"/>
  <c r="O33" i="3"/>
  <c r="O33" i="4"/>
  <c r="DD35" i="1"/>
  <c r="K50" i="4"/>
  <c r="M50" i="4"/>
  <c r="H52" i="1"/>
  <c r="M40" i="4"/>
  <c r="K40" i="4"/>
  <c r="N42" i="1"/>
  <c r="K44" i="4"/>
  <c r="M44" i="4"/>
  <c r="Z46" i="1"/>
  <c r="K38" i="4"/>
  <c r="M38" i="4"/>
  <c r="H40" i="1"/>
  <c r="K33" i="4"/>
  <c r="M33" i="4"/>
  <c r="T35" i="1"/>
  <c r="M29" i="4"/>
  <c r="K29" i="4"/>
  <c r="Z31" i="1"/>
  <c r="K23" i="4"/>
  <c r="M23" i="4"/>
  <c r="H25" i="1"/>
  <c r="M15" i="4"/>
  <c r="K15" i="4"/>
  <c r="N17" i="1"/>
  <c r="M9" i="4"/>
  <c r="K9" i="4"/>
  <c r="N11" i="1"/>
  <c r="M5" i="4"/>
  <c r="K5" i="4"/>
  <c r="Z7" i="1"/>
  <c r="O29" i="3"/>
  <c r="O29" i="4"/>
  <c r="AF31" i="1"/>
  <c r="O19" i="3"/>
  <c r="O19" i="4"/>
  <c r="AM21" i="1"/>
  <c r="O44" i="3"/>
  <c r="O44" i="4"/>
  <c r="AF46" i="1"/>
  <c r="O38" i="3"/>
  <c r="O38" i="4"/>
  <c r="AM40" i="1"/>
  <c r="O23" i="4"/>
  <c r="AM25" i="1"/>
  <c r="O47" i="3"/>
  <c r="O47" i="4"/>
  <c r="AM49" i="1"/>
  <c r="O5" i="3"/>
  <c r="O5" i="4"/>
  <c r="AF7" i="1"/>
  <c r="J5" i="4" s="1"/>
  <c r="M37" i="4"/>
  <c r="AZ39" i="1"/>
  <c r="M6" i="4"/>
  <c r="AZ8" i="1"/>
  <c r="O32" i="4"/>
  <c r="CK34" i="1"/>
  <c r="O24" i="3"/>
  <c r="O24" i="4"/>
  <c r="CK26" i="1"/>
  <c r="O11" i="3"/>
  <c r="DK13" i="1"/>
  <c r="O11" i="4"/>
  <c r="M37" i="3"/>
  <c r="M6" i="3"/>
  <c r="O32" i="3"/>
  <c r="M13" i="3"/>
  <c r="O27" i="3"/>
  <c r="M9" i="3"/>
  <c r="M47" i="3"/>
  <c r="M46" i="3"/>
  <c r="M41" i="3"/>
  <c r="K36" i="3"/>
  <c r="M36" i="3"/>
  <c r="K4" i="3"/>
  <c r="M4" i="3"/>
  <c r="K49" i="3"/>
  <c r="M49" i="3"/>
  <c r="K30" i="3"/>
  <c r="M30" i="3"/>
  <c r="K25" i="3"/>
  <c r="M25" i="3"/>
  <c r="K20" i="3"/>
  <c r="M20" i="3"/>
  <c r="K48" i="3"/>
  <c r="M48" i="3"/>
  <c r="K39" i="3"/>
  <c r="M39" i="3"/>
  <c r="K35" i="3"/>
  <c r="M35" i="3"/>
  <c r="K31" i="3"/>
  <c r="M31" i="3"/>
  <c r="K26" i="3"/>
  <c r="M26" i="3"/>
  <c r="K21" i="3"/>
  <c r="M21" i="3"/>
  <c r="K17" i="3"/>
  <c r="M17" i="3"/>
  <c r="K11" i="3"/>
  <c r="M11" i="3"/>
  <c r="K14" i="3"/>
  <c r="M14" i="3"/>
  <c r="K3" i="3"/>
  <c r="M3" i="3"/>
  <c r="K45" i="3"/>
  <c r="M45" i="3"/>
  <c r="K43" i="3"/>
  <c r="M43" i="3"/>
  <c r="M34" i="3"/>
  <c r="K32" i="3"/>
  <c r="M32" i="3"/>
  <c r="K24" i="3"/>
  <c r="M24" i="3"/>
  <c r="M18" i="3"/>
  <c r="K19" i="3"/>
  <c r="M19" i="3"/>
  <c r="K10" i="3"/>
  <c r="M10" i="3"/>
  <c r="K8" i="3"/>
  <c r="M8" i="3"/>
  <c r="K37" i="3"/>
  <c r="O37" i="3"/>
  <c r="K6" i="3"/>
  <c r="O6" i="3"/>
  <c r="O28" i="3"/>
  <c r="O26" i="3"/>
  <c r="K42" i="3"/>
  <c r="M42" i="3"/>
  <c r="K12" i="3"/>
  <c r="M12" i="3"/>
  <c r="K7" i="3"/>
  <c r="M7" i="3"/>
  <c r="K50" i="3"/>
  <c r="M50" i="3"/>
  <c r="M40" i="3"/>
  <c r="K44" i="3"/>
  <c r="M44" i="3"/>
  <c r="K38" i="3"/>
  <c r="M38" i="3"/>
  <c r="K33" i="3"/>
  <c r="M33" i="3"/>
  <c r="K29" i="3"/>
  <c r="M29" i="3"/>
  <c r="K23" i="3"/>
  <c r="M23" i="3"/>
  <c r="K15" i="3"/>
  <c r="M15" i="3"/>
  <c r="M5" i="3"/>
  <c r="O23" i="3"/>
  <c r="K34" i="3"/>
  <c r="K40" i="3"/>
  <c r="K47" i="3"/>
  <c r="K46" i="3"/>
  <c r="K41" i="3"/>
  <c r="K22" i="3"/>
  <c r="K18" i="3"/>
  <c r="K13" i="3"/>
  <c r="K27" i="3"/>
  <c r="K28" i="3"/>
  <c r="K9" i="3"/>
  <c r="K5" i="3"/>
  <c r="J9" i="3" l="1"/>
  <c r="J9" i="4"/>
  <c r="J8" i="4"/>
  <c r="J8" i="3"/>
  <c r="J22" i="4"/>
  <c r="J22" i="3"/>
  <c r="J30" i="4"/>
  <c r="J30" i="3"/>
  <c r="J5" i="3"/>
  <c r="J29" i="4"/>
  <c r="J29" i="3"/>
  <c r="J40" i="4"/>
  <c r="J40" i="3"/>
  <c r="J27" i="3"/>
  <c r="J27" i="4"/>
  <c r="J19" i="3"/>
  <c r="J19" i="4"/>
  <c r="J43" i="4"/>
  <c r="J43" i="3"/>
  <c r="J3" i="4"/>
  <c r="J3" i="3"/>
  <c r="J31" i="3"/>
  <c r="J31" i="4"/>
  <c r="J12" i="4"/>
  <c r="J12" i="3"/>
  <c r="J47" i="3"/>
  <c r="J47" i="4"/>
  <c r="J4" i="4"/>
  <c r="J4" i="3"/>
  <c r="J35" i="3"/>
  <c r="J42" i="3"/>
  <c r="J42" i="4"/>
  <c r="J50" i="4"/>
  <c r="J50" i="3"/>
  <c r="J37" i="4"/>
  <c r="J37" i="3"/>
  <c r="J18" i="4"/>
  <c r="J18" i="3"/>
  <c r="J39" i="4"/>
  <c r="J39" i="3"/>
  <c r="J23" i="4"/>
  <c r="J23" i="3"/>
  <c r="J44" i="4"/>
  <c r="J44" i="3"/>
  <c r="J13" i="4"/>
  <c r="J13" i="3"/>
  <c r="J32" i="3"/>
  <c r="J32" i="4"/>
  <c r="J34" i="3"/>
  <c r="J21" i="4"/>
  <c r="J21" i="3"/>
  <c r="J7" i="3"/>
  <c r="J7" i="4"/>
  <c r="J46" i="4"/>
  <c r="J46" i="3"/>
  <c r="J26" i="3"/>
  <c r="J26" i="4"/>
  <c r="J25" i="4"/>
  <c r="J25" i="3"/>
  <c r="J33" i="4"/>
  <c r="J33" i="3"/>
  <c r="J45" i="4"/>
  <c r="J45" i="3"/>
  <c r="J11" i="4"/>
  <c r="J11" i="3"/>
  <c r="J36" i="3"/>
  <c r="J36" i="4"/>
  <c r="J15" i="4"/>
  <c r="J15" i="3"/>
  <c r="J38" i="3"/>
  <c r="J38" i="4"/>
  <c r="J28" i="4"/>
  <c r="J28" i="3"/>
  <c r="J6" i="4"/>
  <c r="J6" i="3"/>
  <c r="J10" i="4"/>
  <c r="J10" i="3"/>
  <c r="J24" i="4"/>
  <c r="J24" i="3"/>
  <c r="J17" i="4"/>
  <c r="R6" i="2" s="1"/>
  <c r="J17" i="3"/>
  <c r="J48" i="4"/>
  <c r="J48" i="3"/>
  <c r="J41" i="4"/>
  <c r="J41" i="3"/>
  <c r="J49" i="3"/>
  <c r="J49" i="4"/>
  <c r="J14" i="4"/>
  <c r="J14" i="3"/>
  <c r="J20" i="3"/>
  <c r="J20" i="4"/>
  <c r="R10" i="2" l="1"/>
  <c r="R8" i="2"/>
  <c r="R4" i="2"/>
  <c r="R3" i="2"/>
  <c r="R5" i="2"/>
  <c r="R7" i="2"/>
  <c r="R9" i="2"/>
</calcChain>
</file>

<file path=xl/sharedStrings.xml><?xml version="1.0" encoding="utf-8"?>
<sst xmlns="http://schemas.openxmlformats.org/spreadsheetml/2006/main" count="1321" uniqueCount="122">
  <si>
    <t>Player Name</t>
  </si>
  <si>
    <t>Seanio</t>
  </si>
  <si>
    <t>Ironman</t>
  </si>
  <si>
    <t>SPR</t>
  </si>
  <si>
    <t>Rubix</t>
  </si>
  <si>
    <t>DTMcrazy</t>
  </si>
  <si>
    <t>Red Joker</t>
  </si>
  <si>
    <t>NRV</t>
  </si>
  <si>
    <t>Sun</t>
  </si>
  <si>
    <t>M24</t>
  </si>
  <si>
    <t>Agent-Lagz</t>
  </si>
  <si>
    <t>Taser Lag</t>
  </si>
  <si>
    <t>Joshie</t>
  </si>
  <si>
    <t>Dedual</t>
  </si>
  <si>
    <t>Speedy61</t>
  </si>
  <si>
    <t>Dream</t>
  </si>
  <si>
    <t>Rodman</t>
  </si>
  <si>
    <t>Kyler</t>
  </si>
  <si>
    <t>Jam</t>
  </si>
  <si>
    <t>Diamond</t>
  </si>
  <si>
    <t>Sean</t>
  </si>
  <si>
    <t>Splitmoon</t>
  </si>
  <si>
    <t>Loaded Lemons</t>
  </si>
  <si>
    <t>Defeatsbydrtre</t>
  </si>
  <si>
    <t>Jedi</t>
  </si>
  <si>
    <t>Daniele</t>
  </si>
  <si>
    <t>Embrace</t>
  </si>
  <si>
    <t>Jimmy Coco</t>
  </si>
  <si>
    <t>Mr. Top Hat</t>
  </si>
  <si>
    <t>Hoborg</t>
  </si>
  <si>
    <t>Burn</t>
  </si>
  <si>
    <t>Spud</t>
  </si>
  <si>
    <t>Shorn1</t>
  </si>
  <si>
    <t>Evil Pancake</t>
  </si>
  <si>
    <t>Cold Chai</t>
  </si>
  <si>
    <t>Andromedastrike</t>
  </si>
  <si>
    <t>Red</t>
  </si>
  <si>
    <t>Trash</t>
  </si>
  <si>
    <t>Eddie</t>
  </si>
  <si>
    <t>Colinthe5</t>
  </si>
  <si>
    <t>Tape</t>
  </si>
  <si>
    <t>DrDash</t>
  </si>
  <si>
    <t>Reversaltrigger</t>
  </si>
  <si>
    <t>Karmenkbrera</t>
  </si>
  <si>
    <t>Goose</t>
  </si>
  <si>
    <t>Danger Girl</t>
  </si>
  <si>
    <t>Elijah</t>
  </si>
  <si>
    <t>SosaB</t>
  </si>
  <si>
    <t>DarkMoon</t>
  </si>
  <si>
    <t>$ Spent</t>
  </si>
  <si>
    <t>Week 1</t>
  </si>
  <si>
    <t>Week 2</t>
  </si>
  <si>
    <t>Week 3</t>
  </si>
  <si>
    <t>Week 4</t>
  </si>
  <si>
    <t>Week 5</t>
  </si>
  <si>
    <t>Week 6</t>
  </si>
  <si>
    <t>Week 7</t>
  </si>
  <si>
    <t>River (TB)</t>
  </si>
  <si>
    <t>Homestead (TB)</t>
  </si>
  <si>
    <t>Quarry (CTF)</t>
  </si>
  <si>
    <t>Clearcut (TB)</t>
  </si>
  <si>
    <t>Spillway (TB)</t>
  </si>
  <si>
    <t>Blue Team</t>
  </si>
  <si>
    <t>Red Team</t>
  </si>
  <si>
    <t>Hits</t>
  </si>
  <si>
    <t>Outs</t>
  </si>
  <si>
    <t>Flags</t>
  </si>
  <si>
    <t>Drive-In (TB)</t>
  </si>
  <si>
    <t>River (CTF)</t>
  </si>
  <si>
    <t>Team</t>
  </si>
  <si>
    <t>Yellow</t>
  </si>
  <si>
    <t>Teal</t>
  </si>
  <si>
    <t>Black</t>
  </si>
  <si>
    <t>Purple</t>
  </si>
  <si>
    <t>White</t>
  </si>
  <si>
    <t>Green</t>
  </si>
  <si>
    <t>Pink</t>
  </si>
  <si>
    <t>Orange</t>
  </si>
  <si>
    <t>W/L</t>
  </si>
  <si>
    <t>W</t>
  </si>
  <si>
    <t>L</t>
  </si>
  <si>
    <t>K/D Ratio</t>
  </si>
  <si>
    <t>Forfeit (W)</t>
  </si>
  <si>
    <t>Forfeit (L)</t>
  </si>
  <si>
    <t>Rank</t>
  </si>
  <si>
    <t>Total Hits</t>
  </si>
  <si>
    <t>Total Outs</t>
  </si>
  <si>
    <t>Total K/D Ratio</t>
  </si>
  <si>
    <t>Games Won</t>
  </si>
  <si>
    <t>Games Lost</t>
  </si>
  <si>
    <t>Total Flags</t>
  </si>
  <si>
    <t>#</t>
  </si>
  <si>
    <t>Avg. Ind. Game K/D Ratio</t>
  </si>
  <si>
    <t>(TB Only)</t>
  </si>
  <si>
    <t>(CTF &amp; TB)</t>
  </si>
  <si>
    <t>(CTF Only)</t>
  </si>
  <si>
    <t>Win %</t>
  </si>
  <si>
    <t>Total Games Played</t>
  </si>
  <si>
    <t>Games Tied</t>
  </si>
  <si>
    <t>W/L/T</t>
  </si>
  <si>
    <t>Weighted K/D</t>
  </si>
  <si>
    <t>Weighted K/D Ratio</t>
  </si>
  <si>
    <t>Opponent</t>
  </si>
  <si>
    <t>Wins</t>
  </si>
  <si>
    <t>Losses</t>
  </si>
  <si>
    <t>Forfeit Wins</t>
  </si>
  <si>
    <t>Forfeit Losses</t>
  </si>
  <si>
    <t>Ties</t>
  </si>
  <si>
    <t>Red Wins</t>
  </si>
  <si>
    <t>Blue Wins</t>
  </si>
  <si>
    <t>Quarry Wins</t>
  </si>
  <si>
    <t>River Wins</t>
  </si>
  <si>
    <t>Clearcut Wins</t>
  </si>
  <si>
    <t>Spillway Wins</t>
  </si>
  <si>
    <t>Drive-In Wins</t>
  </si>
  <si>
    <t>Homestead Wins</t>
  </si>
  <si>
    <t xml:space="preserve">Auction $   </t>
  </si>
  <si>
    <t>Auction $</t>
  </si>
  <si>
    <t>Total Record    (W-L-T)</t>
  </si>
  <si>
    <t>Auction $ Used</t>
  </si>
  <si>
    <t>Paintball Division 1 - Season 5 Statistics</t>
  </si>
  <si>
    <t>Team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</si>
</sst>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919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n">
        <color theme="0" tint="-0.499984740745262"/>
      </bottom>
      <diagonal/>
    </border>
    <border>
      <left/>
      <right/>
      <top style="thick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 indent="1"/>
    </xf>
    <xf numFmtId="0" fontId="0" fillId="4" borderId="0" xfId="0" applyFill="1"/>
    <xf numFmtId="0" fontId="3" fillId="4" borderId="0" xfId="0" applyFont="1" applyFill="1" applyAlignment="1">
      <alignment horizontal="left" vertical="center" indent="1"/>
    </xf>
    <xf numFmtId="0" fontId="0" fillId="5" borderId="0" xfId="0" applyFill="1"/>
    <xf numFmtId="0" fontId="3" fillId="5" borderId="0" xfId="0" applyFont="1" applyFill="1" applyAlignment="1">
      <alignment horizontal="left" vertical="center" indent="1"/>
    </xf>
    <xf numFmtId="0" fontId="0" fillId="8" borderId="0" xfId="0" applyFill="1"/>
    <xf numFmtId="0" fontId="3" fillId="8" borderId="0" xfId="0" applyFont="1" applyFill="1" applyAlignment="1">
      <alignment horizontal="left" vertical="center" indent="1"/>
    </xf>
    <xf numFmtId="0" fontId="0" fillId="8" borderId="0" xfId="0" applyFill="1" applyAlignment="1">
      <alignment horizontal="center"/>
    </xf>
    <xf numFmtId="0" fontId="2" fillId="7" borderId="0" xfId="0" applyFont="1" applyFill="1"/>
    <xf numFmtId="0" fontId="4" fillId="7" borderId="0" xfId="0" applyFont="1" applyFill="1" applyAlignment="1">
      <alignment horizontal="left" vertical="center" indent="1"/>
    </xf>
    <xf numFmtId="0" fontId="2" fillId="3" borderId="0" xfId="0" applyFont="1" applyFill="1"/>
    <xf numFmtId="0" fontId="4" fillId="3" borderId="0" xfId="0" applyFont="1" applyFill="1" applyAlignment="1">
      <alignment horizontal="left" vertical="center" indent="1"/>
    </xf>
    <xf numFmtId="0" fontId="0" fillId="2" borderId="0" xfId="0" applyFill="1" applyBorder="1"/>
    <xf numFmtId="0" fontId="0" fillId="8" borderId="0" xfId="0" applyFill="1" applyBorder="1"/>
    <xf numFmtId="0" fontId="0" fillId="5" borderId="0" xfId="0" applyFill="1" applyBorder="1"/>
    <xf numFmtId="0" fontId="2" fillId="3" borderId="0" xfId="0" applyFont="1" applyFill="1" applyBorder="1" applyAlignment="1">
      <alignment horizontal="right"/>
    </xf>
    <xf numFmtId="0" fontId="0" fillId="4" borderId="0" xfId="0" applyFill="1" applyBorder="1"/>
    <xf numFmtId="0" fontId="2" fillId="7" borderId="0" xfId="0" applyFont="1" applyFill="1" applyBorder="1" applyAlignment="1">
      <alignment horizontal="right"/>
    </xf>
    <xf numFmtId="0" fontId="0" fillId="2" borderId="1" xfId="0" applyFill="1" applyBorder="1"/>
    <xf numFmtId="0" fontId="0" fillId="8" borderId="1" xfId="0" applyFill="1" applyBorder="1"/>
    <xf numFmtId="0" fontId="0" fillId="5" borderId="1" xfId="0" applyFill="1" applyBorder="1"/>
    <xf numFmtId="0" fontId="2" fillId="3" borderId="1" xfId="0" applyFont="1" applyFill="1" applyBorder="1"/>
    <xf numFmtId="0" fontId="2" fillId="3" borderId="0" xfId="0" applyFont="1" applyFill="1" applyBorder="1"/>
    <xf numFmtId="0" fontId="0" fillId="4" borderId="1" xfId="0" applyFill="1" applyBorder="1"/>
    <xf numFmtId="0" fontId="2" fillId="7" borderId="1" xfId="0" applyFont="1" applyFill="1" applyBorder="1"/>
    <xf numFmtId="0" fontId="2" fillId="7" borderId="0" xfId="0" applyFont="1" applyFill="1" applyBorder="1"/>
    <xf numFmtId="2" fontId="0" fillId="2" borderId="0" xfId="0" applyNumberFormat="1" applyFill="1" applyBorder="1"/>
    <xf numFmtId="2" fontId="0" fillId="8" borderId="0" xfId="0" applyNumberFormat="1" applyFill="1" applyBorder="1"/>
    <xf numFmtId="2" fontId="0" fillId="5" borderId="0" xfId="0" applyNumberFormat="1" applyFill="1" applyBorder="1"/>
    <xf numFmtId="2" fontId="2" fillId="3" borderId="0" xfId="0" applyNumberFormat="1" applyFont="1" applyFill="1" applyBorder="1" applyAlignment="1">
      <alignment horizontal="right"/>
    </xf>
    <xf numFmtId="2" fontId="0" fillId="4" borderId="0" xfId="0" applyNumberFormat="1" applyFill="1" applyBorder="1"/>
    <xf numFmtId="2" fontId="2" fillId="7" borderId="0" xfId="0" applyNumberFormat="1" applyFont="1" applyFill="1" applyBorder="1" applyAlignment="1">
      <alignment horizontal="right"/>
    </xf>
    <xf numFmtId="2" fontId="2" fillId="3" borderId="0" xfId="0" applyNumberFormat="1" applyFont="1" applyFill="1" applyBorder="1"/>
    <xf numFmtId="2" fontId="2" fillId="7" borderId="0" xfId="0" applyNumberFormat="1" applyFont="1" applyFill="1" applyBorder="1"/>
    <xf numFmtId="0" fontId="0" fillId="9" borderId="0" xfId="0" applyFill="1"/>
    <xf numFmtId="0" fontId="3" fillId="9" borderId="0" xfId="0" applyFont="1" applyFill="1" applyAlignment="1">
      <alignment horizontal="left" vertical="center" indent="1"/>
    </xf>
    <xf numFmtId="0" fontId="0" fillId="9" borderId="0" xfId="0" applyFill="1" applyBorder="1"/>
    <xf numFmtId="2" fontId="0" fillId="9" borderId="0" xfId="0" applyNumberFormat="1" applyFill="1" applyBorder="1"/>
    <xf numFmtId="0" fontId="0" fillId="9" borderId="1" xfId="0" applyFill="1" applyBorder="1"/>
    <xf numFmtId="0" fontId="2" fillId="7" borderId="0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0" fillId="8" borderId="0" xfId="0" applyNumberFormat="1" applyFill="1"/>
    <xf numFmtId="2" fontId="0" fillId="9" borderId="0" xfId="0" applyNumberFormat="1" applyFill="1"/>
    <xf numFmtId="0" fontId="0" fillId="8" borderId="2" xfId="0" applyFill="1" applyBorder="1"/>
    <xf numFmtId="0" fontId="0" fillId="5" borderId="2" xfId="0" applyFill="1" applyBorder="1"/>
    <xf numFmtId="0" fontId="2" fillId="3" borderId="2" xfId="0" applyFont="1" applyFill="1" applyBorder="1" applyAlignment="1">
      <alignment horizontal="right"/>
    </xf>
    <xf numFmtId="0" fontId="0" fillId="9" borderId="2" xfId="0" applyFill="1" applyBorder="1"/>
    <xf numFmtId="0" fontId="0" fillId="4" borderId="2" xfId="0" applyFill="1" applyBorder="1"/>
    <xf numFmtId="0" fontId="0" fillId="2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2" borderId="3" xfId="0" applyNumberFormat="1" applyFill="1" applyBorder="1"/>
    <xf numFmtId="164" fontId="0" fillId="8" borderId="3" xfId="0" applyNumberFormat="1" applyFill="1" applyBorder="1"/>
    <xf numFmtId="164" fontId="0" fillId="5" borderId="3" xfId="0" applyNumberFormat="1" applyFill="1" applyBorder="1"/>
    <xf numFmtId="164" fontId="2" fillId="3" borderId="3" xfId="0" applyNumberFormat="1" applyFont="1" applyFill="1" applyBorder="1"/>
    <xf numFmtId="164" fontId="0" fillId="9" borderId="3" xfId="0" applyNumberFormat="1" applyFill="1" applyBorder="1"/>
    <xf numFmtId="164" fontId="0" fillId="4" borderId="3" xfId="0" applyNumberFormat="1" applyFill="1" applyBorder="1"/>
    <xf numFmtId="2" fontId="2" fillId="3" borderId="0" xfId="0" applyNumberFormat="1" applyFont="1" applyFill="1"/>
    <xf numFmtId="2" fontId="2" fillId="7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164" fontId="2" fillId="7" borderId="3" xfId="0" applyNumberFormat="1" applyFont="1" applyFill="1" applyBorder="1"/>
    <xf numFmtId="0" fontId="2" fillId="7" borderId="2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left" vertical="center" indent="1"/>
    </xf>
    <xf numFmtId="0" fontId="3" fillId="9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left" vertical="center" indent="1"/>
    </xf>
    <xf numFmtId="0" fontId="3" fillId="5" borderId="0" xfId="0" applyFont="1" applyFill="1" applyBorder="1" applyAlignment="1">
      <alignment horizontal="left" vertical="center" indent="1"/>
    </xf>
    <xf numFmtId="0" fontId="3" fillId="8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0" fillId="11" borderId="0" xfId="0" applyFill="1"/>
    <xf numFmtId="0" fontId="0" fillId="11" borderId="1" xfId="0" applyFill="1" applyBorder="1"/>
    <xf numFmtId="0" fontId="3" fillId="11" borderId="0" xfId="0" applyFont="1" applyFill="1" applyBorder="1" applyAlignment="1">
      <alignment horizontal="left" vertical="center" indent="1"/>
    </xf>
    <xf numFmtId="164" fontId="0" fillId="11" borderId="3" xfId="0" applyNumberFormat="1" applyFill="1" applyBorder="1"/>
    <xf numFmtId="0" fontId="3" fillId="11" borderId="0" xfId="0" applyFont="1" applyFill="1" applyAlignment="1">
      <alignment horizontal="left" vertical="center" indent="1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2" xfId="0" applyFill="1" applyBorder="1"/>
    <xf numFmtId="1" fontId="0" fillId="11" borderId="0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2" xfId="0" applyFill="1" applyBorder="1"/>
    <xf numFmtId="2" fontId="2" fillId="7" borderId="0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11" borderId="7" xfId="0" applyFill="1" applyBorder="1" applyAlignment="1">
      <alignment horizontal="center"/>
    </xf>
    <xf numFmtId="0" fontId="0" fillId="11" borderId="8" xfId="0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0" borderId="6" xfId="0" applyBorder="1"/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7" borderId="11" xfId="0" applyFont="1" applyFill="1" applyBorder="1"/>
    <xf numFmtId="0" fontId="0" fillId="8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4" fillId="7" borderId="12" xfId="0" applyFont="1" applyFill="1" applyBorder="1" applyAlignment="1">
      <alignment horizontal="left" vertical="center" indent="1"/>
    </xf>
    <xf numFmtId="1" fontId="2" fillId="7" borderId="13" xfId="0" applyNumberFormat="1" applyFont="1" applyFill="1" applyBorder="1"/>
    <xf numFmtId="2" fontId="2" fillId="7" borderId="14" xfId="0" applyNumberFormat="1" applyFont="1" applyFill="1" applyBorder="1"/>
    <xf numFmtId="0" fontId="4" fillId="7" borderId="2" xfId="0" applyFont="1" applyFill="1" applyBorder="1" applyAlignment="1">
      <alignment horizontal="left" vertical="center" indent="1"/>
    </xf>
    <xf numFmtId="1" fontId="2" fillId="7" borderId="0" xfId="0" applyNumberFormat="1" applyFont="1" applyFill="1" applyBorder="1"/>
    <xf numFmtId="2" fontId="2" fillId="7" borderId="3" xfId="0" applyNumberFormat="1" applyFont="1" applyFill="1" applyBorder="1"/>
    <xf numFmtId="0" fontId="3" fillId="4" borderId="2" xfId="0" applyFont="1" applyFill="1" applyBorder="1" applyAlignment="1">
      <alignment horizontal="left" vertical="center" indent="1"/>
    </xf>
    <xf numFmtId="1" fontId="5" fillId="4" borderId="0" xfId="0" applyNumberFormat="1" applyFont="1" applyFill="1" applyBorder="1"/>
    <xf numFmtId="2" fontId="5" fillId="4" borderId="3" xfId="0" applyNumberFormat="1" applyFont="1" applyFill="1" applyBorder="1"/>
    <xf numFmtId="0" fontId="3" fillId="11" borderId="2" xfId="0" applyFont="1" applyFill="1" applyBorder="1" applyAlignment="1">
      <alignment horizontal="left" vertical="center" indent="1"/>
    </xf>
    <xf numFmtId="1" fontId="5" fillId="11" borderId="0" xfId="0" applyNumberFormat="1" applyFont="1" applyFill="1" applyBorder="1"/>
    <xf numFmtId="2" fontId="5" fillId="11" borderId="3" xfId="0" applyNumberFormat="1" applyFont="1" applyFill="1" applyBorder="1"/>
    <xf numFmtId="2" fontId="5" fillId="11" borderId="3" xfId="0" applyNumberFormat="1" applyFont="1" applyFill="1" applyBorder="1" applyAlignment="1">
      <alignment horizontal="right"/>
    </xf>
    <xf numFmtId="0" fontId="3" fillId="9" borderId="2" xfId="0" applyFont="1" applyFill="1" applyBorder="1" applyAlignment="1">
      <alignment horizontal="left" vertical="center" indent="1"/>
    </xf>
    <xf numFmtId="1" fontId="5" fillId="9" borderId="0" xfId="0" applyNumberFormat="1" applyFont="1" applyFill="1" applyBorder="1"/>
    <xf numFmtId="2" fontId="5" fillId="9" borderId="3" xfId="0" applyNumberFormat="1" applyFont="1" applyFill="1" applyBorder="1"/>
    <xf numFmtId="0" fontId="4" fillId="3" borderId="2" xfId="0" applyFont="1" applyFill="1" applyBorder="1" applyAlignment="1">
      <alignment horizontal="left" vertical="center" indent="1"/>
    </xf>
    <xf numFmtId="1" fontId="2" fillId="3" borderId="0" xfId="0" applyNumberFormat="1" applyFont="1" applyFill="1" applyBorder="1"/>
    <xf numFmtId="2" fontId="2" fillId="3" borderId="3" xfId="0" applyNumberFormat="1" applyFont="1" applyFill="1" applyBorder="1"/>
    <xf numFmtId="0" fontId="3" fillId="5" borderId="2" xfId="0" applyFont="1" applyFill="1" applyBorder="1" applyAlignment="1">
      <alignment horizontal="left" vertical="center" indent="1"/>
    </xf>
    <xf numFmtId="1" fontId="5" fillId="5" borderId="0" xfId="0" applyNumberFormat="1" applyFont="1" applyFill="1" applyBorder="1"/>
    <xf numFmtId="2" fontId="5" fillId="5" borderId="3" xfId="0" applyNumberFormat="1" applyFont="1" applyFill="1" applyBorder="1"/>
    <xf numFmtId="0" fontId="3" fillId="8" borderId="2" xfId="0" applyFont="1" applyFill="1" applyBorder="1" applyAlignment="1">
      <alignment horizontal="left" vertical="center" indent="1"/>
    </xf>
    <xf numFmtId="1" fontId="5" fillId="8" borderId="0" xfId="0" applyNumberFormat="1" applyFont="1" applyFill="1" applyBorder="1"/>
    <xf numFmtId="2" fontId="5" fillId="8" borderId="3" xfId="0" applyNumberFormat="1" applyFont="1" applyFill="1" applyBorder="1"/>
    <xf numFmtId="0" fontId="3" fillId="2" borderId="2" xfId="0" applyFont="1" applyFill="1" applyBorder="1" applyAlignment="1">
      <alignment horizontal="left" vertical="center" indent="1"/>
    </xf>
    <xf numFmtId="1" fontId="5" fillId="2" borderId="0" xfId="0" applyNumberFormat="1" applyFont="1" applyFill="1" applyBorder="1"/>
    <xf numFmtId="2" fontId="5" fillId="2" borderId="3" xfId="0" applyNumberFormat="1" applyFont="1" applyFill="1" applyBorder="1"/>
    <xf numFmtId="0" fontId="3" fillId="2" borderId="15" xfId="0" applyFont="1" applyFill="1" applyBorder="1" applyAlignment="1">
      <alignment horizontal="left" vertical="center" indent="1"/>
    </xf>
    <xf numFmtId="1" fontId="5" fillId="2" borderId="16" xfId="0" applyNumberFormat="1" applyFont="1" applyFill="1" applyBorder="1"/>
    <xf numFmtId="2" fontId="5" fillId="2" borderId="17" xfId="0" applyNumberFormat="1" applyFont="1" applyFill="1" applyBorder="1"/>
    <xf numFmtId="0" fontId="5" fillId="8" borderId="0" xfId="0" applyFont="1" applyFill="1" applyBorder="1"/>
    <xf numFmtId="164" fontId="2" fillId="7" borderId="0" xfId="0" applyNumberFormat="1" applyFont="1" applyFill="1" applyBorder="1"/>
    <xf numFmtId="164" fontId="2" fillId="3" borderId="0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2" fillId="7" borderId="14" xfId="0" applyNumberFormat="1" applyFont="1" applyFill="1" applyBorder="1"/>
    <xf numFmtId="165" fontId="2" fillId="3" borderId="3" xfId="0" applyNumberFormat="1" applyFont="1" applyFill="1" applyBorder="1"/>
    <xf numFmtId="165" fontId="5" fillId="8" borderId="3" xfId="0" applyNumberFormat="1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2" fontId="2" fillId="7" borderId="13" xfId="0" applyNumberFormat="1" applyFont="1" applyFill="1" applyBorder="1"/>
    <xf numFmtId="2" fontId="2" fillId="7" borderId="13" xfId="0" applyNumberFormat="1" applyFont="1" applyFill="1" applyBorder="1" applyAlignment="1">
      <alignment horizontal="right"/>
    </xf>
    <xf numFmtId="0" fontId="2" fillId="7" borderId="2" xfId="0" applyFont="1" applyFill="1" applyBorder="1"/>
    <xf numFmtId="165" fontId="2" fillId="7" borderId="3" xfId="0" applyNumberFormat="1" applyFont="1" applyFill="1" applyBorder="1"/>
    <xf numFmtId="2" fontId="5" fillId="4" borderId="0" xfId="0" applyNumberFormat="1" applyFont="1" applyFill="1" applyBorder="1" applyAlignment="1">
      <alignment horizontal="right"/>
    </xf>
    <xf numFmtId="2" fontId="5" fillId="4" borderId="0" xfId="0" applyNumberFormat="1" applyFont="1" applyFill="1" applyBorder="1"/>
    <xf numFmtId="1" fontId="0" fillId="4" borderId="0" xfId="0" applyNumberFormat="1" applyFill="1" applyBorder="1"/>
    <xf numFmtId="165" fontId="0" fillId="4" borderId="3" xfId="0" applyNumberFormat="1" applyFill="1" applyBorder="1"/>
    <xf numFmtId="2" fontId="0" fillId="4" borderId="0" xfId="0" applyNumberFormat="1" applyFill="1" applyBorder="1" applyAlignment="1">
      <alignment horizontal="right"/>
    </xf>
    <xf numFmtId="2" fontId="5" fillId="11" borderId="0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right"/>
    </xf>
    <xf numFmtId="1" fontId="0" fillId="11" borderId="0" xfId="0" applyNumberFormat="1" applyFill="1" applyBorder="1"/>
    <xf numFmtId="165" fontId="0" fillId="11" borderId="3" xfId="0" applyNumberFormat="1" applyFill="1" applyBorder="1"/>
    <xf numFmtId="165" fontId="0" fillId="11" borderId="3" xfId="0" applyNumberFormat="1" applyFill="1" applyBorder="1" applyAlignment="1">
      <alignment horizontal="right"/>
    </xf>
    <xf numFmtId="2" fontId="5" fillId="11" borderId="0" xfId="0" applyNumberFormat="1" applyFont="1" applyFill="1" applyBorder="1"/>
    <xf numFmtId="2" fontId="5" fillId="9" borderId="0" xfId="0" applyNumberFormat="1" applyFont="1" applyFill="1" applyBorder="1" applyAlignment="1">
      <alignment horizontal="right"/>
    </xf>
    <xf numFmtId="2" fontId="5" fillId="9" borderId="0" xfId="0" applyNumberFormat="1" applyFont="1" applyFill="1" applyBorder="1"/>
    <xf numFmtId="1" fontId="0" fillId="9" borderId="0" xfId="0" applyNumberFormat="1" applyFill="1" applyBorder="1"/>
    <xf numFmtId="165" fontId="0" fillId="9" borderId="3" xfId="0" applyNumberFormat="1" applyFill="1" applyBorder="1"/>
    <xf numFmtId="0" fontId="2" fillId="3" borderId="2" xfId="0" applyFont="1" applyFill="1" applyBorder="1"/>
    <xf numFmtId="2" fontId="5" fillId="5" borderId="0" xfId="0" applyNumberFormat="1" applyFont="1" applyFill="1" applyBorder="1" applyAlignment="1">
      <alignment horizontal="right"/>
    </xf>
    <xf numFmtId="2" fontId="5" fillId="5" borderId="0" xfId="0" applyNumberFormat="1" applyFont="1" applyFill="1" applyBorder="1"/>
    <xf numFmtId="1" fontId="0" fillId="5" borderId="0" xfId="0" applyNumberFormat="1" applyFill="1" applyBorder="1"/>
    <xf numFmtId="165" fontId="0" fillId="5" borderId="3" xfId="0" applyNumberFormat="1" applyFill="1" applyBorder="1"/>
    <xf numFmtId="2" fontId="5" fillId="8" borderId="0" xfId="0" applyNumberFormat="1" applyFont="1" applyFill="1" applyBorder="1"/>
    <xf numFmtId="2" fontId="5" fillId="8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/>
    <xf numFmtId="165" fontId="0" fillId="2" borderId="3" xfId="0" applyNumberFormat="1" applyFill="1" applyBorder="1"/>
    <xf numFmtId="2" fontId="5" fillId="2" borderId="0" xfId="0" applyNumberFormat="1" applyFont="1" applyFill="1" applyBorder="1"/>
    <xf numFmtId="0" fontId="0" fillId="2" borderId="15" xfId="0" applyFill="1" applyBorder="1"/>
    <xf numFmtId="0" fontId="0" fillId="2" borderId="16" xfId="0" applyFill="1" applyBorder="1"/>
    <xf numFmtId="2" fontId="0" fillId="2" borderId="16" xfId="0" applyNumberFormat="1" applyFill="1" applyBorder="1"/>
    <xf numFmtId="2" fontId="5" fillId="2" borderId="16" xfId="0" applyNumberFormat="1" applyFont="1" applyFill="1" applyBorder="1" applyAlignment="1">
      <alignment horizontal="right"/>
    </xf>
    <xf numFmtId="2" fontId="5" fillId="2" borderId="16" xfId="0" applyNumberFormat="1" applyFont="1" applyFill="1" applyBorder="1"/>
    <xf numFmtId="1" fontId="0" fillId="2" borderId="16" xfId="0" applyNumberFormat="1" applyFill="1" applyBorder="1"/>
    <xf numFmtId="165" fontId="0" fillId="2" borderId="17" xfId="0" applyNumberFormat="1" applyFill="1" applyBorder="1"/>
    <xf numFmtId="0" fontId="4" fillId="7" borderId="13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164" fontId="2" fillId="7" borderId="13" xfId="0" applyNumberFormat="1" applyFont="1" applyFill="1" applyBorder="1"/>
    <xf numFmtId="164" fontId="0" fillId="4" borderId="0" xfId="0" applyNumberFormat="1" applyFill="1" applyBorder="1"/>
    <xf numFmtId="164" fontId="0" fillId="11" borderId="0" xfId="0" applyNumberFormat="1" applyFill="1" applyBorder="1"/>
    <xf numFmtId="164" fontId="0" fillId="9" borderId="0" xfId="0" applyNumberFormat="1" applyFill="1" applyBorder="1"/>
    <xf numFmtId="164" fontId="0" fillId="5" borderId="0" xfId="0" applyNumberFormat="1" applyFill="1" applyBorder="1"/>
    <xf numFmtId="164" fontId="0" fillId="8" borderId="0" xfId="0" applyNumberFormat="1" applyFill="1" applyBorder="1"/>
    <xf numFmtId="164" fontId="0" fillId="2" borderId="0" xfId="0" applyNumberFormat="1" applyFill="1" applyBorder="1"/>
    <xf numFmtId="164" fontId="0" fillId="2" borderId="16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1" fillId="0" borderId="2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1" fillId="0" borderId="22" xfId="0" applyFont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1" fillId="0" borderId="9" xfId="0" applyFont="1" applyBorder="1"/>
    <xf numFmtId="0" fontId="0" fillId="0" borderId="0" xfId="0" applyBorder="1"/>
    <xf numFmtId="2" fontId="0" fillId="0" borderId="0" xfId="0" applyNumberFormat="1" applyBorder="1"/>
    <xf numFmtId="0" fontId="8" fillId="8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0" xfId="0" applyFont="1"/>
    <xf numFmtId="0" fontId="6" fillId="10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9" xfId="0" applyFont="1" applyBorder="1" applyAlignment="1"/>
    <xf numFmtId="0" fontId="7" fillId="0" borderId="9" xfId="0" applyFont="1" applyBorder="1" applyAlignment="1"/>
    <xf numFmtId="0" fontId="1" fillId="0" borderId="6" xfId="0" applyFont="1" applyBorder="1"/>
    <xf numFmtId="0" fontId="1" fillId="0" borderId="23" xfId="0" applyFont="1" applyBorder="1"/>
    <xf numFmtId="0" fontId="9" fillId="0" borderId="22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7" borderId="30" xfId="0" applyFont="1" applyFill="1" applyBorder="1"/>
    <xf numFmtId="0" fontId="4" fillId="7" borderId="31" xfId="0" applyFont="1" applyFill="1" applyBorder="1" applyAlignment="1">
      <alignment horizontal="left" vertical="center" indent="1"/>
    </xf>
    <xf numFmtId="164" fontId="2" fillId="7" borderId="32" xfId="0" applyNumberFormat="1" applyFont="1" applyFill="1" applyBorder="1"/>
    <xf numFmtId="0" fontId="2" fillId="7" borderId="31" xfId="0" applyFont="1" applyFill="1" applyBorder="1"/>
    <xf numFmtId="1" fontId="2" fillId="7" borderId="31" xfId="0" applyNumberFormat="1" applyFont="1" applyFill="1" applyBorder="1"/>
    <xf numFmtId="2" fontId="2" fillId="7" borderId="31" xfId="0" applyNumberFormat="1" applyFont="1" applyFill="1" applyBorder="1"/>
    <xf numFmtId="2" fontId="2" fillId="7" borderId="31" xfId="0" applyNumberFormat="1" applyFont="1" applyFill="1" applyBorder="1" applyAlignment="1">
      <alignment horizontal="right"/>
    </xf>
    <xf numFmtId="165" fontId="2" fillId="7" borderId="32" xfId="0" applyNumberFormat="1" applyFont="1" applyFill="1" applyBorder="1"/>
    <xf numFmtId="0" fontId="2" fillId="7" borderId="33" xfId="0" applyFont="1" applyFill="1" applyBorder="1"/>
    <xf numFmtId="0" fontId="4" fillId="7" borderId="34" xfId="0" applyFont="1" applyFill="1" applyBorder="1" applyAlignment="1">
      <alignment horizontal="left" vertical="center" indent="1"/>
    </xf>
    <xf numFmtId="164" fontId="2" fillId="7" borderId="35" xfId="0" applyNumberFormat="1" applyFont="1" applyFill="1" applyBorder="1"/>
    <xf numFmtId="0" fontId="2" fillId="7" borderId="34" xfId="0" applyFont="1" applyFill="1" applyBorder="1"/>
    <xf numFmtId="1" fontId="2" fillId="7" borderId="34" xfId="0" applyNumberFormat="1" applyFont="1" applyFill="1" applyBorder="1"/>
    <xf numFmtId="2" fontId="2" fillId="7" borderId="34" xfId="0" applyNumberFormat="1" applyFont="1" applyFill="1" applyBorder="1"/>
    <xf numFmtId="2" fontId="2" fillId="7" borderId="34" xfId="0" applyNumberFormat="1" applyFont="1" applyFill="1" applyBorder="1" applyAlignment="1">
      <alignment horizontal="right"/>
    </xf>
    <xf numFmtId="165" fontId="2" fillId="7" borderId="35" xfId="0" applyNumberFormat="1" applyFont="1" applyFill="1" applyBorder="1"/>
    <xf numFmtId="0" fontId="0" fillId="4" borderId="33" xfId="0" applyFill="1" applyBorder="1"/>
    <xf numFmtId="0" fontId="3" fillId="4" borderId="34" xfId="0" applyFont="1" applyFill="1" applyBorder="1" applyAlignment="1">
      <alignment horizontal="left" vertical="center" indent="1"/>
    </xf>
    <xf numFmtId="164" fontId="0" fillId="4" borderId="35" xfId="0" applyNumberFormat="1" applyFill="1" applyBorder="1"/>
    <xf numFmtId="0" fontId="0" fillId="4" borderId="34" xfId="0" applyFill="1" applyBorder="1"/>
    <xf numFmtId="1" fontId="5" fillId="4" borderId="34" xfId="0" applyNumberFormat="1" applyFont="1" applyFill="1" applyBorder="1"/>
    <xf numFmtId="2" fontId="0" fillId="4" borderId="34" xfId="0" applyNumberFormat="1" applyFill="1" applyBorder="1"/>
    <xf numFmtId="2" fontId="5" fillId="4" borderId="34" xfId="0" applyNumberFormat="1" applyFont="1" applyFill="1" applyBorder="1" applyAlignment="1">
      <alignment horizontal="right"/>
    </xf>
    <xf numFmtId="2" fontId="5" fillId="4" borderId="34" xfId="0" applyNumberFormat="1" applyFont="1" applyFill="1" applyBorder="1"/>
    <xf numFmtId="1" fontId="0" fillId="4" borderId="34" xfId="0" applyNumberFormat="1" applyFill="1" applyBorder="1"/>
    <xf numFmtId="165" fontId="0" fillId="4" borderId="35" xfId="0" applyNumberFormat="1" applyFill="1" applyBorder="1"/>
    <xf numFmtId="2" fontId="0" fillId="4" borderId="34" xfId="0" applyNumberFormat="1" applyFill="1" applyBorder="1" applyAlignment="1">
      <alignment horizontal="right"/>
    </xf>
    <xf numFmtId="0" fontId="0" fillId="11" borderId="33" xfId="0" applyFill="1" applyBorder="1"/>
    <xf numFmtId="0" fontId="3" fillId="11" borderId="34" xfId="0" applyFont="1" applyFill="1" applyBorder="1" applyAlignment="1">
      <alignment horizontal="left" vertical="center" indent="1"/>
    </xf>
    <xf numFmtId="164" fontId="0" fillId="11" borderId="35" xfId="0" applyNumberFormat="1" applyFill="1" applyBorder="1"/>
    <xf numFmtId="0" fontId="0" fillId="11" borderId="34" xfId="0" applyFill="1" applyBorder="1"/>
    <xf numFmtId="1" fontId="5" fillId="11" borderId="34" xfId="0" applyNumberFormat="1" applyFont="1" applyFill="1" applyBorder="1"/>
    <xf numFmtId="2" fontId="0" fillId="11" borderId="34" xfId="0" applyNumberFormat="1" applyFill="1" applyBorder="1"/>
    <xf numFmtId="2" fontId="5" fillId="11" borderId="34" xfId="0" applyNumberFormat="1" applyFont="1" applyFill="1" applyBorder="1" applyAlignment="1">
      <alignment horizontal="right"/>
    </xf>
    <xf numFmtId="2" fontId="0" fillId="11" borderId="34" xfId="0" applyNumberFormat="1" applyFill="1" applyBorder="1" applyAlignment="1">
      <alignment horizontal="right"/>
    </xf>
    <xf numFmtId="1" fontId="0" fillId="11" borderId="34" xfId="0" applyNumberFormat="1" applyFill="1" applyBorder="1"/>
    <xf numFmtId="165" fontId="0" fillId="11" borderId="35" xfId="0" applyNumberFormat="1" applyFill="1" applyBorder="1"/>
    <xf numFmtId="165" fontId="0" fillId="11" borderId="35" xfId="0" applyNumberFormat="1" applyFill="1" applyBorder="1" applyAlignment="1">
      <alignment horizontal="right"/>
    </xf>
    <xf numFmtId="2" fontId="5" fillId="11" borderId="34" xfId="0" applyNumberFormat="1" applyFont="1" applyFill="1" applyBorder="1"/>
    <xf numFmtId="0" fontId="0" fillId="9" borderId="33" xfId="0" applyFill="1" applyBorder="1"/>
    <xf numFmtId="0" fontId="3" fillId="9" borderId="34" xfId="0" applyFont="1" applyFill="1" applyBorder="1" applyAlignment="1">
      <alignment horizontal="left" vertical="center" indent="1"/>
    </xf>
    <xf numFmtId="164" fontId="0" fillId="9" borderId="35" xfId="0" applyNumberFormat="1" applyFill="1" applyBorder="1"/>
    <xf numFmtId="0" fontId="0" fillId="9" borderId="34" xfId="0" applyFill="1" applyBorder="1"/>
    <xf numFmtId="1" fontId="5" fillId="9" borderId="34" xfId="0" applyNumberFormat="1" applyFont="1" applyFill="1" applyBorder="1"/>
    <xf numFmtId="2" fontId="0" fillId="9" borderId="34" xfId="0" applyNumberFormat="1" applyFill="1" applyBorder="1"/>
    <xf numFmtId="2" fontId="5" fillId="9" borderId="34" xfId="0" applyNumberFormat="1" applyFont="1" applyFill="1" applyBorder="1" applyAlignment="1">
      <alignment horizontal="right"/>
    </xf>
    <xf numFmtId="2" fontId="5" fillId="9" borderId="34" xfId="0" applyNumberFormat="1" applyFont="1" applyFill="1" applyBorder="1"/>
    <xf numFmtId="1" fontId="0" fillId="9" borderId="34" xfId="0" applyNumberFormat="1" applyFill="1" applyBorder="1"/>
    <xf numFmtId="165" fontId="0" fillId="9" borderId="35" xfId="0" applyNumberFormat="1" applyFill="1" applyBorder="1"/>
    <xf numFmtId="0" fontId="2" fillId="3" borderId="33" xfId="0" applyFont="1" applyFill="1" applyBorder="1"/>
    <xf numFmtId="0" fontId="4" fillId="3" borderId="34" xfId="0" applyFont="1" applyFill="1" applyBorder="1" applyAlignment="1">
      <alignment horizontal="left" vertical="center" indent="1"/>
    </xf>
    <xf numFmtId="164" fontId="2" fillId="3" borderId="35" xfId="0" applyNumberFormat="1" applyFont="1" applyFill="1" applyBorder="1"/>
    <xf numFmtId="0" fontId="2" fillId="3" borderId="34" xfId="0" applyFont="1" applyFill="1" applyBorder="1"/>
    <xf numFmtId="1" fontId="2" fillId="3" borderId="34" xfId="0" applyNumberFormat="1" applyFont="1" applyFill="1" applyBorder="1"/>
    <xf numFmtId="2" fontId="2" fillId="3" borderId="34" xfId="0" applyNumberFormat="1" applyFont="1" applyFill="1" applyBorder="1"/>
    <xf numFmtId="2" fontId="2" fillId="3" borderId="34" xfId="0" applyNumberFormat="1" applyFont="1" applyFill="1" applyBorder="1" applyAlignment="1">
      <alignment horizontal="right"/>
    </xf>
    <xf numFmtId="165" fontId="2" fillId="3" borderId="35" xfId="0" applyNumberFormat="1" applyFont="1" applyFill="1" applyBorder="1"/>
    <xf numFmtId="0" fontId="0" fillId="5" borderId="33" xfId="0" applyFill="1" applyBorder="1"/>
    <xf numFmtId="0" fontId="3" fillId="5" borderId="34" xfId="0" applyFont="1" applyFill="1" applyBorder="1" applyAlignment="1">
      <alignment horizontal="left" vertical="center" indent="1"/>
    </xf>
    <xf numFmtId="164" fontId="0" fillId="5" borderId="35" xfId="0" applyNumberFormat="1" applyFill="1" applyBorder="1"/>
    <xf numFmtId="0" fontId="0" fillId="5" borderId="34" xfId="0" applyFill="1" applyBorder="1"/>
    <xf numFmtId="1" fontId="5" fillId="5" borderId="34" xfId="0" applyNumberFormat="1" applyFont="1" applyFill="1" applyBorder="1"/>
    <xf numFmtId="2" fontId="0" fillId="5" borderId="34" xfId="0" applyNumberFormat="1" applyFill="1" applyBorder="1"/>
    <xf numFmtId="2" fontId="5" fillId="5" borderId="34" xfId="0" applyNumberFormat="1" applyFont="1" applyFill="1" applyBorder="1" applyAlignment="1">
      <alignment horizontal="right"/>
    </xf>
    <xf numFmtId="2" fontId="5" fillId="5" borderId="34" xfId="0" applyNumberFormat="1" applyFont="1" applyFill="1" applyBorder="1"/>
    <xf numFmtId="1" fontId="0" fillId="5" borderId="34" xfId="0" applyNumberFormat="1" applyFill="1" applyBorder="1"/>
    <xf numFmtId="165" fontId="0" fillId="5" borderId="35" xfId="0" applyNumberFormat="1" applyFill="1" applyBorder="1"/>
    <xf numFmtId="0" fontId="0" fillId="8" borderId="33" xfId="0" applyFill="1" applyBorder="1"/>
    <xf numFmtId="0" fontId="3" fillId="8" borderId="34" xfId="0" applyFont="1" applyFill="1" applyBorder="1" applyAlignment="1">
      <alignment horizontal="left" vertical="center" indent="1"/>
    </xf>
    <xf numFmtId="164" fontId="0" fillId="8" borderId="35" xfId="0" applyNumberFormat="1" applyFill="1" applyBorder="1"/>
    <xf numFmtId="0" fontId="5" fillId="8" borderId="33" xfId="0" applyFont="1" applyFill="1" applyBorder="1"/>
    <xf numFmtId="0" fontId="5" fillId="8" borderId="34" xfId="0" applyFont="1" applyFill="1" applyBorder="1"/>
    <xf numFmtId="1" fontId="5" fillId="8" borderId="34" xfId="0" applyNumberFormat="1" applyFont="1" applyFill="1" applyBorder="1"/>
    <xf numFmtId="2" fontId="5" fillId="8" borderId="34" xfId="0" applyNumberFormat="1" applyFont="1" applyFill="1" applyBorder="1"/>
    <xf numFmtId="2" fontId="5" fillId="8" borderId="34" xfId="0" applyNumberFormat="1" applyFont="1" applyFill="1" applyBorder="1" applyAlignment="1">
      <alignment horizontal="right"/>
    </xf>
    <xf numFmtId="165" fontId="5" fillId="8" borderId="35" xfId="0" applyNumberFormat="1" applyFont="1" applyFill="1" applyBorder="1"/>
    <xf numFmtId="0" fontId="0" fillId="2" borderId="33" xfId="0" applyFill="1" applyBorder="1"/>
    <xf numFmtId="0" fontId="3" fillId="2" borderId="34" xfId="0" applyFont="1" applyFill="1" applyBorder="1" applyAlignment="1">
      <alignment horizontal="left" vertical="center" indent="1"/>
    </xf>
    <xf numFmtId="164" fontId="0" fillId="2" borderId="35" xfId="0" applyNumberFormat="1" applyFill="1" applyBorder="1"/>
    <xf numFmtId="0" fontId="0" fillId="2" borderId="34" xfId="0" applyFill="1" applyBorder="1"/>
    <xf numFmtId="1" fontId="5" fillId="2" borderId="34" xfId="0" applyNumberFormat="1" applyFont="1" applyFill="1" applyBorder="1"/>
    <xf numFmtId="2" fontId="0" fillId="2" borderId="34" xfId="0" applyNumberFormat="1" applyFill="1" applyBorder="1"/>
    <xf numFmtId="2" fontId="5" fillId="2" borderId="34" xfId="0" applyNumberFormat="1" applyFont="1" applyFill="1" applyBorder="1" applyAlignment="1">
      <alignment horizontal="right"/>
    </xf>
    <xf numFmtId="2" fontId="0" fillId="2" borderId="34" xfId="0" applyNumberFormat="1" applyFill="1" applyBorder="1" applyAlignment="1">
      <alignment horizontal="right"/>
    </xf>
    <xf numFmtId="1" fontId="0" fillId="2" borderId="34" xfId="0" applyNumberFormat="1" applyFill="1" applyBorder="1"/>
    <xf numFmtId="165" fontId="0" fillId="2" borderId="35" xfId="0" applyNumberFormat="1" applyFill="1" applyBorder="1"/>
    <xf numFmtId="2" fontId="5" fillId="2" borderId="34" xfId="0" applyNumberFormat="1" applyFont="1" applyFill="1" applyBorder="1"/>
    <xf numFmtId="0" fontId="5" fillId="4" borderId="36" xfId="0" applyFont="1" applyFill="1" applyBorder="1"/>
    <xf numFmtId="164" fontId="5" fillId="4" borderId="36" xfId="0" applyNumberFormat="1" applyFont="1" applyFill="1" applyBorder="1"/>
    <xf numFmtId="3" fontId="5" fillId="4" borderId="36" xfId="0" applyNumberFormat="1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3" fontId="5" fillId="4" borderId="42" xfId="0" applyNumberFormat="1" applyFont="1" applyFill="1" applyBorder="1" applyAlignment="1">
      <alignment horizontal="center"/>
    </xf>
    <xf numFmtId="3" fontId="5" fillId="4" borderId="43" xfId="0" applyNumberFormat="1" applyFont="1" applyFill="1" applyBorder="1" applyAlignment="1">
      <alignment horizontal="center"/>
    </xf>
    <xf numFmtId="165" fontId="5" fillId="4" borderId="36" xfId="0" applyNumberFormat="1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1" fontId="5" fillId="4" borderId="36" xfId="0" applyNumberFormat="1" applyFont="1" applyFill="1" applyBorder="1" applyAlignment="1">
      <alignment horizontal="center"/>
    </xf>
    <xf numFmtId="2" fontId="5" fillId="4" borderId="36" xfId="0" applyNumberFormat="1" applyFont="1" applyFill="1" applyBorder="1" applyAlignment="1">
      <alignment horizontal="center"/>
    </xf>
    <xf numFmtId="0" fontId="5" fillId="11" borderId="36" xfId="0" applyFont="1" applyFill="1" applyBorder="1"/>
    <xf numFmtId="164" fontId="5" fillId="11" borderId="36" xfId="0" applyNumberFormat="1" applyFont="1" applyFill="1" applyBorder="1"/>
    <xf numFmtId="3" fontId="5" fillId="11" borderId="36" xfId="0" applyNumberFormat="1" applyFont="1" applyFill="1" applyBorder="1" applyAlignment="1">
      <alignment horizontal="center"/>
    </xf>
    <xf numFmtId="3" fontId="5" fillId="11" borderId="41" xfId="0" applyNumberFormat="1" applyFont="1" applyFill="1" applyBorder="1" applyAlignment="1">
      <alignment horizontal="center"/>
    </xf>
    <xf numFmtId="3" fontId="5" fillId="11" borderId="42" xfId="0" applyNumberFormat="1" applyFont="1" applyFill="1" applyBorder="1" applyAlignment="1">
      <alignment horizontal="center"/>
    </xf>
    <xf numFmtId="3" fontId="5" fillId="11" borderId="43" xfId="0" applyNumberFormat="1" applyFont="1" applyFill="1" applyBorder="1" applyAlignment="1">
      <alignment horizontal="center"/>
    </xf>
    <xf numFmtId="165" fontId="5" fillId="11" borderId="36" xfId="0" applyNumberFormat="1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1" fontId="5" fillId="11" borderId="36" xfId="0" applyNumberFormat="1" applyFont="1" applyFill="1" applyBorder="1" applyAlignment="1">
      <alignment horizontal="center"/>
    </xf>
    <xf numFmtId="2" fontId="5" fillId="11" borderId="36" xfId="0" applyNumberFormat="1" applyFont="1" applyFill="1" applyBorder="1" applyAlignment="1">
      <alignment horizontal="center"/>
    </xf>
    <xf numFmtId="0" fontId="5" fillId="9" borderId="36" xfId="0" applyFont="1" applyFill="1" applyBorder="1"/>
    <xf numFmtId="164" fontId="5" fillId="9" borderId="36" xfId="0" applyNumberFormat="1" applyFont="1" applyFill="1" applyBorder="1"/>
    <xf numFmtId="3" fontId="5" fillId="9" borderId="36" xfId="0" applyNumberFormat="1" applyFont="1" applyFill="1" applyBorder="1" applyAlignment="1">
      <alignment horizontal="center"/>
    </xf>
    <xf numFmtId="3" fontId="5" fillId="9" borderId="41" xfId="0" applyNumberFormat="1" applyFont="1" applyFill="1" applyBorder="1" applyAlignment="1">
      <alignment horizontal="center"/>
    </xf>
    <xf numFmtId="3" fontId="5" fillId="9" borderId="42" xfId="0" applyNumberFormat="1" applyFont="1" applyFill="1" applyBorder="1" applyAlignment="1">
      <alignment horizontal="center"/>
    </xf>
    <xf numFmtId="3" fontId="5" fillId="9" borderId="43" xfId="0" applyNumberFormat="1" applyFont="1" applyFill="1" applyBorder="1" applyAlignment="1">
      <alignment horizontal="center"/>
    </xf>
    <xf numFmtId="165" fontId="5" fillId="9" borderId="36" xfId="0" applyNumberFormat="1" applyFont="1" applyFill="1" applyBorder="1" applyAlignment="1">
      <alignment horizontal="center"/>
    </xf>
    <xf numFmtId="0" fontId="5" fillId="9" borderId="36" xfId="0" applyFont="1" applyFill="1" applyBorder="1" applyAlignment="1">
      <alignment horizontal="center"/>
    </xf>
    <xf numFmtId="1" fontId="5" fillId="9" borderId="36" xfId="0" applyNumberFormat="1" applyFont="1" applyFill="1" applyBorder="1" applyAlignment="1">
      <alignment horizontal="center"/>
    </xf>
    <xf numFmtId="2" fontId="5" fillId="9" borderId="36" xfId="0" applyNumberFormat="1" applyFont="1" applyFill="1" applyBorder="1" applyAlignment="1">
      <alignment horizontal="center"/>
    </xf>
    <xf numFmtId="0" fontId="2" fillId="3" borderId="36" xfId="0" applyFont="1" applyFill="1" applyBorder="1"/>
    <xf numFmtId="164" fontId="2" fillId="3" borderId="36" xfId="0" applyNumberFormat="1" applyFont="1" applyFill="1" applyBorder="1"/>
    <xf numFmtId="3" fontId="2" fillId="3" borderId="36" xfId="0" applyNumberFormat="1" applyFont="1" applyFill="1" applyBorder="1" applyAlignment="1">
      <alignment horizontal="center"/>
    </xf>
    <xf numFmtId="3" fontId="2" fillId="3" borderId="41" xfId="0" applyNumberFormat="1" applyFont="1" applyFill="1" applyBorder="1" applyAlignment="1">
      <alignment horizontal="center"/>
    </xf>
    <xf numFmtId="3" fontId="2" fillId="3" borderId="42" xfId="0" applyNumberFormat="1" applyFont="1" applyFill="1" applyBorder="1" applyAlignment="1">
      <alignment horizontal="center"/>
    </xf>
    <xf numFmtId="3" fontId="2" fillId="3" borderId="43" xfId="0" applyNumberFormat="1" applyFont="1" applyFill="1" applyBorder="1" applyAlignment="1">
      <alignment horizontal="center"/>
    </xf>
    <xf numFmtId="165" fontId="2" fillId="3" borderId="36" xfId="0" applyNumberFormat="1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1" fontId="2" fillId="3" borderId="36" xfId="0" applyNumberFormat="1" applyFont="1" applyFill="1" applyBorder="1" applyAlignment="1">
      <alignment horizontal="center"/>
    </xf>
    <xf numFmtId="2" fontId="2" fillId="3" borderId="36" xfId="0" applyNumberFormat="1" applyFont="1" applyFill="1" applyBorder="1" applyAlignment="1">
      <alignment horizontal="center"/>
    </xf>
    <xf numFmtId="0" fontId="5" fillId="5" borderId="36" xfId="0" applyFont="1" applyFill="1" applyBorder="1"/>
    <xf numFmtId="164" fontId="5" fillId="5" borderId="36" xfId="0" applyNumberFormat="1" applyFont="1" applyFill="1" applyBorder="1"/>
    <xf numFmtId="3" fontId="5" fillId="5" borderId="36" xfId="0" applyNumberFormat="1" applyFont="1" applyFill="1" applyBorder="1" applyAlignment="1">
      <alignment horizontal="center"/>
    </xf>
    <xf numFmtId="3" fontId="5" fillId="5" borderId="41" xfId="0" applyNumberFormat="1" applyFont="1" applyFill="1" applyBorder="1" applyAlignment="1">
      <alignment horizontal="center"/>
    </xf>
    <xf numFmtId="3" fontId="5" fillId="5" borderId="42" xfId="0" applyNumberFormat="1" applyFont="1" applyFill="1" applyBorder="1" applyAlignment="1">
      <alignment horizontal="center"/>
    </xf>
    <xf numFmtId="3" fontId="5" fillId="5" borderId="43" xfId="0" applyNumberFormat="1" applyFont="1" applyFill="1" applyBorder="1" applyAlignment="1">
      <alignment horizontal="center"/>
    </xf>
    <xf numFmtId="165" fontId="5" fillId="5" borderId="36" xfId="0" applyNumberFormat="1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1" fontId="5" fillId="5" borderId="36" xfId="0" applyNumberFormat="1" applyFont="1" applyFill="1" applyBorder="1" applyAlignment="1">
      <alignment horizontal="center"/>
    </xf>
    <xf numFmtId="2" fontId="5" fillId="5" borderId="36" xfId="0" applyNumberFormat="1" applyFont="1" applyFill="1" applyBorder="1" applyAlignment="1">
      <alignment horizontal="center"/>
    </xf>
    <xf numFmtId="0" fontId="5" fillId="8" borderId="36" xfId="0" applyFont="1" applyFill="1" applyBorder="1"/>
    <xf numFmtId="164" fontId="5" fillId="8" borderId="36" xfId="0" applyNumberFormat="1" applyFont="1" applyFill="1" applyBorder="1"/>
    <xf numFmtId="3" fontId="5" fillId="8" borderId="36" xfId="0" applyNumberFormat="1" applyFont="1" applyFill="1" applyBorder="1" applyAlignment="1">
      <alignment horizontal="center"/>
    </xf>
    <xf numFmtId="3" fontId="5" fillId="8" borderId="41" xfId="0" applyNumberFormat="1" applyFont="1" applyFill="1" applyBorder="1" applyAlignment="1">
      <alignment horizontal="center"/>
    </xf>
    <xf numFmtId="3" fontId="5" fillId="8" borderId="42" xfId="0" applyNumberFormat="1" applyFont="1" applyFill="1" applyBorder="1" applyAlignment="1">
      <alignment horizontal="center"/>
    </xf>
    <xf numFmtId="3" fontId="5" fillId="8" borderId="43" xfId="0" applyNumberFormat="1" applyFont="1" applyFill="1" applyBorder="1" applyAlignment="1">
      <alignment horizontal="center"/>
    </xf>
    <xf numFmtId="165" fontId="5" fillId="8" borderId="36" xfId="0" applyNumberFormat="1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1" fontId="5" fillId="8" borderId="36" xfId="0" applyNumberFormat="1" applyFont="1" applyFill="1" applyBorder="1" applyAlignment="1">
      <alignment horizontal="center"/>
    </xf>
    <xf numFmtId="2" fontId="5" fillId="8" borderId="36" xfId="0" applyNumberFormat="1" applyFont="1" applyFill="1" applyBorder="1" applyAlignment="1">
      <alignment horizontal="center"/>
    </xf>
    <xf numFmtId="0" fontId="2" fillId="7" borderId="36" xfId="0" applyFont="1" applyFill="1" applyBorder="1"/>
    <xf numFmtId="164" fontId="2" fillId="7" borderId="36" xfId="0" applyNumberFormat="1" applyFont="1" applyFill="1" applyBorder="1"/>
    <xf numFmtId="3" fontId="2" fillId="7" borderId="36" xfId="0" applyNumberFormat="1" applyFont="1" applyFill="1" applyBorder="1" applyAlignment="1">
      <alignment horizontal="center"/>
    </xf>
    <xf numFmtId="3" fontId="2" fillId="7" borderId="41" xfId="0" applyNumberFormat="1" applyFont="1" applyFill="1" applyBorder="1" applyAlignment="1">
      <alignment horizontal="center"/>
    </xf>
    <xf numFmtId="3" fontId="2" fillId="7" borderId="42" xfId="0" applyNumberFormat="1" applyFont="1" applyFill="1" applyBorder="1" applyAlignment="1">
      <alignment horizontal="center"/>
    </xf>
    <xf numFmtId="3" fontId="2" fillId="7" borderId="43" xfId="0" applyNumberFormat="1" applyFont="1" applyFill="1" applyBorder="1" applyAlignment="1">
      <alignment horizontal="center"/>
    </xf>
    <xf numFmtId="165" fontId="2" fillId="7" borderId="36" xfId="0" applyNumberFormat="1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1" fontId="2" fillId="7" borderId="36" xfId="0" applyNumberFormat="1" applyFont="1" applyFill="1" applyBorder="1" applyAlignment="1">
      <alignment horizontal="center"/>
    </xf>
    <xf numFmtId="2" fontId="2" fillId="7" borderId="36" xfId="0" applyNumberFormat="1" applyFont="1" applyFill="1" applyBorder="1" applyAlignment="1">
      <alignment horizontal="center"/>
    </xf>
    <xf numFmtId="0" fontId="5" fillId="2" borderId="37" xfId="0" applyFont="1" applyFill="1" applyBorder="1"/>
    <xf numFmtId="164" fontId="5" fillId="2" borderId="37" xfId="0" applyNumberFormat="1" applyFont="1" applyFill="1" applyBorder="1"/>
    <xf numFmtId="3" fontId="5" fillId="2" borderId="37" xfId="0" applyNumberFormat="1" applyFont="1" applyFill="1" applyBorder="1" applyAlignment="1">
      <alignment horizontal="center"/>
    </xf>
    <xf numFmtId="3" fontId="5" fillId="2" borderId="38" xfId="0" applyNumberFormat="1" applyFont="1" applyFill="1" applyBorder="1" applyAlignment="1">
      <alignment horizontal="center"/>
    </xf>
    <xf numFmtId="3" fontId="5" fillId="2" borderId="39" xfId="0" applyNumberFormat="1" applyFont="1" applyFill="1" applyBorder="1" applyAlignment="1">
      <alignment horizontal="center"/>
    </xf>
    <xf numFmtId="3" fontId="5" fillId="2" borderId="40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1" fontId="5" fillId="2" borderId="37" xfId="0" applyNumberFormat="1" applyFont="1" applyFill="1" applyBorder="1" applyAlignment="1">
      <alignment horizontal="center"/>
    </xf>
    <xf numFmtId="2" fontId="5" fillId="2" borderId="37" xfId="0" applyNumberFormat="1" applyFont="1" applyFill="1" applyBorder="1" applyAlignment="1">
      <alignment horizontal="center"/>
    </xf>
    <xf numFmtId="0" fontId="1" fillId="0" borderId="26" xfId="0" applyFont="1" applyBorder="1"/>
    <xf numFmtId="0" fontId="1" fillId="0" borderId="21" xfId="0" applyFont="1" applyBorder="1"/>
    <xf numFmtId="0" fontId="1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D59191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2"/>
  <sheetViews>
    <sheetView tabSelected="1" zoomScale="65" zoomScaleNormal="65" workbookViewId="0">
      <pane xSplit="4" ySplit="4" topLeftCell="E5" activePane="bottomRight" state="frozen"/>
      <selection pane="topRight" activeCell="E1" sqref="E1"/>
      <selection pane="bottomLeft" activeCell="A8" sqref="A8"/>
      <selection pane="bottomRight" activeCell="E1" sqref="E1:AB1"/>
    </sheetView>
  </sheetViews>
  <sheetFormatPr defaultRowHeight="14.5" x14ac:dyDescent="0.35"/>
  <cols>
    <col min="1" max="1" width="4.81640625" bestFit="1" customWidth="1"/>
    <col min="2" max="2" width="9.1796875" bestFit="1" customWidth="1"/>
    <col min="3" max="3" width="19.1796875" bestFit="1" customWidth="1"/>
    <col min="4" max="4" width="9.26953125" bestFit="1" customWidth="1"/>
    <col min="5" max="5" width="5.1796875" bestFit="1" customWidth="1"/>
    <col min="6" max="6" width="6.26953125" bestFit="1" customWidth="1"/>
    <col min="7" max="7" width="10.81640625" bestFit="1" customWidth="1"/>
    <col min="8" max="8" width="15.26953125" bestFit="1" customWidth="1"/>
    <col min="9" max="9" width="11.81640625" bestFit="1" customWidth="1"/>
    <col min="10" max="10" width="11.54296875" bestFit="1" customWidth="1"/>
    <col min="11" max="11" width="5.1796875" bestFit="1" customWidth="1"/>
    <col min="12" max="12" width="6.26953125" bestFit="1" customWidth="1"/>
    <col min="13" max="13" width="10.81640625" bestFit="1" customWidth="1"/>
    <col min="14" max="14" width="15.26953125" bestFit="1" customWidth="1"/>
    <col min="15" max="15" width="11.81640625" bestFit="1" customWidth="1"/>
    <col min="16" max="16" width="10.81640625" bestFit="1" customWidth="1"/>
    <col min="17" max="17" width="5.1796875" bestFit="1" customWidth="1"/>
    <col min="18" max="18" width="6.26953125" bestFit="1" customWidth="1"/>
    <col min="19" max="19" width="10.81640625" bestFit="1" customWidth="1"/>
    <col min="20" max="20" width="15.26953125" bestFit="1" customWidth="1"/>
    <col min="21" max="21" width="11.81640625" bestFit="1" customWidth="1"/>
    <col min="22" max="22" width="5.453125" bestFit="1" customWidth="1"/>
    <col min="23" max="23" width="5.1796875" bestFit="1" customWidth="1"/>
    <col min="24" max="24" width="6.26953125" bestFit="1" customWidth="1"/>
    <col min="25" max="25" width="10.81640625" bestFit="1" customWidth="1"/>
    <col min="26" max="26" width="15.26953125" bestFit="1" customWidth="1"/>
    <col min="27" max="27" width="11.81640625" bestFit="1" customWidth="1"/>
    <col min="28" max="28" width="7.453125" bestFit="1" customWidth="1"/>
    <col min="29" max="29" width="5.1796875" bestFit="1" customWidth="1"/>
    <col min="30" max="30" width="6.26953125" bestFit="1" customWidth="1"/>
    <col min="31" max="31" width="10.81640625" bestFit="1" customWidth="1"/>
    <col min="32" max="32" width="15.26953125" bestFit="1" customWidth="1"/>
    <col min="33" max="33" width="7" bestFit="1" customWidth="1"/>
    <col min="34" max="34" width="11.81640625" style="71" bestFit="1" customWidth="1"/>
    <col min="35" max="35" width="7.453125" bestFit="1" customWidth="1"/>
    <col min="36" max="36" width="5.1796875" bestFit="1" customWidth="1"/>
    <col min="37" max="37" width="6.26953125" bestFit="1" customWidth="1"/>
    <col min="38" max="38" width="10.81640625" bestFit="1" customWidth="1"/>
    <col min="39" max="39" width="15.26953125" bestFit="1" customWidth="1"/>
    <col min="40" max="40" width="7" bestFit="1" customWidth="1"/>
    <col min="41" max="41" width="11.81640625" style="71" bestFit="1" customWidth="1"/>
    <col min="42" max="42" width="7.453125" bestFit="1" customWidth="1"/>
    <col min="43" max="43" width="5.1796875" bestFit="1" customWidth="1"/>
    <col min="44" max="44" width="6.26953125" bestFit="1" customWidth="1"/>
    <col min="45" max="45" width="10.81640625" bestFit="1" customWidth="1"/>
    <col min="46" max="46" width="15.26953125" bestFit="1" customWidth="1"/>
    <col min="47" max="47" width="11.81640625" style="71" bestFit="1" customWidth="1"/>
    <col min="48" max="48" width="7.453125" bestFit="1" customWidth="1"/>
    <col min="49" max="49" width="5.1796875" bestFit="1" customWidth="1"/>
    <col min="50" max="50" width="6.26953125" bestFit="1" customWidth="1"/>
    <col min="51" max="51" width="10.81640625" bestFit="1" customWidth="1"/>
    <col min="52" max="52" width="15.26953125" bestFit="1" customWidth="1"/>
    <col min="53" max="53" width="11.81640625" style="71" bestFit="1" customWidth="1"/>
    <col min="54" max="54" width="7.453125" bestFit="1" customWidth="1"/>
    <col min="55" max="55" width="5.1796875" bestFit="1" customWidth="1"/>
    <col min="56" max="56" width="6.26953125" bestFit="1" customWidth="1"/>
    <col min="57" max="57" width="10.81640625" bestFit="1" customWidth="1"/>
    <col min="58" max="58" width="15.26953125" bestFit="1" customWidth="1"/>
    <col min="59" max="59" width="11.81640625" style="71" bestFit="1" customWidth="1"/>
    <col min="60" max="60" width="11.54296875" bestFit="1" customWidth="1"/>
    <col min="61" max="61" width="5.1796875" bestFit="1" customWidth="1"/>
    <col min="62" max="62" width="6.26953125" bestFit="1" customWidth="1"/>
    <col min="63" max="63" width="10.81640625" bestFit="1" customWidth="1"/>
    <col min="64" max="64" width="15.26953125" bestFit="1" customWidth="1"/>
    <col min="65" max="65" width="11.81640625" style="71" bestFit="1" customWidth="1"/>
    <col min="66" max="66" width="11.54296875" bestFit="1" customWidth="1"/>
    <col min="67" max="67" width="5.1796875" bestFit="1" customWidth="1"/>
    <col min="68" max="68" width="6.26953125" bestFit="1" customWidth="1"/>
    <col min="69" max="69" width="10.81640625" bestFit="1" customWidth="1"/>
    <col min="70" max="70" width="15.26953125" bestFit="1" customWidth="1"/>
    <col min="71" max="71" width="11.81640625" style="71" bestFit="1" customWidth="1"/>
    <col min="72" max="72" width="11.54296875" bestFit="1" customWidth="1"/>
    <col min="73" max="73" width="5.1796875" bestFit="1" customWidth="1"/>
    <col min="74" max="74" width="6.26953125" bestFit="1" customWidth="1"/>
    <col min="75" max="75" width="10.81640625" bestFit="1" customWidth="1"/>
    <col min="76" max="76" width="15.26953125" bestFit="1" customWidth="1"/>
    <col min="77" max="77" width="11.81640625" style="71" bestFit="1" customWidth="1"/>
    <col min="78" max="78" width="10.81640625" bestFit="1" customWidth="1"/>
    <col min="79" max="79" width="5.1796875" bestFit="1" customWidth="1"/>
    <col min="80" max="80" width="6.26953125" bestFit="1" customWidth="1"/>
    <col min="81" max="81" width="10.81640625" bestFit="1" customWidth="1"/>
    <col min="82" max="82" width="15.26953125" bestFit="1" customWidth="1"/>
    <col min="83" max="83" width="7" bestFit="1" customWidth="1"/>
    <col min="84" max="84" width="11.81640625" style="71" bestFit="1" customWidth="1"/>
    <col min="85" max="85" width="7.453125" bestFit="1" customWidth="1"/>
    <col min="86" max="86" width="5.1796875" bestFit="1" customWidth="1"/>
    <col min="87" max="87" width="6.26953125" bestFit="1" customWidth="1"/>
    <col min="88" max="88" width="10.81640625" bestFit="1" customWidth="1"/>
    <col min="89" max="89" width="15.26953125" bestFit="1" customWidth="1"/>
    <col min="90" max="90" width="7" bestFit="1" customWidth="1"/>
    <col min="91" max="91" width="11.81640625" style="71" bestFit="1" customWidth="1"/>
    <col min="92" max="92" width="7.453125" bestFit="1" customWidth="1"/>
    <col min="93" max="93" width="5.1796875" bestFit="1" customWidth="1"/>
    <col min="94" max="94" width="6.26953125" bestFit="1" customWidth="1"/>
    <col min="95" max="95" width="10.81640625" bestFit="1" customWidth="1"/>
    <col min="96" max="96" width="15.26953125" bestFit="1" customWidth="1"/>
    <col min="97" max="97" width="11.81640625" style="71" bestFit="1" customWidth="1"/>
    <col min="98" max="98" width="7.453125" bestFit="1" customWidth="1"/>
    <col min="99" max="99" width="5.1796875" bestFit="1" customWidth="1"/>
    <col min="100" max="100" width="6.26953125" bestFit="1" customWidth="1"/>
    <col min="101" max="101" width="10.81640625" bestFit="1" customWidth="1"/>
    <col min="102" max="102" width="15.26953125" bestFit="1" customWidth="1"/>
    <col min="103" max="103" width="11.81640625" style="71" bestFit="1" customWidth="1"/>
    <col min="104" max="104" width="7.453125" bestFit="1" customWidth="1"/>
    <col min="105" max="105" width="5.1796875" bestFit="1" customWidth="1"/>
    <col min="106" max="106" width="6.26953125" bestFit="1" customWidth="1"/>
    <col min="107" max="107" width="10.81640625" bestFit="1" customWidth="1"/>
    <col min="108" max="108" width="15.26953125" bestFit="1" customWidth="1"/>
    <col min="109" max="109" width="7" bestFit="1" customWidth="1"/>
    <col min="110" max="110" width="11.81640625" style="71" bestFit="1" customWidth="1"/>
    <col min="111" max="111" width="7.453125" bestFit="1" customWidth="1"/>
    <col min="112" max="112" width="5.1796875" bestFit="1" customWidth="1"/>
    <col min="113" max="113" width="6.26953125" bestFit="1" customWidth="1"/>
    <col min="114" max="114" width="10.81640625" bestFit="1" customWidth="1"/>
    <col min="115" max="115" width="15.26953125" bestFit="1" customWidth="1"/>
    <col min="116" max="116" width="7" bestFit="1" customWidth="1"/>
    <col min="117" max="117" width="11.81640625" style="71" bestFit="1" customWidth="1"/>
    <col min="118" max="118" width="7.453125" bestFit="1" customWidth="1"/>
    <col min="119" max="119" width="5.1796875" bestFit="1" customWidth="1"/>
    <col min="120" max="120" width="6.26953125" bestFit="1" customWidth="1"/>
    <col min="121" max="121" width="10.81640625" bestFit="1" customWidth="1"/>
    <col min="122" max="122" width="15.26953125" bestFit="1" customWidth="1"/>
    <col min="123" max="123" width="11.81640625" style="71" bestFit="1" customWidth="1"/>
    <col min="124" max="124" width="7.453125" bestFit="1" customWidth="1"/>
    <col min="125" max="125" width="5.1796875" bestFit="1" customWidth="1"/>
    <col min="126" max="126" width="6.26953125" bestFit="1" customWidth="1"/>
    <col min="127" max="127" width="10.81640625" bestFit="1" customWidth="1"/>
    <col min="128" max="128" width="15.26953125" bestFit="1" customWidth="1"/>
    <col min="129" max="129" width="11.81640625" style="71" bestFit="1" customWidth="1"/>
    <col min="130" max="130" width="7.453125" bestFit="1" customWidth="1"/>
    <col min="131" max="131" width="5.1796875" bestFit="1" customWidth="1"/>
    <col min="132" max="132" width="6.26953125" bestFit="1" customWidth="1"/>
    <col min="133" max="133" width="10.81640625" bestFit="1" customWidth="1"/>
    <col min="134" max="134" width="15.26953125" bestFit="1" customWidth="1"/>
    <col min="135" max="135" width="7" bestFit="1" customWidth="1"/>
    <col min="136" max="136" width="11.81640625" style="71" bestFit="1" customWidth="1"/>
    <col min="137" max="137" width="7.453125" bestFit="1" customWidth="1"/>
    <col min="138" max="138" width="5.1796875" bestFit="1" customWidth="1"/>
    <col min="139" max="139" width="6.26953125" bestFit="1" customWidth="1"/>
    <col min="140" max="140" width="10.81640625" bestFit="1" customWidth="1"/>
    <col min="141" max="141" width="15.26953125" bestFit="1" customWidth="1"/>
    <col min="142" max="142" width="7" bestFit="1" customWidth="1"/>
    <col min="143" max="143" width="11.81640625" style="71" bestFit="1" customWidth="1"/>
    <col min="144" max="144" width="7.453125" bestFit="1" customWidth="1"/>
    <col min="145" max="145" width="5.1796875" bestFit="1" customWidth="1"/>
    <col min="146" max="146" width="6.26953125" bestFit="1" customWidth="1"/>
    <col min="147" max="147" width="10.81640625" bestFit="1" customWidth="1"/>
    <col min="148" max="148" width="15.26953125" bestFit="1" customWidth="1"/>
    <col min="149" max="149" width="11.81640625" style="71" bestFit="1" customWidth="1"/>
    <col min="150" max="150" width="7.453125" bestFit="1" customWidth="1"/>
    <col min="151" max="151" width="5.1796875" bestFit="1" customWidth="1"/>
    <col min="152" max="152" width="6.26953125" bestFit="1" customWidth="1"/>
    <col min="153" max="153" width="10.81640625" bestFit="1" customWidth="1"/>
    <col min="154" max="154" width="15.26953125" bestFit="1" customWidth="1"/>
    <col min="155" max="155" width="11.81640625" style="71" bestFit="1" customWidth="1"/>
    <col min="156" max="156" width="7.453125" bestFit="1" customWidth="1"/>
    <col min="157" max="157" width="5.1796875" bestFit="1" customWidth="1"/>
    <col min="158" max="158" width="6.26953125" bestFit="1" customWidth="1"/>
    <col min="159" max="159" width="10.81640625" bestFit="1" customWidth="1"/>
    <col min="160" max="160" width="15.26953125" bestFit="1" customWidth="1"/>
    <col min="161" max="161" width="7" bestFit="1" customWidth="1"/>
    <col min="162" max="162" width="11.81640625" style="71" bestFit="1" customWidth="1"/>
    <col min="163" max="163" width="7.453125" bestFit="1" customWidth="1"/>
    <col min="164" max="164" width="5.1796875" bestFit="1" customWidth="1"/>
    <col min="165" max="165" width="6.26953125" bestFit="1" customWidth="1"/>
    <col min="166" max="166" width="10.81640625" bestFit="1" customWidth="1"/>
    <col min="167" max="167" width="15.26953125" bestFit="1" customWidth="1"/>
    <col min="168" max="168" width="7" bestFit="1" customWidth="1"/>
    <col min="169" max="169" width="11.81640625" style="71" bestFit="1" customWidth="1"/>
    <col min="170" max="170" width="7.453125" bestFit="1" customWidth="1"/>
    <col min="171" max="171" width="5.1796875" bestFit="1" customWidth="1"/>
    <col min="172" max="172" width="6.26953125" customWidth="1"/>
    <col min="173" max="173" width="10.81640625" customWidth="1"/>
    <col min="174" max="174" width="15.26953125" bestFit="1" customWidth="1"/>
    <col min="175" max="175" width="11.81640625" style="71" bestFit="1" customWidth="1"/>
    <col min="176" max="176" width="7.453125" bestFit="1" customWidth="1"/>
    <col min="177" max="177" width="5.1796875" bestFit="1" customWidth="1"/>
    <col min="178" max="178" width="6.26953125" bestFit="1" customWidth="1"/>
    <col min="179" max="179" width="10.81640625" bestFit="1" customWidth="1"/>
    <col min="180" max="180" width="15.26953125" bestFit="1" customWidth="1"/>
    <col min="181" max="181" width="11.81640625" style="71" bestFit="1" customWidth="1"/>
    <col min="182" max="182" width="7.453125" bestFit="1" customWidth="1"/>
  </cols>
  <sheetData>
    <row r="1" spans="1:183" ht="19.5" thickTop="1" thickBot="1" x14ac:dyDescent="0.5">
      <c r="A1" s="255" t="s">
        <v>120</v>
      </c>
      <c r="B1" s="256"/>
      <c r="C1" s="256"/>
      <c r="D1" s="257"/>
      <c r="E1" s="263" t="s">
        <v>50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6"/>
      <c r="AC1" s="263" t="s">
        <v>51</v>
      </c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6"/>
      <c r="BC1" s="263" t="s">
        <v>52</v>
      </c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5"/>
      <c r="BP1" s="265"/>
      <c r="BQ1" s="265"/>
      <c r="BR1" s="265"/>
      <c r="BS1" s="265"/>
      <c r="BT1" s="265"/>
      <c r="BU1" s="265"/>
      <c r="BV1" s="265"/>
      <c r="BW1" s="265"/>
      <c r="BX1" s="265"/>
      <c r="BY1" s="265"/>
      <c r="BZ1" s="266"/>
      <c r="CA1" s="263" t="s">
        <v>53</v>
      </c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5"/>
      <c r="CP1" s="265"/>
      <c r="CQ1" s="265"/>
      <c r="CR1" s="265"/>
      <c r="CS1" s="265"/>
      <c r="CT1" s="265"/>
      <c r="CU1" s="265"/>
      <c r="CV1" s="265"/>
      <c r="CW1" s="265"/>
      <c r="CX1" s="265"/>
      <c r="CY1" s="265"/>
      <c r="CZ1" s="266"/>
      <c r="DA1" s="263" t="s">
        <v>54</v>
      </c>
      <c r="DB1" s="263"/>
      <c r="DC1" s="263"/>
      <c r="DD1" s="263"/>
      <c r="DE1" s="263"/>
      <c r="DF1" s="263"/>
      <c r="DG1" s="263"/>
      <c r="DH1" s="263"/>
      <c r="DI1" s="263"/>
      <c r="DJ1" s="263"/>
      <c r="DK1" s="263"/>
      <c r="DL1" s="263"/>
      <c r="DM1" s="263"/>
      <c r="DN1" s="263"/>
      <c r="DO1" s="265"/>
      <c r="DP1" s="265"/>
      <c r="DQ1" s="265"/>
      <c r="DR1" s="265"/>
      <c r="DS1" s="265"/>
      <c r="DT1" s="265"/>
      <c r="DU1" s="265"/>
      <c r="DV1" s="265"/>
      <c r="DW1" s="265"/>
      <c r="DX1" s="265"/>
      <c r="DY1" s="265"/>
      <c r="DZ1" s="266"/>
      <c r="EA1" s="263" t="s">
        <v>55</v>
      </c>
      <c r="EB1" s="263"/>
      <c r="EC1" s="263"/>
      <c r="ED1" s="263"/>
      <c r="EE1" s="263"/>
      <c r="EF1" s="263"/>
      <c r="EG1" s="263"/>
      <c r="EH1" s="263"/>
      <c r="EI1" s="263"/>
      <c r="EJ1" s="263"/>
      <c r="EK1" s="263"/>
      <c r="EL1" s="263"/>
      <c r="EM1" s="263"/>
      <c r="EN1" s="263"/>
      <c r="EO1" s="265"/>
      <c r="EP1" s="265"/>
      <c r="EQ1" s="265"/>
      <c r="ER1" s="265"/>
      <c r="ES1" s="265"/>
      <c r="ET1" s="265"/>
      <c r="EU1" s="265"/>
      <c r="EV1" s="265"/>
      <c r="EW1" s="265"/>
      <c r="EX1" s="265"/>
      <c r="EY1" s="265"/>
      <c r="EZ1" s="266"/>
      <c r="FA1" s="263" t="s">
        <v>56</v>
      </c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5"/>
      <c r="FP1" s="265"/>
      <c r="FQ1" s="265"/>
      <c r="FR1" s="265"/>
      <c r="FS1" s="265"/>
      <c r="FT1" s="265"/>
      <c r="FU1" s="265"/>
      <c r="FV1" s="265"/>
      <c r="FW1" s="265"/>
      <c r="FX1" s="265"/>
      <c r="FY1" s="265"/>
      <c r="FZ1" s="266"/>
    </row>
    <row r="2" spans="1:183" ht="19.5" thickTop="1" thickBot="1" x14ac:dyDescent="0.5">
      <c r="A2" s="256"/>
      <c r="B2" s="256"/>
      <c r="C2" s="256"/>
      <c r="D2" s="257"/>
      <c r="E2" s="263" t="s">
        <v>57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263" t="s">
        <v>58</v>
      </c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4"/>
      <c r="AC2" s="263" t="s">
        <v>59</v>
      </c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4"/>
      <c r="AQ2" s="263" t="s">
        <v>60</v>
      </c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4"/>
      <c r="BC2" s="263" t="s">
        <v>61</v>
      </c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4"/>
      <c r="BO2" s="263" t="s">
        <v>67</v>
      </c>
      <c r="BP2" s="263"/>
      <c r="BQ2" s="263"/>
      <c r="BR2" s="263"/>
      <c r="BS2" s="263"/>
      <c r="BT2" s="263"/>
      <c r="BU2" s="263"/>
      <c r="BV2" s="263"/>
      <c r="BW2" s="263"/>
      <c r="BX2" s="263"/>
      <c r="BY2" s="263"/>
      <c r="BZ2" s="264"/>
      <c r="CA2" s="263" t="s">
        <v>68</v>
      </c>
      <c r="CB2" s="263"/>
      <c r="CC2" s="263"/>
      <c r="CD2" s="263"/>
      <c r="CE2" s="263"/>
      <c r="CF2" s="263"/>
      <c r="CG2" s="263"/>
      <c r="CH2" s="263"/>
      <c r="CI2" s="263"/>
      <c r="CJ2" s="263"/>
      <c r="CK2" s="263"/>
      <c r="CL2" s="263"/>
      <c r="CM2" s="263"/>
      <c r="CN2" s="264"/>
      <c r="CO2" s="263" t="s">
        <v>58</v>
      </c>
      <c r="CP2" s="263"/>
      <c r="CQ2" s="263"/>
      <c r="CR2" s="263"/>
      <c r="CS2" s="263"/>
      <c r="CT2" s="263"/>
      <c r="CU2" s="263"/>
      <c r="CV2" s="263"/>
      <c r="CW2" s="263"/>
      <c r="CX2" s="263"/>
      <c r="CY2" s="263"/>
      <c r="CZ2" s="264"/>
      <c r="DA2" s="263" t="s">
        <v>59</v>
      </c>
      <c r="DB2" s="263"/>
      <c r="DC2" s="263"/>
      <c r="DD2" s="263"/>
      <c r="DE2" s="263"/>
      <c r="DF2" s="263"/>
      <c r="DG2" s="263"/>
      <c r="DH2" s="263"/>
      <c r="DI2" s="263"/>
      <c r="DJ2" s="263"/>
      <c r="DK2" s="263"/>
      <c r="DL2" s="263"/>
      <c r="DM2" s="263"/>
      <c r="DN2" s="264"/>
      <c r="DO2" s="263" t="s">
        <v>60</v>
      </c>
      <c r="DP2" s="263"/>
      <c r="DQ2" s="263"/>
      <c r="DR2" s="263"/>
      <c r="DS2" s="263"/>
      <c r="DT2" s="263"/>
      <c r="DU2" s="263"/>
      <c r="DV2" s="263"/>
      <c r="DW2" s="263"/>
      <c r="DX2" s="263"/>
      <c r="DY2" s="263"/>
      <c r="DZ2" s="264"/>
      <c r="EA2" s="263" t="s">
        <v>68</v>
      </c>
      <c r="EB2" s="263"/>
      <c r="EC2" s="263"/>
      <c r="ED2" s="263"/>
      <c r="EE2" s="263"/>
      <c r="EF2" s="263"/>
      <c r="EG2" s="263"/>
      <c r="EH2" s="263"/>
      <c r="EI2" s="263"/>
      <c r="EJ2" s="263"/>
      <c r="EK2" s="263"/>
      <c r="EL2" s="263"/>
      <c r="EM2" s="263"/>
      <c r="EN2" s="264"/>
      <c r="EO2" s="263" t="s">
        <v>61</v>
      </c>
      <c r="EP2" s="263"/>
      <c r="EQ2" s="263"/>
      <c r="ER2" s="263"/>
      <c r="ES2" s="263"/>
      <c r="ET2" s="263"/>
      <c r="EU2" s="263"/>
      <c r="EV2" s="263"/>
      <c r="EW2" s="263"/>
      <c r="EX2" s="263"/>
      <c r="EY2" s="263"/>
      <c r="EZ2" s="264"/>
      <c r="FA2" s="263" t="s">
        <v>59</v>
      </c>
      <c r="FB2" s="263"/>
      <c r="FC2" s="263"/>
      <c r="FD2" s="263"/>
      <c r="FE2" s="263"/>
      <c r="FF2" s="263"/>
      <c r="FG2" s="263"/>
      <c r="FH2" s="263"/>
      <c r="FI2" s="263"/>
      <c r="FJ2" s="263"/>
      <c r="FK2" s="263"/>
      <c r="FL2" s="263"/>
      <c r="FM2" s="263"/>
      <c r="FN2" s="264"/>
      <c r="FO2" s="263" t="s">
        <v>67</v>
      </c>
      <c r="FP2" s="263"/>
      <c r="FQ2" s="263"/>
      <c r="FR2" s="263"/>
      <c r="FS2" s="263"/>
      <c r="FT2" s="263"/>
      <c r="FU2" s="263"/>
      <c r="FV2" s="263"/>
      <c r="FW2" s="263"/>
      <c r="FX2" s="263"/>
      <c r="FY2" s="263"/>
      <c r="FZ2" s="264"/>
    </row>
    <row r="3" spans="1:183" ht="15.5" thickTop="1" thickBot="1" x14ac:dyDescent="0.4">
      <c r="A3" s="258"/>
      <c r="B3" s="258"/>
      <c r="C3" s="258"/>
      <c r="D3" s="259"/>
      <c r="E3" s="261" t="s">
        <v>62</v>
      </c>
      <c r="F3" s="261"/>
      <c r="G3" s="261"/>
      <c r="H3" s="261"/>
      <c r="I3" s="261"/>
      <c r="J3" s="261"/>
      <c r="K3" s="262" t="s">
        <v>63</v>
      </c>
      <c r="L3" s="262"/>
      <c r="M3" s="262"/>
      <c r="N3" s="262"/>
      <c r="O3" s="262"/>
      <c r="P3" s="262"/>
      <c r="Q3" s="261" t="s">
        <v>62</v>
      </c>
      <c r="R3" s="261"/>
      <c r="S3" s="261"/>
      <c r="T3" s="261"/>
      <c r="U3" s="261"/>
      <c r="V3" s="261"/>
      <c r="W3" s="262" t="s">
        <v>63</v>
      </c>
      <c r="X3" s="262"/>
      <c r="Y3" s="262"/>
      <c r="Z3" s="262"/>
      <c r="AA3" s="262"/>
      <c r="AB3" s="262"/>
      <c r="AC3" s="261" t="s">
        <v>62</v>
      </c>
      <c r="AD3" s="261"/>
      <c r="AE3" s="261"/>
      <c r="AF3" s="261"/>
      <c r="AG3" s="261"/>
      <c r="AH3" s="261"/>
      <c r="AI3" s="261"/>
      <c r="AJ3" s="262" t="s">
        <v>63</v>
      </c>
      <c r="AK3" s="262"/>
      <c r="AL3" s="262"/>
      <c r="AM3" s="262"/>
      <c r="AN3" s="262"/>
      <c r="AO3" s="262"/>
      <c r="AP3" s="262"/>
      <c r="AQ3" s="261" t="s">
        <v>62</v>
      </c>
      <c r="AR3" s="261"/>
      <c r="AS3" s="261"/>
      <c r="AT3" s="261"/>
      <c r="AU3" s="261"/>
      <c r="AV3" s="261"/>
      <c r="AW3" s="262" t="s">
        <v>63</v>
      </c>
      <c r="AX3" s="262"/>
      <c r="AY3" s="262"/>
      <c r="AZ3" s="262"/>
      <c r="BA3" s="262"/>
      <c r="BB3" s="262"/>
      <c r="BC3" s="261" t="s">
        <v>62</v>
      </c>
      <c r="BD3" s="261"/>
      <c r="BE3" s="261"/>
      <c r="BF3" s="261"/>
      <c r="BG3" s="261"/>
      <c r="BH3" s="261"/>
      <c r="BI3" s="262" t="s">
        <v>63</v>
      </c>
      <c r="BJ3" s="262"/>
      <c r="BK3" s="262"/>
      <c r="BL3" s="262"/>
      <c r="BM3" s="262"/>
      <c r="BN3" s="262"/>
      <c r="BO3" s="261" t="s">
        <v>62</v>
      </c>
      <c r="BP3" s="261"/>
      <c r="BQ3" s="261"/>
      <c r="BR3" s="261"/>
      <c r="BS3" s="261"/>
      <c r="BT3" s="261"/>
      <c r="BU3" s="262" t="s">
        <v>63</v>
      </c>
      <c r="BV3" s="262"/>
      <c r="BW3" s="262"/>
      <c r="BX3" s="262"/>
      <c r="BY3" s="262"/>
      <c r="BZ3" s="262"/>
      <c r="CA3" s="261" t="s">
        <v>62</v>
      </c>
      <c r="CB3" s="261"/>
      <c r="CC3" s="261"/>
      <c r="CD3" s="261"/>
      <c r="CE3" s="261"/>
      <c r="CF3" s="261"/>
      <c r="CG3" s="261"/>
      <c r="CH3" s="262" t="s">
        <v>63</v>
      </c>
      <c r="CI3" s="262"/>
      <c r="CJ3" s="262"/>
      <c r="CK3" s="262"/>
      <c r="CL3" s="262"/>
      <c r="CM3" s="262"/>
      <c r="CN3" s="262"/>
      <c r="CO3" s="261" t="s">
        <v>62</v>
      </c>
      <c r="CP3" s="261"/>
      <c r="CQ3" s="261"/>
      <c r="CR3" s="261"/>
      <c r="CS3" s="261"/>
      <c r="CT3" s="261"/>
      <c r="CU3" s="262" t="s">
        <v>63</v>
      </c>
      <c r="CV3" s="262"/>
      <c r="CW3" s="262"/>
      <c r="CX3" s="262"/>
      <c r="CY3" s="262"/>
      <c r="CZ3" s="262"/>
      <c r="DA3" s="261" t="s">
        <v>62</v>
      </c>
      <c r="DB3" s="261"/>
      <c r="DC3" s="261"/>
      <c r="DD3" s="261"/>
      <c r="DE3" s="261"/>
      <c r="DF3" s="261"/>
      <c r="DG3" s="261"/>
      <c r="DH3" s="262" t="s">
        <v>63</v>
      </c>
      <c r="DI3" s="262"/>
      <c r="DJ3" s="262"/>
      <c r="DK3" s="262"/>
      <c r="DL3" s="262"/>
      <c r="DM3" s="262"/>
      <c r="DN3" s="262"/>
      <c r="DO3" s="261" t="s">
        <v>62</v>
      </c>
      <c r="DP3" s="261"/>
      <c r="DQ3" s="261"/>
      <c r="DR3" s="261"/>
      <c r="DS3" s="261"/>
      <c r="DT3" s="261"/>
      <c r="DU3" s="262" t="s">
        <v>63</v>
      </c>
      <c r="DV3" s="262"/>
      <c r="DW3" s="262"/>
      <c r="DX3" s="262"/>
      <c r="DY3" s="262"/>
      <c r="DZ3" s="262"/>
      <c r="EA3" s="261" t="s">
        <v>62</v>
      </c>
      <c r="EB3" s="261"/>
      <c r="EC3" s="261"/>
      <c r="ED3" s="261"/>
      <c r="EE3" s="261"/>
      <c r="EF3" s="261"/>
      <c r="EG3" s="261"/>
      <c r="EH3" s="262" t="s">
        <v>63</v>
      </c>
      <c r="EI3" s="262"/>
      <c r="EJ3" s="262"/>
      <c r="EK3" s="262"/>
      <c r="EL3" s="262"/>
      <c r="EM3" s="262"/>
      <c r="EN3" s="262"/>
      <c r="EO3" s="261" t="s">
        <v>62</v>
      </c>
      <c r="EP3" s="261"/>
      <c r="EQ3" s="261"/>
      <c r="ER3" s="261"/>
      <c r="ES3" s="261"/>
      <c r="ET3" s="261"/>
      <c r="EU3" s="262" t="s">
        <v>63</v>
      </c>
      <c r="EV3" s="262"/>
      <c r="EW3" s="262"/>
      <c r="EX3" s="262"/>
      <c r="EY3" s="262"/>
      <c r="EZ3" s="262"/>
      <c r="FA3" s="261" t="s">
        <v>62</v>
      </c>
      <c r="FB3" s="261"/>
      <c r="FC3" s="261"/>
      <c r="FD3" s="261"/>
      <c r="FE3" s="261"/>
      <c r="FF3" s="261"/>
      <c r="FG3" s="261"/>
      <c r="FH3" s="262" t="s">
        <v>63</v>
      </c>
      <c r="FI3" s="262"/>
      <c r="FJ3" s="262"/>
      <c r="FK3" s="262"/>
      <c r="FL3" s="262"/>
      <c r="FM3" s="262"/>
      <c r="FN3" s="262"/>
      <c r="FO3" s="261" t="s">
        <v>62</v>
      </c>
      <c r="FP3" s="261"/>
      <c r="FQ3" s="261"/>
      <c r="FR3" s="261"/>
      <c r="FS3" s="261"/>
      <c r="FT3" s="261"/>
      <c r="FU3" s="262" t="s">
        <v>63</v>
      </c>
      <c r="FV3" s="262"/>
      <c r="FW3" s="262"/>
      <c r="FX3" s="262"/>
      <c r="FY3" s="262"/>
      <c r="FZ3" s="262"/>
    </row>
    <row r="4" spans="1:183" ht="15.5" thickTop="1" thickBot="1" x14ac:dyDescent="0.4">
      <c r="A4" s="252" t="s">
        <v>84</v>
      </c>
      <c r="B4" s="252" t="s">
        <v>69</v>
      </c>
      <c r="C4" s="252" t="s">
        <v>0</v>
      </c>
      <c r="D4" s="252" t="s">
        <v>49</v>
      </c>
      <c r="E4" s="244" t="s">
        <v>64</v>
      </c>
      <c r="F4" s="244" t="s">
        <v>65</v>
      </c>
      <c r="G4" s="244" t="s">
        <v>81</v>
      </c>
      <c r="H4" s="244" t="s">
        <v>100</v>
      </c>
      <c r="I4" s="244" t="s">
        <v>102</v>
      </c>
      <c r="J4" s="244" t="s">
        <v>99</v>
      </c>
      <c r="K4" s="244" t="s">
        <v>64</v>
      </c>
      <c r="L4" s="244" t="s">
        <v>65</v>
      </c>
      <c r="M4" s="244" t="s">
        <v>81</v>
      </c>
      <c r="N4" s="244" t="s">
        <v>100</v>
      </c>
      <c r="O4" s="244" t="s">
        <v>102</v>
      </c>
      <c r="P4" s="244" t="s">
        <v>99</v>
      </c>
      <c r="Q4" s="244" t="s">
        <v>64</v>
      </c>
      <c r="R4" s="244" t="s">
        <v>65</v>
      </c>
      <c r="S4" s="244" t="s">
        <v>81</v>
      </c>
      <c r="T4" s="244" t="s">
        <v>100</v>
      </c>
      <c r="U4" s="244" t="s">
        <v>102</v>
      </c>
      <c r="V4" s="244" t="s">
        <v>78</v>
      </c>
      <c r="W4" s="244" t="s">
        <v>64</v>
      </c>
      <c r="X4" s="244" t="s">
        <v>65</v>
      </c>
      <c r="Y4" s="244" t="s">
        <v>81</v>
      </c>
      <c r="Z4" s="244" t="s">
        <v>100</v>
      </c>
      <c r="AA4" s="244" t="s">
        <v>102</v>
      </c>
      <c r="AB4" s="244" t="s">
        <v>99</v>
      </c>
      <c r="AC4" s="244" t="s">
        <v>64</v>
      </c>
      <c r="AD4" s="244" t="s">
        <v>65</v>
      </c>
      <c r="AE4" s="244" t="s">
        <v>81</v>
      </c>
      <c r="AF4" s="244" t="s">
        <v>100</v>
      </c>
      <c r="AG4" s="244" t="s">
        <v>66</v>
      </c>
      <c r="AH4" s="244" t="s">
        <v>102</v>
      </c>
      <c r="AI4" s="244" t="s">
        <v>99</v>
      </c>
      <c r="AJ4" s="244" t="s">
        <v>64</v>
      </c>
      <c r="AK4" s="244" t="s">
        <v>65</v>
      </c>
      <c r="AL4" s="244" t="s">
        <v>81</v>
      </c>
      <c r="AM4" s="244" t="s">
        <v>100</v>
      </c>
      <c r="AN4" s="244" t="s">
        <v>66</v>
      </c>
      <c r="AO4" s="244" t="s">
        <v>102</v>
      </c>
      <c r="AP4" s="244" t="s">
        <v>99</v>
      </c>
      <c r="AQ4" s="244" t="s">
        <v>64</v>
      </c>
      <c r="AR4" s="244" t="s">
        <v>65</v>
      </c>
      <c r="AS4" s="244" t="s">
        <v>81</v>
      </c>
      <c r="AT4" s="244" t="s">
        <v>100</v>
      </c>
      <c r="AU4" s="244" t="s">
        <v>102</v>
      </c>
      <c r="AV4" s="244" t="s">
        <v>99</v>
      </c>
      <c r="AW4" s="244" t="s">
        <v>64</v>
      </c>
      <c r="AX4" s="244" t="s">
        <v>65</v>
      </c>
      <c r="AY4" s="244" t="s">
        <v>81</v>
      </c>
      <c r="AZ4" s="244" t="s">
        <v>100</v>
      </c>
      <c r="BA4" s="244" t="s">
        <v>102</v>
      </c>
      <c r="BB4" s="244" t="s">
        <v>99</v>
      </c>
      <c r="BC4" s="244" t="s">
        <v>64</v>
      </c>
      <c r="BD4" s="244" t="s">
        <v>65</v>
      </c>
      <c r="BE4" s="244" t="s">
        <v>81</v>
      </c>
      <c r="BF4" s="244" t="s">
        <v>100</v>
      </c>
      <c r="BG4" s="244" t="s">
        <v>102</v>
      </c>
      <c r="BH4" s="244" t="s">
        <v>99</v>
      </c>
      <c r="BI4" s="244" t="s">
        <v>64</v>
      </c>
      <c r="BJ4" s="244" t="s">
        <v>65</v>
      </c>
      <c r="BK4" s="244" t="s">
        <v>81</v>
      </c>
      <c r="BL4" s="244" t="s">
        <v>100</v>
      </c>
      <c r="BM4" s="244" t="s">
        <v>102</v>
      </c>
      <c r="BN4" s="244" t="s">
        <v>99</v>
      </c>
      <c r="BO4" s="244" t="s">
        <v>64</v>
      </c>
      <c r="BP4" s="244" t="s">
        <v>65</v>
      </c>
      <c r="BQ4" s="244" t="s">
        <v>81</v>
      </c>
      <c r="BR4" s="244" t="s">
        <v>100</v>
      </c>
      <c r="BS4" s="244" t="s">
        <v>102</v>
      </c>
      <c r="BT4" s="244" t="s">
        <v>99</v>
      </c>
      <c r="BU4" s="244" t="s">
        <v>64</v>
      </c>
      <c r="BV4" s="244" t="s">
        <v>65</v>
      </c>
      <c r="BW4" s="244" t="s">
        <v>81</v>
      </c>
      <c r="BX4" s="244" t="s">
        <v>100</v>
      </c>
      <c r="BY4" s="244" t="s">
        <v>102</v>
      </c>
      <c r="BZ4" s="244" t="s">
        <v>99</v>
      </c>
      <c r="CA4" s="244" t="s">
        <v>64</v>
      </c>
      <c r="CB4" s="244" t="s">
        <v>65</v>
      </c>
      <c r="CC4" s="244" t="s">
        <v>81</v>
      </c>
      <c r="CD4" s="244" t="s">
        <v>100</v>
      </c>
      <c r="CE4" s="244" t="s">
        <v>66</v>
      </c>
      <c r="CF4" s="244" t="s">
        <v>102</v>
      </c>
      <c r="CG4" s="244" t="s">
        <v>99</v>
      </c>
      <c r="CH4" s="244" t="s">
        <v>64</v>
      </c>
      <c r="CI4" s="244" t="s">
        <v>65</v>
      </c>
      <c r="CJ4" s="244" t="s">
        <v>81</v>
      </c>
      <c r="CK4" s="244" t="s">
        <v>100</v>
      </c>
      <c r="CL4" s="244" t="s">
        <v>66</v>
      </c>
      <c r="CM4" s="244" t="s">
        <v>102</v>
      </c>
      <c r="CN4" s="244" t="s">
        <v>99</v>
      </c>
      <c r="CO4" s="244" t="s">
        <v>64</v>
      </c>
      <c r="CP4" s="244" t="s">
        <v>65</v>
      </c>
      <c r="CQ4" s="244" t="s">
        <v>81</v>
      </c>
      <c r="CR4" s="244" t="s">
        <v>100</v>
      </c>
      <c r="CS4" s="244" t="s">
        <v>102</v>
      </c>
      <c r="CT4" s="244" t="s">
        <v>99</v>
      </c>
      <c r="CU4" s="244" t="s">
        <v>64</v>
      </c>
      <c r="CV4" s="244" t="s">
        <v>65</v>
      </c>
      <c r="CW4" s="244" t="s">
        <v>81</v>
      </c>
      <c r="CX4" s="244" t="s">
        <v>100</v>
      </c>
      <c r="CY4" s="244" t="s">
        <v>102</v>
      </c>
      <c r="CZ4" s="244" t="s">
        <v>99</v>
      </c>
      <c r="DA4" s="244" t="s">
        <v>64</v>
      </c>
      <c r="DB4" s="244" t="s">
        <v>65</v>
      </c>
      <c r="DC4" s="244" t="s">
        <v>81</v>
      </c>
      <c r="DD4" s="244" t="s">
        <v>100</v>
      </c>
      <c r="DE4" s="244" t="s">
        <v>66</v>
      </c>
      <c r="DF4" s="244" t="s">
        <v>102</v>
      </c>
      <c r="DG4" s="244" t="s">
        <v>99</v>
      </c>
      <c r="DH4" s="244" t="s">
        <v>64</v>
      </c>
      <c r="DI4" s="244" t="s">
        <v>65</v>
      </c>
      <c r="DJ4" s="244" t="s">
        <v>81</v>
      </c>
      <c r="DK4" s="244" t="s">
        <v>100</v>
      </c>
      <c r="DL4" s="244" t="s">
        <v>66</v>
      </c>
      <c r="DM4" s="244" t="s">
        <v>102</v>
      </c>
      <c r="DN4" s="244" t="s">
        <v>99</v>
      </c>
      <c r="DO4" s="244" t="s">
        <v>64</v>
      </c>
      <c r="DP4" s="244" t="s">
        <v>65</v>
      </c>
      <c r="DQ4" s="244" t="s">
        <v>81</v>
      </c>
      <c r="DR4" s="244" t="s">
        <v>100</v>
      </c>
      <c r="DS4" s="244" t="s">
        <v>102</v>
      </c>
      <c r="DT4" s="244" t="s">
        <v>99</v>
      </c>
      <c r="DU4" s="244" t="s">
        <v>64</v>
      </c>
      <c r="DV4" s="244" t="s">
        <v>65</v>
      </c>
      <c r="DW4" s="244" t="s">
        <v>81</v>
      </c>
      <c r="DX4" s="244" t="s">
        <v>100</v>
      </c>
      <c r="DY4" s="244" t="s">
        <v>102</v>
      </c>
      <c r="DZ4" s="244" t="s">
        <v>99</v>
      </c>
      <c r="EA4" s="244" t="s">
        <v>64</v>
      </c>
      <c r="EB4" s="244" t="s">
        <v>65</v>
      </c>
      <c r="EC4" s="244" t="s">
        <v>81</v>
      </c>
      <c r="ED4" s="244" t="s">
        <v>100</v>
      </c>
      <c r="EE4" s="244" t="s">
        <v>66</v>
      </c>
      <c r="EF4" s="244" t="s">
        <v>102</v>
      </c>
      <c r="EG4" s="244" t="s">
        <v>99</v>
      </c>
      <c r="EH4" s="244" t="s">
        <v>64</v>
      </c>
      <c r="EI4" s="244" t="s">
        <v>65</v>
      </c>
      <c r="EJ4" s="244" t="s">
        <v>81</v>
      </c>
      <c r="EK4" s="244" t="s">
        <v>100</v>
      </c>
      <c r="EL4" s="244" t="s">
        <v>66</v>
      </c>
      <c r="EM4" s="244" t="s">
        <v>102</v>
      </c>
      <c r="EN4" s="244" t="s">
        <v>99</v>
      </c>
      <c r="EO4" s="244" t="s">
        <v>64</v>
      </c>
      <c r="EP4" s="244" t="s">
        <v>65</v>
      </c>
      <c r="EQ4" s="244" t="s">
        <v>81</v>
      </c>
      <c r="ER4" s="244" t="s">
        <v>100</v>
      </c>
      <c r="ES4" s="244" t="s">
        <v>102</v>
      </c>
      <c r="ET4" s="244" t="s">
        <v>99</v>
      </c>
      <c r="EU4" s="244" t="s">
        <v>64</v>
      </c>
      <c r="EV4" s="244" t="s">
        <v>65</v>
      </c>
      <c r="EW4" s="244" t="s">
        <v>81</v>
      </c>
      <c r="EX4" s="244" t="s">
        <v>100</v>
      </c>
      <c r="EY4" s="244" t="s">
        <v>102</v>
      </c>
      <c r="EZ4" s="244" t="s">
        <v>99</v>
      </c>
      <c r="FA4" s="244" t="s">
        <v>64</v>
      </c>
      <c r="FB4" s="244" t="s">
        <v>65</v>
      </c>
      <c r="FC4" s="244" t="s">
        <v>81</v>
      </c>
      <c r="FD4" s="244" t="s">
        <v>100</v>
      </c>
      <c r="FE4" s="244" t="s">
        <v>66</v>
      </c>
      <c r="FF4" s="244" t="s">
        <v>102</v>
      </c>
      <c r="FG4" s="244" t="s">
        <v>99</v>
      </c>
      <c r="FH4" s="244" t="s">
        <v>64</v>
      </c>
      <c r="FI4" s="244" t="s">
        <v>65</v>
      </c>
      <c r="FJ4" s="244" t="s">
        <v>81</v>
      </c>
      <c r="FK4" s="244" t="s">
        <v>100</v>
      </c>
      <c r="FL4" s="244" t="s">
        <v>66</v>
      </c>
      <c r="FM4" s="244" t="s">
        <v>102</v>
      </c>
      <c r="FN4" s="244" t="s">
        <v>99</v>
      </c>
      <c r="FO4" s="244" t="s">
        <v>64</v>
      </c>
      <c r="FP4" s="244" t="s">
        <v>65</v>
      </c>
      <c r="FQ4" s="244" t="s">
        <v>81</v>
      </c>
      <c r="FR4" s="244" t="s">
        <v>100</v>
      </c>
      <c r="FS4" s="244" t="s">
        <v>102</v>
      </c>
      <c r="FT4" s="244" t="s">
        <v>99</v>
      </c>
      <c r="FU4" s="244" t="s">
        <v>64</v>
      </c>
      <c r="FV4" s="244" t="s">
        <v>65</v>
      </c>
      <c r="FW4" s="244" t="s">
        <v>81</v>
      </c>
      <c r="FX4" s="244" t="s">
        <v>100</v>
      </c>
      <c r="FY4" s="244" t="s">
        <v>102</v>
      </c>
      <c r="FZ4" s="244" t="s">
        <v>99</v>
      </c>
    </row>
    <row r="5" spans="1:183" ht="16" thickTop="1" x14ac:dyDescent="0.35">
      <c r="A5" s="260">
        <v>1</v>
      </c>
      <c r="B5" s="26" t="s">
        <v>72</v>
      </c>
      <c r="C5" s="11" t="s">
        <v>41</v>
      </c>
      <c r="D5" s="72">
        <v>5</v>
      </c>
      <c r="E5" s="73"/>
      <c r="F5" s="19"/>
      <c r="G5" s="33"/>
      <c r="H5" s="33"/>
      <c r="I5" s="98"/>
      <c r="J5" s="122"/>
      <c r="K5" s="123"/>
      <c r="L5" s="27"/>
      <c r="M5" s="27"/>
      <c r="N5" s="27"/>
      <c r="O5" s="98" t="s">
        <v>73</v>
      </c>
      <c r="P5" s="122" t="s">
        <v>83</v>
      </c>
      <c r="Q5" s="107"/>
      <c r="R5" s="27"/>
      <c r="S5" s="27"/>
      <c r="T5" s="33"/>
      <c r="U5" s="41"/>
      <c r="V5" s="122"/>
      <c r="W5" s="123">
        <v>8</v>
      </c>
      <c r="X5" s="27">
        <v>17</v>
      </c>
      <c r="Y5" s="35">
        <f>W5/X5</f>
        <v>0.47058823529411764</v>
      </c>
      <c r="Z5" s="33">
        <f>Y5*(SUM('Calc''s'!$H$69:$H$72)/4)</f>
        <v>0.41903137251149875</v>
      </c>
      <c r="AA5" s="98" t="s">
        <v>77</v>
      </c>
      <c r="AB5" s="139" t="s">
        <v>80</v>
      </c>
      <c r="AC5" s="140">
        <v>9</v>
      </c>
      <c r="AD5" s="19">
        <v>21</v>
      </c>
      <c r="AE5" s="33">
        <f>AC5/AD5</f>
        <v>0.42857142857142855</v>
      </c>
      <c r="AF5" s="33">
        <f>AE5*(SUM('Calc''s'!$H$73+'Calc''s'!$H$74+'Calc''s'!$H$75+'Calc''s'!$H$77)/4)</f>
        <v>0.51370925880392315</v>
      </c>
      <c r="AG5" s="48"/>
      <c r="AH5" s="48" t="s">
        <v>76</v>
      </c>
      <c r="AI5" s="122" t="s">
        <v>80</v>
      </c>
      <c r="AJ5" s="123"/>
      <c r="AK5" s="27"/>
      <c r="AL5" s="27"/>
      <c r="AM5" s="33"/>
      <c r="AN5" s="48"/>
      <c r="AO5" s="48"/>
      <c r="AP5" s="139"/>
      <c r="AQ5" s="143"/>
      <c r="AR5" s="10"/>
      <c r="AS5" s="27"/>
      <c r="AT5" s="33"/>
      <c r="AU5" s="41"/>
      <c r="AV5" s="122"/>
      <c r="AW5" s="123"/>
      <c r="AX5" s="27"/>
      <c r="AY5" s="35"/>
      <c r="AZ5" s="33"/>
      <c r="BA5" s="98"/>
      <c r="BB5" s="139"/>
      <c r="BC5" s="140"/>
      <c r="BD5" s="19"/>
      <c r="BE5" s="33"/>
      <c r="BF5" s="33"/>
      <c r="BG5" s="98"/>
      <c r="BH5" s="122"/>
      <c r="BI5" s="123"/>
      <c r="BJ5" s="27"/>
      <c r="BK5" s="35"/>
      <c r="BL5" s="33"/>
      <c r="BM5" s="98"/>
      <c r="BN5" s="139"/>
      <c r="BO5" s="143"/>
      <c r="BP5" s="10"/>
      <c r="BQ5" s="27"/>
      <c r="BR5" s="33"/>
      <c r="BS5" s="41"/>
      <c r="BT5" s="122"/>
      <c r="BU5" s="123"/>
      <c r="BV5" s="27"/>
      <c r="BW5" s="35"/>
      <c r="BX5" s="33"/>
      <c r="BY5" s="98"/>
      <c r="BZ5" s="139"/>
      <c r="CA5" s="140">
        <v>19</v>
      </c>
      <c r="CB5" s="19">
        <v>40</v>
      </c>
      <c r="CC5" s="33">
        <f>CA5/CB5</f>
        <v>0.47499999999999998</v>
      </c>
      <c r="CD5" s="33">
        <f>CC5*(SUM('Calc''s'!$H$98+'Calc''s'!$H$99+'Calc''s'!$H$100+'Calc''s'!$H$101)/4)</f>
        <v>0.52942630138570357</v>
      </c>
      <c r="CE5" s="48"/>
      <c r="CF5" s="48" t="s">
        <v>70</v>
      </c>
      <c r="CG5" s="122" t="s">
        <v>80</v>
      </c>
      <c r="CH5" s="123"/>
      <c r="CI5" s="27"/>
      <c r="CJ5" s="27"/>
      <c r="CK5" s="33"/>
      <c r="CL5" s="48"/>
      <c r="CM5" s="48"/>
      <c r="CN5" s="139"/>
      <c r="CO5" s="143">
        <v>14</v>
      </c>
      <c r="CP5" s="10">
        <v>29</v>
      </c>
      <c r="CQ5" s="35">
        <f>CO5/CP5</f>
        <v>0.48275862068965519</v>
      </c>
      <c r="CR5" s="33">
        <f>CQ5*(SUM('Calc''s'!$H$79+'Calc''s'!$H$82+'Calc''s'!$H$83+'Calc''s'!$H$84)/4)</f>
        <v>0.51369877376985418</v>
      </c>
      <c r="CS5" s="98" t="s">
        <v>73</v>
      </c>
      <c r="CT5" s="122" t="s">
        <v>80</v>
      </c>
      <c r="CU5" s="123"/>
      <c r="CV5" s="27"/>
      <c r="CW5" s="35"/>
      <c r="CX5" s="33"/>
      <c r="CY5" s="98"/>
      <c r="CZ5" s="139"/>
      <c r="DA5" s="140"/>
      <c r="DB5" s="19"/>
      <c r="DC5" s="33"/>
      <c r="DD5" s="33"/>
      <c r="DE5" s="48"/>
      <c r="DF5" s="48"/>
      <c r="DG5" s="122"/>
      <c r="DH5" s="123">
        <v>18</v>
      </c>
      <c r="DI5" s="27">
        <v>31</v>
      </c>
      <c r="DJ5" s="35">
        <f>DH5/DI5</f>
        <v>0.58064516129032262</v>
      </c>
      <c r="DK5" s="33">
        <f>DJ5*(SUM('Calc''s'!$H$69:$H$72)/4)</f>
        <v>0.51703064511499441</v>
      </c>
      <c r="DL5" s="48">
        <v>1</v>
      </c>
      <c r="DM5" s="48" t="s">
        <v>77</v>
      </c>
      <c r="DN5" s="139" t="s">
        <v>79</v>
      </c>
      <c r="DO5" s="143">
        <v>11</v>
      </c>
      <c r="DP5" s="10">
        <v>26</v>
      </c>
      <c r="DQ5" s="35">
        <f>DO5/DP5</f>
        <v>0.42307692307692307</v>
      </c>
      <c r="DR5" s="33">
        <f>DQ5*(SUM('Calc''s'!$H$74:$H$77)/4)</f>
        <v>0.52658422150139017</v>
      </c>
      <c r="DS5" s="41" t="s">
        <v>76</v>
      </c>
      <c r="DT5" s="122" t="s">
        <v>80</v>
      </c>
      <c r="DU5" s="123"/>
      <c r="DV5" s="27"/>
      <c r="DW5" s="35"/>
      <c r="DX5" s="33"/>
      <c r="DY5" s="98"/>
      <c r="DZ5" s="139"/>
      <c r="EA5" s="140"/>
      <c r="EB5" s="19"/>
      <c r="EC5" s="33"/>
      <c r="ED5" s="33"/>
      <c r="EE5" s="48"/>
      <c r="EF5" s="48"/>
      <c r="EG5" s="122"/>
      <c r="EH5" s="123"/>
      <c r="EI5" s="27"/>
      <c r="EJ5" s="27"/>
      <c r="EK5" s="33"/>
      <c r="EL5" s="48"/>
      <c r="EM5" s="48"/>
      <c r="EN5" s="139"/>
      <c r="EO5" s="143"/>
      <c r="EP5" s="10"/>
      <c r="EQ5" s="27"/>
      <c r="ER5" s="33"/>
      <c r="ES5" s="41"/>
      <c r="ET5" s="122"/>
      <c r="EU5" s="123"/>
      <c r="EV5" s="27"/>
      <c r="EW5" s="35"/>
      <c r="EX5" s="33"/>
      <c r="EY5" s="98"/>
      <c r="EZ5" s="139"/>
      <c r="FA5" s="140"/>
      <c r="FB5" s="19"/>
      <c r="FC5" s="33"/>
      <c r="FD5" s="33"/>
      <c r="FE5" s="48"/>
      <c r="FF5" s="48"/>
      <c r="FG5" s="122"/>
      <c r="FH5" s="123"/>
      <c r="FI5" s="27"/>
      <c r="FJ5" s="27"/>
      <c r="FK5" s="33"/>
      <c r="FL5" s="48"/>
      <c r="FM5" s="48"/>
      <c r="FN5" s="139"/>
      <c r="FO5" s="143"/>
      <c r="FP5" s="10"/>
      <c r="FQ5" s="27"/>
      <c r="FR5" s="33"/>
      <c r="FS5" s="41"/>
      <c r="FT5" s="122"/>
      <c r="FU5" s="123"/>
      <c r="FV5" s="27"/>
      <c r="FW5" s="35"/>
      <c r="FX5" s="33"/>
      <c r="FY5" s="98"/>
      <c r="FZ5" s="106"/>
      <c r="GA5" s="138"/>
    </row>
    <row r="6" spans="1:183" ht="15.5" x14ac:dyDescent="0.35">
      <c r="A6" s="260">
        <v>2</v>
      </c>
      <c r="B6" s="26" t="s">
        <v>72</v>
      </c>
      <c r="C6" s="11" t="s">
        <v>46</v>
      </c>
      <c r="D6" s="72">
        <v>0</v>
      </c>
      <c r="E6" s="73"/>
      <c r="F6" s="19"/>
      <c r="G6" s="33"/>
      <c r="H6" s="33"/>
      <c r="I6" s="98"/>
      <c r="J6" s="122"/>
      <c r="K6" s="123"/>
      <c r="L6" s="27"/>
      <c r="M6" s="27"/>
      <c r="N6" s="27"/>
      <c r="O6" s="98" t="s">
        <v>73</v>
      </c>
      <c r="P6" s="122" t="s">
        <v>83</v>
      </c>
      <c r="Q6" s="107"/>
      <c r="R6" s="27"/>
      <c r="S6" s="27"/>
      <c r="T6" s="33"/>
      <c r="U6" s="41"/>
      <c r="V6" s="122"/>
      <c r="W6" s="123"/>
      <c r="X6" s="27"/>
      <c r="Y6" s="27"/>
      <c r="Z6" s="33"/>
      <c r="AA6" s="41"/>
      <c r="AB6" s="106"/>
      <c r="AC6" s="141"/>
      <c r="AD6" s="19"/>
      <c r="AE6" s="33"/>
      <c r="AF6" s="33"/>
      <c r="AG6" s="48"/>
      <c r="AH6" s="48"/>
      <c r="AI6" s="122"/>
      <c r="AJ6" s="123"/>
      <c r="AK6" s="27"/>
      <c r="AL6" s="27"/>
      <c r="AM6" s="33"/>
      <c r="AN6" s="48"/>
      <c r="AO6" s="48"/>
      <c r="AP6" s="106"/>
      <c r="AQ6" s="107"/>
      <c r="AR6" s="10"/>
      <c r="AS6" s="10"/>
      <c r="AT6" s="33"/>
      <c r="AU6" s="146"/>
      <c r="AV6" s="122"/>
      <c r="AW6" s="123">
        <v>30</v>
      </c>
      <c r="AX6" s="27">
        <v>27</v>
      </c>
      <c r="AY6" s="35">
        <f>AW6/AX6</f>
        <v>1.1111111111111112</v>
      </c>
      <c r="AZ6" s="33">
        <f>AY6*(SUM('Calc''s'!$H$91+'Calc''s'!$H$92+'Calc''s'!$H$93+'Calc''s'!$H$95)/4)</f>
        <v>1.3255996470735047</v>
      </c>
      <c r="BA6" s="98" t="s">
        <v>74</v>
      </c>
      <c r="BB6" s="106" t="s">
        <v>80</v>
      </c>
      <c r="BC6" s="141"/>
      <c r="BD6" s="19"/>
      <c r="BE6" s="33"/>
      <c r="BF6" s="33"/>
      <c r="BG6" s="98"/>
      <c r="BH6" s="122"/>
      <c r="BI6" s="123">
        <v>29</v>
      </c>
      <c r="BJ6" s="27">
        <v>21</v>
      </c>
      <c r="BK6" s="35">
        <f>BI6/BJ6</f>
        <v>1.3809523809523809</v>
      </c>
      <c r="BL6" s="33">
        <f>BK6*(SUM('Calc''s'!$H$61+'Calc''s'!$H$64+'Calc''s'!$H$65+'Calc''s'!$H$66)/4)</f>
        <v>1.0466259478869429</v>
      </c>
      <c r="BM6" s="98" t="s">
        <v>75</v>
      </c>
      <c r="BN6" s="106" t="s">
        <v>79</v>
      </c>
      <c r="BO6" s="107"/>
      <c r="BP6" s="10"/>
      <c r="BQ6" s="10"/>
      <c r="BR6" s="33"/>
      <c r="BS6" s="146"/>
      <c r="BT6" s="122"/>
      <c r="BU6" s="123"/>
      <c r="BV6" s="27"/>
      <c r="BW6" s="35"/>
      <c r="BX6" s="33"/>
      <c r="BY6" s="98"/>
      <c r="BZ6" s="106"/>
      <c r="CA6" s="141"/>
      <c r="CB6" s="19"/>
      <c r="CC6" s="33"/>
      <c r="CD6" s="33"/>
      <c r="CE6" s="48"/>
      <c r="CF6" s="48"/>
      <c r="CG6" s="122"/>
      <c r="CH6" s="123"/>
      <c r="CI6" s="27"/>
      <c r="CJ6" s="27"/>
      <c r="CK6" s="33"/>
      <c r="CL6" s="48"/>
      <c r="CM6" s="48"/>
      <c r="CN6" s="106"/>
      <c r="CO6" s="107"/>
      <c r="CP6" s="10"/>
      <c r="CQ6" s="69"/>
      <c r="CR6" s="33"/>
      <c r="CS6" s="153"/>
      <c r="CT6" s="122"/>
      <c r="CU6" s="123"/>
      <c r="CV6" s="27"/>
      <c r="CW6" s="35"/>
      <c r="CX6" s="33"/>
      <c r="CY6" s="98"/>
      <c r="CZ6" s="106"/>
      <c r="DA6" s="141"/>
      <c r="DB6" s="19"/>
      <c r="DC6" s="33"/>
      <c r="DD6" s="33"/>
      <c r="DE6" s="48"/>
      <c r="DF6" s="48"/>
      <c r="DG6" s="122"/>
      <c r="DH6" s="123"/>
      <c r="DI6" s="27"/>
      <c r="DJ6" s="35"/>
      <c r="DK6" s="33"/>
      <c r="DL6" s="48"/>
      <c r="DM6" s="48"/>
      <c r="DN6" s="106"/>
      <c r="DO6" s="107"/>
      <c r="DP6" s="10"/>
      <c r="DQ6" s="69"/>
      <c r="DR6" s="33"/>
      <c r="DS6" s="146"/>
      <c r="DT6" s="122"/>
      <c r="DU6" s="123"/>
      <c r="DV6" s="27"/>
      <c r="DW6" s="35"/>
      <c r="DX6" s="33"/>
      <c r="DY6" s="98"/>
      <c r="DZ6" s="106"/>
      <c r="EA6" s="141"/>
      <c r="EB6" s="19"/>
      <c r="EC6" s="33"/>
      <c r="ED6" s="33"/>
      <c r="EE6" s="48"/>
      <c r="EF6" s="48"/>
      <c r="EG6" s="122"/>
      <c r="EH6" s="123"/>
      <c r="EI6" s="27"/>
      <c r="EJ6" s="27"/>
      <c r="EK6" s="33"/>
      <c r="EL6" s="48"/>
      <c r="EM6" s="48"/>
      <c r="EN6" s="106"/>
      <c r="EO6" s="107"/>
      <c r="EP6" s="10"/>
      <c r="EQ6" s="10"/>
      <c r="ER6" s="33"/>
      <c r="ES6" s="146"/>
      <c r="ET6" s="122"/>
      <c r="EU6" s="123"/>
      <c r="EV6" s="27"/>
      <c r="EW6" s="35"/>
      <c r="EX6" s="33"/>
      <c r="EY6" s="98"/>
      <c r="EZ6" s="106"/>
      <c r="FA6" s="141"/>
      <c r="FB6" s="19"/>
      <c r="FC6" s="33"/>
      <c r="FD6" s="33"/>
      <c r="FE6" s="48"/>
      <c r="FF6" s="48"/>
      <c r="FG6" s="122"/>
      <c r="FH6" s="123"/>
      <c r="FI6" s="27"/>
      <c r="FJ6" s="27"/>
      <c r="FK6" s="33"/>
      <c r="FL6" s="48"/>
      <c r="FM6" s="48"/>
      <c r="FN6" s="106"/>
      <c r="FO6" s="107"/>
      <c r="FP6" s="10"/>
      <c r="FQ6" s="10"/>
      <c r="FR6" s="33"/>
      <c r="FS6" s="146"/>
      <c r="FT6" s="122"/>
      <c r="FU6" s="123"/>
      <c r="FV6" s="27"/>
      <c r="FW6" s="35"/>
      <c r="FX6" s="33"/>
      <c r="FY6" s="98"/>
      <c r="FZ6" s="106"/>
      <c r="GA6" s="138"/>
    </row>
    <row r="7" spans="1:183" ht="15.5" x14ac:dyDescent="0.35">
      <c r="A7" s="260">
        <v>3</v>
      </c>
      <c r="B7" s="26" t="s">
        <v>72</v>
      </c>
      <c r="C7" s="11" t="s">
        <v>17</v>
      </c>
      <c r="D7" s="72">
        <v>69</v>
      </c>
      <c r="E7" s="73"/>
      <c r="F7" s="19"/>
      <c r="G7" s="33"/>
      <c r="H7" s="33"/>
      <c r="I7" s="98"/>
      <c r="J7" s="122"/>
      <c r="K7" s="123"/>
      <c r="L7" s="27"/>
      <c r="M7" s="27"/>
      <c r="N7" s="27"/>
      <c r="O7" s="98" t="s">
        <v>73</v>
      </c>
      <c r="P7" s="122" t="s">
        <v>83</v>
      </c>
      <c r="Q7" s="107"/>
      <c r="R7" s="27"/>
      <c r="S7" s="27"/>
      <c r="T7" s="33"/>
      <c r="U7" s="41"/>
      <c r="V7" s="122"/>
      <c r="W7" s="123">
        <v>37</v>
      </c>
      <c r="X7" s="27">
        <v>32</v>
      </c>
      <c r="Y7" s="35">
        <f>W7/X7</f>
        <v>1.15625</v>
      </c>
      <c r="Z7" s="33">
        <f>Y7*(SUM('Calc''s'!$H$69:$H$72)/4)</f>
        <v>1.0295731769911434</v>
      </c>
      <c r="AA7" s="98" t="s">
        <v>77</v>
      </c>
      <c r="AB7" s="106" t="s">
        <v>80</v>
      </c>
      <c r="AC7" s="141">
        <v>15</v>
      </c>
      <c r="AD7" s="19">
        <v>20</v>
      </c>
      <c r="AE7" s="33">
        <f>AC7/AD7</f>
        <v>0.75</v>
      </c>
      <c r="AF7" s="33">
        <f>AE7*(SUM('Calc''s'!$H$73+'Calc''s'!$H$74+'Calc''s'!$H$75+'Calc''s'!$H$77)/4)</f>
        <v>0.89899120290686563</v>
      </c>
      <c r="AG7" s="48"/>
      <c r="AH7" s="48" t="s">
        <v>76</v>
      </c>
      <c r="AI7" s="122" t="s">
        <v>80</v>
      </c>
      <c r="AJ7" s="123"/>
      <c r="AK7" s="27"/>
      <c r="AL7" s="27"/>
      <c r="AM7" s="33"/>
      <c r="AN7" s="48"/>
      <c r="AO7" s="48"/>
      <c r="AP7" s="106"/>
      <c r="AQ7" s="107"/>
      <c r="AR7" s="10"/>
      <c r="AS7" s="10"/>
      <c r="AT7" s="33"/>
      <c r="AU7" s="146"/>
      <c r="AV7" s="122"/>
      <c r="AW7" s="123"/>
      <c r="AX7" s="27"/>
      <c r="AY7" s="35"/>
      <c r="AZ7" s="33"/>
      <c r="BA7" s="98"/>
      <c r="BB7" s="106"/>
      <c r="BC7" s="141"/>
      <c r="BD7" s="19"/>
      <c r="BE7" s="33"/>
      <c r="BF7" s="33"/>
      <c r="BG7" s="98"/>
      <c r="BH7" s="122"/>
      <c r="BI7" s="123">
        <v>35</v>
      </c>
      <c r="BJ7" s="27">
        <v>17</v>
      </c>
      <c r="BK7" s="35">
        <f>BI7/BJ7</f>
        <v>2.0588235294117645</v>
      </c>
      <c r="BL7" s="33">
        <f>BK7*(SUM('Calc''s'!$H$61+'Calc''s'!$H$64+'Calc''s'!$H$65+'Calc''s'!$H$66)/4)</f>
        <v>1.5603855409673488</v>
      </c>
      <c r="BM7" s="98" t="s">
        <v>75</v>
      </c>
      <c r="BN7" s="106" t="s">
        <v>79</v>
      </c>
      <c r="BO7" s="107"/>
      <c r="BP7" s="10"/>
      <c r="BQ7" s="10"/>
      <c r="BR7" s="33"/>
      <c r="BS7" s="146"/>
      <c r="BT7" s="122"/>
      <c r="BU7" s="123">
        <v>26</v>
      </c>
      <c r="BV7" s="27">
        <v>31</v>
      </c>
      <c r="BW7" s="35">
        <f>BU7/BV7</f>
        <v>0.83870967741935487</v>
      </c>
      <c r="BX7" s="33">
        <f>BW7*(SUM('Calc''s'!$H$85+'Calc''s'!$H$86+'Calc''s'!$H$87+'Calc''s'!$H$90)/4)</f>
        <v>0.91650371852981938</v>
      </c>
      <c r="BY7" s="98" t="s">
        <v>71</v>
      </c>
      <c r="BZ7" s="106" t="s">
        <v>80</v>
      </c>
      <c r="CA7" s="141"/>
      <c r="CB7" s="19"/>
      <c r="CC7" s="33"/>
      <c r="CD7" s="33"/>
      <c r="CE7" s="48"/>
      <c r="CF7" s="48"/>
      <c r="CG7" s="122"/>
      <c r="CH7" s="123"/>
      <c r="CI7" s="27"/>
      <c r="CJ7" s="27"/>
      <c r="CK7" s="33"/>
      <c r="CL7" s="48"/>
      <c r="CM7" s="48"/>
      <c r="CN7" s="106"/>
      <c r="CO7" s="107"/>
      <c r="CP7" s="10"/>
      <c r="CQ7" s="69"/>
      <c r="CR7" s="33"/>
      <c r="CS7" s="153"/>
      <c r="CT7" s="122"/>
      <c r="CU7" s="123"/>
      <c r="CV7" s="27"/>
      <c r="CW7" s="35"/>
      <c r="CX7" s="33"/>
      <c r="CY7" s="98"/>
      <c r="CZ7" s="106"/>
      <c r="DA7" s="141"/>
      <c r="DB7" s="19"/>
      <c r="DC7" s="33"/>
      <c r="DD7" s="33"/>
      <c r="DE7" s="48"/>
      <c r="DF7" s="48"/>
      <c r="DG7" s="122"/>
      <c r="DH7" s="123"/>
      <c r="DI7" s="27"/>
      <c r="DJ7" s="35"/>
      <c r="DK7" s="33"/>
      <c r="DL7" s="48"/>
      <c r="DM7" s="48"/>
      <c r="DN7" s="106"/>
      <c r="DO7" s="107"/>
      <c r="DP7" s="10"/>
      <c r="DQ7" s="69"/>
      <c r="DR7" s="33"/>
      <c r="DS7" s="146"/>
      <c r="DT7" s="122"/>
      <c r="DU7" s="123"/>
      <c r="DV7" s="27"/>
      <c r="DW7" s="35"/>
      <c r="DX7" s="33"/>
      <c r="DY7" s="98"/>
      <c r="DZ7" s="106"/>
      <c r="EA7" s="141"/>
      <c r="EB7" s="19"/>
      <c r="EC7" s="33"/>
      <c r="ED7" s="33"/>
      <c r="EE7" s="48"/>
      <c r="EF7" s="48"/>
      <c r="EG7" s="122"/>
      <c r="EH7" s="123"/>
      <c r="EI7" s="27"/>
      <c r="EJ7" s="27"/>
      <c r="EK7" s="33"/>
      <c r="EL7" s="48"/>
      <c r="EM7" s="48"/>
      <c r="EN7" s="106"/>
      <c r="EO7" s="107"/>
      <c r="EP7" s="10"/>
      <c r="EQ7" s="10"/>
      <c r="ER7" s="33"/>
      <c r="ES7" s="146"/>
      <c r="ET7" s="122"/>
      <c r="EU7" s="123"/>
      <c r="EV7" s="27"/>
      <c r="EW7" s="35"/>
      <c r="EX7" s="33"/>
      <c r="EY7" s="98"/>
      <c r="EZ7" s="106"/>
      <c r="FA7" s="141"/>
      <c r="FB7" s="19"/>
      <c r="FC7" s="33"/>
      <c r="FD7" s="33"/>
      <c r="FE7" s="48"/>
      <c r="FF7" s="48"/>
      <c r="FG7" s="122"/>
      <c r="FH7" s="123"/>
      <c r="FI7" s="27"/>
      <c r="FJ7" s="27"/>
      <c r="FK7" s="33"/>
      <c r="FL7" s="48"/>
      <c r="FM7" s="48"/>
      <c r="FN7" s="106"/>
      <c r="FO7" s="107"/>
      <c r="FP7" s="10"/>
      <c r="FQ7" s="10"/>
      <c r="FR7" s="33"/>
      <c r="FS7" s="146"/>
      <c r="FT7" s="122"/>
      <c r="FU7" s="123"/>
      <c r="FV7" s="27"/>
      <c r="FW7" s="35"/>
      <c r="FX7" s="33"/>
      <c r="FY7" s="98"/>
      <c r="FZ7" s="106"/>
      <c r="GA7" s="138"/>
    </row>
    <row r="8" spans="1:183" ht="15.5" x14ac:dyDescent="0.35">
      <c r="A8" s="260">
        <v>4</v>
      </c>
      <c r="B8" s="26" t="s">
        <v>72</v>
      </c>
      <c r="C8" s="11" t="s">
        <v>20</v>
      </c>
      <c r="D8" s="72">
        <v>60</v>
      </c>
      <c r="E8" s="73"/>
      <c r="F8" s="19"/>
      <c r="G8" s="33"/>
      <c r="H8" s="33"/>
      <c r="I8" s="98"/>
      <c r="J8" s="122"/>
      <c r="K8" s="123"/>
      <c r="L8" s="27"/>
      <c r="M8" s="27"/>
      <c r="N8" s="27"/>
      <c r="O8" s="98" t="s">
        <v>73</v>
      </c>
      <c r="P8" s="122" t="s">
        <v>83</v>
      </c>
      <c r="Q8" s="107"/>
      <c r="R8" s="27"/>
      <c r="S8" s="27"/>
      <c r="T8" s="33"/>
      <c r="U8" s="41"/>
      <c r="V8" s="122"/>
      <c r="W8" s="123"/>
      <c r="X8" s="27"/>
      <c r="Y8" s="35"/>
      <c r="Z8" s="33"/>
      <c r="AA8" s="98"/>
      <c r="AB8" s="106"/>
      <c r="AC8" s="141">
        <v>11</v>
      </c>
      <c r="AD8" s="19">
        <v>18</v>
      </c>
      <c r="AE8" s="33">
        <f>AC8/AD8</f>
        <v>0.61111111111111116</v>
      </c>
      <c r="AF8" s="33">
        <f>AE8*(SUM('Calc''s'!$H$73+'Calc''s'!$H$74+'Calc''s'!$H$75+'Calc''s'!$H$77)/4)</f>
        <v>0.73251135051670535</v>
      </c>
      <c r="AG8" s="48"/>
      <c r="AH8" s="48" t="s">
        <v>76</v>
      </c>
      <c r="AI8" s="122" t="s">
        <v>80</v>
      </c>
      <c r="AJ8" s="123"/>
      <c r="AK8" s="27"/>
      <c r="AL8" s="27"/>
      <c r="AM8" s="33"/>
      <c r="AN8" s="48"/>
      <c r="AO8" s="48"/>
      <c r="AP8" s="106"/>
      <c r="AQ8" s="107"/>
      <c r="AR8" s="10"/>
      <c r="AS8" s="10"/>
      <c r="AT8" s="33"/>
      <c r="AU8" s="146"/>
      <c r="AV8" s="122"/>
      <c r="AW8" s="123">
        <v>13</v>
      </c>
      <c r="AX8" s="27">
        <v>31</v>
      </c>
      <c r="AY8" s="35">
        <f>AW8/AX8</f>
        <v>0.41935483870967744</v>
      </c>
      <c r="AZ8" s="33">
        <f>AY8*(SUM('Calc''s'!$H$91+'Calc''s'!$H$92+'Calc''s'!$H$93+'Calc''s'!$H$95)/4)</f>
        <v>0.50030696357290338</v>
      </c>
      <c r="BA8" s="98" t="s">
        <v>74</v>
      </c>
      <c r="BB8" s="106" t="s">
        <v>80</v>
      </c>
      <c r="BC8" s="141"/>
      <c r="BD8" s="19"/>
      <c r="BE8" s="33"/>
      <c r="BF8" s="33"/>
      <c r="BG8" s="98"/>
      <c r="BH8" s="122"/>
      <c r="BI8" s="123">
        <v>19</v>
      </c>
      <c r="BJ8" s="27">
        <v>20</v>
      </c>
      <c r="BK8" s="35">
        <f>BI8/BJ8</f>
        <v>0.95</v>
      </c>
      <c r="BL8" s="33">
        <f>BK8*(SUM('Calc''s'!$H$61+'Calc''s'!$H$64+'Calc''s'!$H$65+'Calc''s'!$H$66)/4)</f>
        <v>0.7200064710463624</v>
      </c>
      <c r="BM8" s="98" t="s">
        <v>75</v>
      </c>
      <c r="BN8" s="106" t="s">
        <v>79</v>
      </c>
      <c r="BO8" s="107"/>
      <c r="BP8" s="10"/>
      <c r="BQ8" s="10"/>
      <c r="BR8" s="33"/>
      <c r="BS8" s="146"/>
      <c r="BT8" s="122"/>
      <c r="BU8" s="123">
        <v>25</v>
      </c>
      <c r="BV8" s="27">
        <v>20</v>
      </c>
      <c r="BW8" s="35">
        <f>BU8/BV8</f>
        <v>1.25</v>
      </c>
      <c r="BX8" s="33">
        <f>BW8*(SUM('Calc''s'!$H$85+'Calc''s'!$H$86+'Calc''s'!$H$87+'Calc''s'!$H$90)/4)</f>
        <v>1.3659430420396346</v>
      </c>
      <c r="BY8" s="98" t="s">
        <v>71</v>
      </c>
      <c r="BZ8" s="106" t="s">
        <v>80</v>
      </c>
      <c r="CA8" s="141">
        <v>25</v>
      </c>
      <c r="CB8" s="19">
        <v>41</v>
      </c>
      <c r="CC8" s="33">
        <f>CA8/CB8</f>
        <v>0.6097560975609756</v>
      </c>
      <c r="CD8" s="33">
        <f>CC8*(SUM('Calc''s'!$H$98+'Calc''s'!$H$99+'Calc''s'!$H$100+'Calc''s'!$H$101)/4)</f>
        <v>0.67962297995597376</v>
      </c>
      <c r="CE8" s="48"/>
      <c r="CF8" s="48" t="s">
        <v>70</v>
      </c>
      <c r="CG8" s="122" t="s">
        <v>80</v>
      </c>
      <c r="CH8" s="123"/>
      <c r="CI8" s="27"/>
      <c r="CJ8" s="27"/>
      <c r="CK8" s="33"/>
      <c r="CL8" s="48"/>
      <c r="CM8" s="48"/>
      <c r="CN8" s="106"/>
      <c r="CO8" s="107">
        <v>12</v>
      </c>
      <c r="CP8" s="10">
        <v>12</v>
      </c>
      <c r="CQ8" s="69">
        <f>CO8/CP8</f>
        <v>1</v>
      </c>
      <c r="CR8" s="33">
        <f>CQ8*(SUM('Calc''s'!$H$79+'Calc''s'!$H$82+'Calc''s'!$H$83+'Calc''s'!$H$84)/4)</f>
        <v>1.0640903170946978</v>
      </c>
      <c r="CS8" s="153" t="s">
        <v>73</v>
      </c>
      <c r="CT8" s="122" t="s">
        <v>80</v>
      </c>
      <c r="CU8" s="123"/>
      <c r="CV8" s="27"/>
      <c r="CW8" s="35"/>
      <c r="CX8" s="33"/>
      <c r="CY8" s="98"/>
      <c r="CZ8" s="106"/>
      <c r="DA8" s="141"/>
      <c r="DB8" s="19"/>
      <c r="DC8" s="33"/>
      <c r="DD8" s="33"/>
      <c r="DE8" s="48"/>
      <c r="DF8" s="48"/>
      <c r="DG8" s="122"/>
      <c r="DH8" s="123">
        <v>38</v>
      </c>
      <c r="DI8" s="27">
        <v>32</v>
      </c>
      <c r="DJ8" s="35">
        <f>DH8/DI8</f>
        <v>1.1875</v>
      </c>
      <c r="DK8" s="33">
        <f>DJ8*(SUM('Calc''s'!$H$69:$H$72)/4)</f>
        <v>1.0573994790719852</v>
      </c>
      <c r="DL8" s="48">
        <v>1</v>
      </c>
      <c r="DM8" s="48" t="s">
        <v>77</v>
      </c>
      <c r="DN8" s="106" t="s">
        <v>79</v>
      </c>
      <c r="DO8" s="107">
        <v>21</v>
      </c>
      <c r="DP8" s="10">
        <v>22</v>
      </c>
      <c r="DQ8" s="69">
        <f>DO8/DP8</f>
        <v>0.95454545454545459</v>
      </c>
      <c r="DR8" s="33">
        <f>DQ8*(SUM('Calc''s'!$H$74:$H$77)/4)</f>
        <v>1.1880784501642936</v>
      </c>
      <c r="DS8" s="146" t="s">
        <v>76</v>
      </c>
      <c r="DT8" s="122" t="s">
        <v>80</v>
      </c>
      <c r="DU8" s="123"/>
      <c r="DV8" s="27"/>
      <c r="DW8" s="35"/>
      <c r="DX8" s="33"/>
      <c r="DY8" s="98"/>
      <c r="DZ8" s="106"/>
      <c r="EA8" s="141"/>
      <c r="EB8" s="19"/>
      <c r="EC8" s="33"/>
      <c r="ED8" s="33"/>
      <c r="EE8" s="48"/>
      <c r="EF8" s="48"/>
      <c r="EG8" s="122"/>
      <c r="EH8" s="123"/>
      <c r="EI8" s="27"/>
      <c r="EJ8" s="27"/>
      <c r="EK8" s="33"/>
      <c r="EL8" s="48"/>
      <c r="EM8" s="48"/>
      <c r="EN8" s="106"/>
      <c r="EO8" s="107"/>
      <c r="EP8" s="10"/>
      <c r="EQ8" s="10"/>
      <c r="ER8" s="33"/>
      <c r="ES8" s="146"/>
      <c r="ET8" s="122"/>
      <c r="EU8" s="123"/>
      <c r="EV8" s="27"/>
      <c r="EW8" s="35"/>
      <c r="EX8" s="33"/>
      <c r="EY8" s="98"/>
      <c r="EZ8" s="106"/>
      <c r="FA8" s="141"/>
      <c r="FB8" s="19"/>
      <c r="FC8" s="33"/>
      <c r="FD8" s="33"/>
      <c r="FE8" s="48"/>
      <c r="FF8" s="48"/>
      <c r="FG8" s="122"/>
      <c r="FH8" s="123"/>
      <c r="FI8" s="27"/>
      <c r="FJ8" s="27"/>
      <c r="FK8" s="33"/>
      <c r="FL8" s="48"/>
      <c r="FM8" s="48"/>
      <c r="FN8" s="106"/>
      <c r="FO8" s="107"/>
      <c r="FP8" s="10"/>
      <c r="FQ8" s="10"/>
      <c r="FR8" s="33"/>
      <c r="FS8" s="146"/>
      <c r="FT8" s="122"/>
      <c r="FU8" s="123"/>
      <c r="FV8" s="27"/>
      <c r="FW8" s="35"/>
      <c r="FX8" s="33"/>
      <c r="FY8" s="98"/>
      <c r="FZ8" s="106"/>
      <c r="GA8" s="138"/>
    </row>
    <row r="9" spans="1:183" ht="15.5" x14ac:dyDescent="0.35">
      <c r="A9" s="260">
        <v>5</v>
      </c>
      <c r="B9" s="26" t="s">
        <v>72</v>
      </c>
      <c r="C9" s="11" t="s">
        <v>3</v>
      </c>
      <c r="D9" s="72">
        <v>119</v>
      </c>
      <c r="E9" s="73"/>
      <c r="F9" s="19"/>
      <c r="G9" s="33"/>
      <c r="H9" s="33"/>
      <c r="I9" s="98"/>
      <c r="J9" s="122"/>
      <c r="K9" s="123"/>
      <c r="L9" s="27"/>
      <c r="M9" s="27"/>
      <c r="N9" s="27"/>
      <c r="O9" s="98" t="s">
        <v>73</v>
      </c>
      <c r="P9" s="122" t="s">
        <v>83</v>
      </c>
      <c r="Q9" s="107"/>
      <c r="R9" s="27"/>
      <c r="S9" s="27"/>
      <c r="T9" s="33"/>
      <c r="U9" s="41"/>
      <c r="V9" s="122"/>
      <c r="W9" s="123">
        <v>31</v>
      </c>
      <c r="X9" s="27">
        <v>23</v>
      </c>
      <c r="Y9" s="35">
        <f>W9/X9</f>
        <v>1.3478260869565217</v>
      </c>
      <c r="Z9" s="33">
        <f>Y9*(SUM('Calc''s'!$H$69:$H$72)/4)</f>
        <v>1.2001605071389121</v>
      </c>
      <c r="AA9" s="98" t="s">
        <v>77</v>
      </c>
      <c r="AB9" s="106" t="s">
        <v>80</v>
      </c>
      <c r="AC9" s="141">
        <v>11</v>
      </c>
      <c r="AD9" s="19">
        <v>12</v>
      </c>
      <c r="AE9" s="33">
        <f>AC9/AD9</f>
        <v>0.91666666666666663</v>
      </c>
      <c r="AF9" s="33">
        <f>AE9*(SUM('Calc''s'!$H$73+'Calc''s'!$H$74+'Calc''s'!$H$75+'Calc''s'!$H$77)/4)</f>
        <v>1.0987670257750579</v>
      </c>
      <c r="AG9" s="48"/>
      <c r="AH9" s="48" t="s">
        <v>76</v>
      </c>
      <c r="AI9" s="122" t="s">
        <v>80</v>
      </c>
      <c r="AJ9" s="123"/>
      <c r="AK9" s="27"/>
      <c r="AL9" s="27"/>
      <c r="AM9" s="33"/>
      <c r="AN9" s="48"/>
      <c r="AO9" s="48"/>
      <c r="AP9" s="106"/>
      <c r="AQ9" s="107"/>
      <c r="AR9" s="10"/>
      <c r="AS9" s="10"/>
      <c r="AT9" s="33"/>
      <c r="AU9" s="146"/>
      <c r="AV9" s="122"/>
      <c r="AW9" s="123">
        <v>23</v>
      </c>
      <c r="AX9" s="27">
        <v>17</v>
      </c>
      <c r="AY9" s="35">
        <f>AW9/AX9</f>
        <v>1.3529411764705883</v>
      </c>
      <c r="AZ9" s="33">
        <f>AY9*(SUM('Calc''s'!$H$91+'Calc''s'!$H$92+'Calc''s'!$H$93+'Calc''s'!$H$95)/4)</f>
        <v>1.6141125114365618</v>
      </c>
      <c r="BA9" s="98" t="s">
        <v>74</v>
      </c>
      <c r="BB9" s="106" t="s">
        <v>80</v>
      </c>
      <c r="BC9" s="141"/>
      <c r="BD9" s="19"/>
      <c r="BE9" s="33"/>
      <c r="BF9" s="33"/>
      <c r="BG9" s="98"/>
      <c r="BH9" s="122"/>
      <c r="BI9" s="123"/>
      <c r="BJ9" s="27"/>
      <c r="BK9" s="27"/>
      <c r="BL9" s="33"/>
      <c r="BM9" s="41"/>
      <c r="BN9" s="106"/>
      <c r="BO9" s="107"/>
      <c r="BP9" s="10"/>
      <c r="BQ9" s="10"/>
      <c r="BR9" s="33"/>
      <c r="BS9" s="146"/>
      <c r="BT9" s="122"/>
      <c r="BU9" s="123">
        <v>24</v>
      </c>
      <c r="BV9" s="27">
        <v>21</v>
      </c>
      <c r="BW9" s="35">
        <f>BU9/BV9</f>
        <v>1.1428571428571428</v>
      </c>
      <c r="BX9" s="33">
        <f>BW9*(SUM('Calc''s'!$H$85+'Calc''s'!$H$86+'Calc''s'!$H$87+'Calc''s'!$H$90)/4)</f>
        <v>1.2488622098648088</v>
      </c>
      <c r="BY9" s="98" t="s">
        <v>71</v>
      </c>
      <c r="BZ9" s="106" t="s">
        <v>80</v>
      </c>
      <c r="CA9" s="141">
        <v>31</v>
      </c>
      <c r="CB9" s="19">
        <v>37</v>
      </c>
      <c r="CC9" s="33">
        <f>CA9/CB9</f>
        <v>0.83783783783783783</v>
      </c>
      <c r="CD9" s="33">
        <f>CC9*(SUM('Calc''s'!$H$98+'Calc''s'!$H$99+'Calc''s'!$H$100+'Calc''s'!$H$101)/4)</f>
        <v>0.93383871083680281</v>
      </c>
      <c r="CE9" s="48"/>
      <c r="CF9" s="48" t="s">
        <v>70</v>
      </c>
      <c r="CG9" s="122" t="s">
        <v>80</v>
      </c>
      <c r="CH9" s="123"/>
      <c r="CI9" s="27"/>
      <c r="CJ9" s="27"/>
      <c r="CK9" s="33"/>
      <c r="CL9" s="48"/>
      <c r="CM9" s="48"/>
      <c r="CN9" s="106"/>
      <c r="CO9" s="107">
        <v>25</v>
      </c>
      <c r="CP9" s="10">
        <v>35</v>
      </c>
      <c r="CQ9" s="69">
        <f>CO9/CP9</f>
        <v>0.7142857142857143</v>
      </c>
      <c r="CR9" s="33">
        <f>CQ9*(SUM('Calc''s'!$H$79+'Calc''s'!$H$82+'Calc''s'!$H$83+'Calc''s'!$H$84)/4)</f>
        <v>0.76006451221049842</v>
      </c>
      <c r="CS9" s="153" t="s">
        <v>73</v>
      </c>
      <c r="CT9" s="122" t="s">
        <v>80</v>
      </c>
      <c r="CU9" s="123"/>
      <c r="CV9" s="27"/>
      <c r="CW9" s="35"/>
      <c r="CX9" s="33"/>
      <c r="CY9" s="98"/>
      <c r="CZ9" s="106"/>
      <c r="DA9" s="141"/>
      <c r="DB9" s="19"/>
      <c r="DC9" s="33"/>
      <c r="DD9" s="33"/>
      <c r="DE9" s="48"/>
      <c r="DF9" s="48"/>
      <c r="DG9" s="122"/>
      <c r="DH9" s="123">
        <v>22</v>
      </c>
      <c r="DI9" s="27">
        <v>12</v>
      </c>
      <c r="DJ9" s="35">
        <f t="shared" ref="DJ9:DJ10" si="0">DH9/DI9</f>
        <v>1.8333333333333333</v>
      </c>
      <c r="DK9" s="33">
        <f>DJ9*(SUM('Calc''s'!$H$69:$H$72)/4)</f>
        <v>1.6324763887427138</v>
      </c>
      <c r="DL9" s="48"/>
      <c r="DM9" s="48" t="s">
        <v>77</v>
      </c>
      <c r="DN9" s="106" t="s">
        <v>79</v>
      </c>
      <c r="DO9" s="107">
        <v>28</v>
      </c>
      <c r="DP9" s="10">
        <v>24</v>
      </c>
      <c r="DQ9" s="69">
        <f t="shared" ref="DQ9:DQ10" si="1">DO9/DP9</f>
        <v>1.1666666666666667</v>
      </c>
      <c r="DR9" s="33">
        <f>DQ9*(SUM('Calc''s'!$H$74:$H$77)/4)</f>
        <v>1.4520958835341367</v>
      </c>
      <c r="DS9" s="146" t="s">
        <v>76</v>
      </c>
      <c r="DT9" s="122" t="s">
        <v>80</v>
      </c>
      <c r="DU9" s="123"/>
      <c r="DV9" s="27"/>
      <c r="DW9" s="35"/>
      <c r="DX9" s="33"/>
      <c r="DY9" s="98"/>
      <c r="DZ9" s="106"/>
      <c r="EA9" s="141"/>
      <c r="EB9" s="19"/>
      <c r="EC9" s="33"/>
      <c r="ED9" s="33"/>
      <c r="EE9" s="48"/>
      <c r="EF9" s="48"/>
      <c r="EG9" s="122"/>
      <c r="EH9" s="123"/>
      <c r="EI9" s="27"/>
      <c r="EJ9" s="27"/>
      <c r="EK9" s="33"/>
      <c r="EL9" s="48"/>
      <c r="EM9" s="48"/>
      <c r="EN9" s="106"/>
      <c r="EO9" s="107"/>
      <c r="EP9" s="10"/>
      <c r="EQ9" s="10"/>
      <c r="ER9" s="33"/>
      <c r="ES9" s="146"/>
      <c r="ET9" s="122"/>
      <c r="EU9" s="123"/>
      <c r="EV9" s="27"/>
      <c r="EW9" s="35"/>
      <c r="EX9" s="33"/>
      <c r="EY9" s="98"/>
      <c r="EZ9" s="106"/>
      <c r="FA9" s="141"/>
      <c r="FB9" s="19"/>
      <c r="FC9" s="33"/>
      <c r="FD9" s="33"/>
      <c r="FE9" s="48"/>
      <c r="FF9" s="48"/>
      <c r="FG9" s="122"/>
      <c r="FH9" s="123"/>
      <c r="FI9" s="27"/>
      <c r="FJ9" s="27"/>
      <c r="FK9" s="33"/>
      <c r="FL9" s="48"/>
      <c r="FM9" s="48"/>
      <c r="FN9" s="106"/>
      <c r="FO9" s="107"/>
      <c r="FP9" s="10"/>
      <c r="FQ9" s="10"/>
      <c r="FR9" s="33"/>
      <c r="FS9" s="146"/>
      <c r="FT9" s="122"/>
      <c r="FU9" s="123"/>
      <c r="FV9" s="27"/>
      <c r="FW9" s="35"/>
      <c r="FX9" s="33"/>
      <c r="FY9" s="98"/>
      <c r="FZ9" s="106"/>
      <c r="GA9" s="138"/>
    </row>
    <row r="10" spans="1:183" ht="15.5" x14ac:dyDescent="0.35">
      <c r="A10" s="260">
        <v>6</v>
      </c>
      <c r="B10" s="26" t="s">
        <v>72</v>
      </c>
      <c r="C10" s="11" t="s">
        <v>40</v>
      </c>
      <c r="D10" s="72">
        <v>5</v>
      </c>
      <c r="E10" s="73"/>
      <c r="F10" s="19"/>
      <c r="G10" s="33"/>
      <c r="H10" s="33"/>
      <c r="I10" s="98"/>
      <c r="J10" s="122"/>
      <c r="K10" s="123"/>
      <c r="L10" s="27"/>
      <c r="M10" s="27"/>
      <c r="N10" s="27"/>
      <c r="O10" s="98" t="s">
        <v>73</v>
      </c>
      <c r="P10" s="122" t="s">
        <v>83</v>
      </c>
      <c r="Q10" s="107"/>
      <c r="R10" s="27"/>
      <c r="S10" s="27"/>
      <c r="T10" s="33"/>
      <c r="U10" s="41"/>
      <c r="V10" s="122"/>
      <c r="W10" s="123">
        <v>22</v>
      </c>
      <c r="X10" s="27">
        <v>28</v>
      </c>
      <c r="Y10" s="35">
        <f>W10/X10</f>
        <v>0.7857142857142857</v>
      </c>
      <c r="Z10" s="33">
        <f>Y10*(SUM('Calc''s'!$H$69:$H$72)/4)</f>
        <v>0.69963273803259163</v>
      </c>
      <c r="AA10" s="98" t="s">
        <v>77</v>
      </c>
      <c r="AB10" s="106" t="s">
        <v>80</v>
      </c>
      <c r="AC10" s="141"/>
      <c r="AD10" s="19"/>
      <c r="AE10" s="33"/>
      <c r="AF10" s="33"/>
      <c r="AG10" s="48"/>
      <c r="AH10" s="48"/>
      <c r="AI10" s="122"/>
      <c r="AJ10" s="123"/>
      <c r="AK10" s="27"/>
      <c r="AL10" s="27"/>
      <c r="AM10" s="33"/>
      <c r="AN10" s="48"/>
      <c r="AO10" s="48"/>
      <c r="AP10" s="106"/>
      <c r="AQ10" s="107"/>
      <c r="AR10" s="10"/>
      <c r="AS10" s="10"/>
      <c r="AT10" s="33"/>
      <c r="AU10" s="146"/>
      <c r="AV10" s="122"/>
      <c r="AW10" s="123">
        <v>9</v>
      </c>
      <c r="AX10" s="27">
        <v>25</v>
      </c>
      <c r="AY10" s="35">
        <f>AW10/AX10</f>
        <v>0.36</v>
      </c>
      <c r="AZ10" s="33">
        <f>AY10*(SUM('Calc''s'!$H$91+'Calc''s'!$H$92+'Calc''s'!$H$93+'Calc''s'!$H$95)/4)</f>
        <v>0.42949428565181552</v>
      </c>
      <c r="BA10" s="98" t="s">
        <v>74</v>
      </c>
      <c r="BB10" s="106" t="s">
        <v>80</v>
      </c>
      <c r="BC10" s="141"/>
      <c r="BD10" s="19"/>
      <c r="BE10" s="33"/>
      <c r="BF10" s="33"/>
      <c r="BG10" s="98"/>
      <c r="BH10" s="122"/>
      <c r="BI10" s="123">
        <v>17</v>
      </c>
      <c r="BJ10" s="27">
        <v>20</v>
      </c>
      <c r="BK10" s="35">
        <f>BI10/BJ10</f>
        <v>0.85</v>
      </c>
      <c r="BL10" s="33">
        <f>BK10*(SUM('Calc''s'!$H$61+'Calc''s'!$H$64+'Calc''s'!$H$65+'Calc''s'!$H$66)/4)</f>
        <v>0.64421631619937691</v>
      </c>
      <c r="BM10" s="98" t="s">
        <v>75</v>
      </c>
      <c r="BN10" s="106" t="s">
        <v>79</v>
      </c>
      <c r="BO10" s="107"/>
      <c r="BP10" s="10"/>
      <c r="BQ10" s="10"/>
      <c r="BR10" s="33"/>
      <c r="BS10" s="146"/>
      <c r="BT10" s="122"/>
      <c r="BU10" s="123">
        <v>11</v>
      </c>
      <c r="BV10" s="27">
        <v>24</v>
      </c>
      <c r="BW10" s="35">
        <f>BU10/BV10</f>
        <v>0.45833333333333331</v>
      </c>
      <c r="BX10" s="33">
        <f>BW10*(SUM('Calc''s'!$H$85+'Calc''s'!$H$86+'Calc''s'!$H$87+'Calc''s'!$H$90)/4)</f>
        <v>0.50084578208119934</v>
      </c>
      <c r="BY10" s="98" t="s">
        <v>71</v>
      </c>
      <c r="BZ10" s="106" t="s">
        <v>80</v>
      </c>
      <c r="CA10" s="141">
        <v>26</v>
      </c>
      <c r="CB10" s="19">
        <v>35</v>
      </c>
      <c r="CC10" s="33">
        <f>CA10/CB10</f>
        <v>0.74285714285714288</v>
      </c>
      <c r="CD10" s="33">
        <f>CC10*(SUM('Calc''s'!$H$98+'Calc''s'!$H$99+'Calc''s'!$H$100+'Calc''s'!$H$101)/4)</f>
        <v>0.82797496758064915</v>
      </c>
      <c r="CE10" s="48"/>
      <c r="CF10" s="48" t="s">
        <v>70</v>
      </c>
      <c r="CG10" s="122" t="s">
        <v>80</v>
      </c>
      <c r="CH10" s="123"/>
      <c r="CI10" s="27"/>
      <c r="CJ10" s="27"/>
      <c r="CK10" s="33"/>
      <c r="CL10" s="48"/>
      <c r="CM10" s="48"/>
      <c r="CN10" s="106"/>
      <c r="CO10" s="107">
        <v>28</v>
      </c>
      <c r="CP10" s="10">
        <v>24</v>
      </c>
      <c r="CQ10" s="69">
        <f>CO10/CP10</f>
        <v>1.1666666666666667</v>
      </c>
      <c r="CR10" s="33">
        <f>CQ10*(SUM('Calc''s'!$H$79+'Calc''s'!$H$82+'Calc''s'!$H$83+'Calc''s'!$H$84)/4)</f>
        <v>1.2414387032771474</v>
      </c>
      <c r="CS10" s="153" t="s">
        <v>73</v>
      </c>
      <c r="CT10" s="122" t="s">
        <v>80</v>
      </c>
      <c r="CU10" s="123"/>
      <c r="CV10" s="27"/>
      <c r="CW10" s="35"/>
      <c r="CX10" s="33"/>
      <c r="CY10" s="98"/>
      <c r="CZ10" s="106"/>
      <c r="DA10" s="141"/>
      <c r="DB10" s="19"/>
      <c r="DC10" s="33"/>
      <c r="DD10" s="33"/>
      <c r="DE10" s="48"/>
      <c r="DF10" s="48"/>
      <c r="DG10" s="122"/>
      <c r="DH10" s="123">
        <v>18</v>
      </c>
      <c r="DI10" s="27">
        <v>31</v>
      </c>
      <c r="DJ10" s="35">
        <f t="shared" si="0"/>
        <v>0.58064516129032262</v>
      </c>
      <c r="DK10" s="33">
        <f>DJ10*(SUM('Calc''s'!$H$69:$H$72)/4)</f>
        <v>0.51703064511499441</v>
      </c>
      <c r="DL10" s="48"/>
      <c r="DM10" s="48" t="s">
        <v>77</v>
      </c>
      <c r="DN10" s="106" t="s">
        <v>79</v>
      </c>
      <c r="DO10" s="107">
        <v>7</v>
      </c>
      <c r="DP10" s="10">
        <v>28</v>
      </c>
      <c r="DQ10" s="69">
        <f t="shared" si="1"/>
        <v>0.25</v>
      </c>
      <c r="DR10" s="33">
        <f>DQ10*(SUM('Calc''s'!$H$74:$H$77)/4)</f>
        <v>0.31116340361445782</v>
      </c>
      <c r="DS10" s="146" t="s">
        <v>76</v>
      </c>
      <c r="DT10" s="122" t="s">
        <v>80</v>
      </c>
      <c r="DU10" s="123"/>
      <c r="DV10" s="27"/>
      <c r="DW10" s="35"/>
      <c r="DX10" s="33"/>
      <c r="DY10" s="98"/>
      <c r="DZ10" s="106"/>
      <c r="EA10" s="141"/>
      <c r="EB10" s="19"/>
      <c r="EC10" s="33"/>
      <c r="ED10" s="33"/>
      <c r="EE10" s="48"/>
      <c r="EF10" s="48"/>
      <c r="EG10" s="122"/>
      <c r="EH10" s="123"/>
      <c r="EI10" s="27"/>
      <c r="EJ10" s="27"/>
      <c r="EK10" s="33"/>
      <c r="EL10" s="48"/>
      <c r="EM10" s="48"/>
      <c r="EN10" s="106"/>
      <c r="EO10" s="107"/>
      <c r="EP10" s="10"/>
      <c r="EQ10" s="10"/>
      <c r="ER10" s="33"/>
      <c r="ES10" s="146"/>
      <c r="ET10" s="122"/>
      <c r="EU10" s="123"/>
      <c r="EV10" s="27"/>
      <c r="EW10" s="35"/>
      <c r="EX10" s="33"/>
      <c r="EY10" s="98"/>
      <c r="EZ10" s="106"/>
      <c r="FA10" s="141"/>
      <c r="FB10" s="19"/>
      <c r="FC10" s="33"/>
      <c r="FD10" s="33"/>
      <c r="FE10" s="48"/>
      <c r="FF10" s="48"/>
      <c r="FG10" s="122"/>
      <c r="FH10" s="123"/>
      <c r="FI10" s="27"/>
      <c r="FJ10" s="27"/>
      <c r="FK10" s="33"/>
      <c r="FL10" s="48"/>
      <c r="FM10" s="48"/>
      <c r="FN10" s="106"/>
      <c r="FO10" s="107"/>
      <c r="FP10" s="10"/>
      <c r="FQ10" s="10"/>
      <c r="FR10" s="33"/>
      <c r="FS10" s="146"/>
      <c r="FT10" s="122"/>
      <c r="FU10" s="123"/>
      <c r="FV10" s="27"/>
      <c r="FW10" s="35"/>
      <c r="FX10" s="33"/>
      <c r="FY10" s="98"/>
      <c r="FZ10" s="106"/>
      <c r="GA10" s="138"/>
    </row>
    <row r="11" spans="1:183" ht="15.5" x14ac:dyDescent="0.35">
      <c r="A11" s="260">
        <v>7</v>
      </c>
      <c r="B11" s="25" t="s">
        <v>75</v>
      </c>
      <c r="C11" s="4" t="s">
        <v>30</v>
      </c>
      <c r="D11" s="67">
        <v>27</v>
      </c>
      <c r="E11" s="55"/>
      <c r="F11" s="18"/>
      <c r="G11" s="32"/>
      <c r="H11" s="32"/>
      <c r="I11" s="99"/>
      <c r="J11" s="124"/>
      <c r="K11" s="125">
        <v>17</v>
      </c>
      <c r="L11" s="18">
        <v>21</v>
      </c>
      <c r="M11" s="32">
        <f>K11/L11</f>
        <v>0.80952380952380953</v>
      </c>
      <c r="N11" s="32">
        <f>M11*(SUM('Calc''s'!$H$75:$H$78)/4)</f>
        <v>0.94128478198508325</v>
      </c>
      <c r="O11" s="99" t="s">
        <v>76</v>
      </c>
      <c r="P11" s="108" t="s">
        <v>80</v>
      </c>
      <c r="Q11" s="109">
        <v>33</v>
      </c>
      <c r="R11" s="18">
        <v>23</v>
      </c>
      <c r="S11" s="32">
        <f>Q11/R11</f>
        <v>1.4347826086956521</v>
      </c>
      <c r="T11" s="32">
        <f>S11*(SUM('Calc''s'!$H$92+'Calc''s'!$H$93+'Calc''s'!$H$95+'Calc''s'!$H$96)/4)</f>
        <v>1.5513920672730506</v>
      </c>
      <c r="U11" s="99" t="s">
        <v>74</v>
      </c>
      <c r="V11" s="124" t="s">
        <v>79</v>
      </c>
      <c r="W11" s="125"/>
      <c r="X11" s="18"/>
      <c r="Y11" s="18"/>
      <c r="Z11" s="32"/>
      <c r="AA11" s="61"/>
      <c r="AB11" s="108"/>
      <c r="AC11" s="125">
        <v>25</v>
      </c>
      <c r="AD11" s="18">
        <v>33</v>
      </c>
      <c r="AE11" s="32">
        <f>AC11/AD11</f>
        <v>0.75757575757575757</v>
      </c>
      <c r="AF11" s="32">
        <f>AE11*(SUM('Calc''s'!$H$98+'Calc''s'!$H$99+'Calc''s'!$H$100+'Calc''s'!$H$102)/4)</f>
        <v>0.89694832628417853</v>
      </c>
      <c r="AG11" s="47"/>
      <c r="AH11" s="47" t="s">
        <v>70</v>
      </c>
      <c r="AI11" s="124" t="s">
        <v>80</v>
      </c>
      <c r="AJ11" s="125"/>
      <c r="AK11" s="18"/>
      <c r="AL11" s="32"/>
      <c r="AM11" s="32"/>
      <c r="AN11" s="47"/>
      <c r="AO11" s="47"/>
      <c r="AP11" s="108"/>
      <c r="AQ11" s="109">
        <v>12</v>
      </c>
      <c r="AR11" s="3">
        <v>18</v>
      </c>
      <c r="AS11" s="32">
        <f>AQ11/AR11</f>
        <v>0.66666666666666663</v>
      </c>
      <c r="AT11" s="32">
        <f>AS11*(SUM('Calc''s'!$H$85+'Calc''s'!$H$87+'Calc''s'!$H$88+'Calc''s'!$H$89)/4)</f>
        <v>0.6841208550837814</v>
      </c>
      <c r="AU11" s="99" t="s">
        <v>71</v>
      </c>
      <c r="AV11" s="124" t="s">
        <v>80</v>
      </c>
      <c r="AW11" s="125"/>
      <c r="AX11" s="18"/>
      <c r="AY11" s="18"/>
      <c r="AZ11" s="32"/>
      <c r="BA11" s="61"/>
      <c r="BB11" s="108"/>
      <c r="BC11" s="109">
        <v>28</v>
      </c>
      <c r="BD11" s="18">
        <v>22</v>
      </c>
      <c r="BE11" s="32">
        <f>BC11/BD11</f>
        <v>1.2727272727272727</v>
      </c>
      <c r="BF11" s="32">
        <f>BE11*(SUM('Calc''s'!$H$56+'Calc''s'!$H$57+'Calc''s'!$H$58+'Calc''s'!$H$60)/4)</f>
        <v>1.2211060354374308</v>
      </c>
      <c r="BG11" s="99" t="s">
        <v>72</v>
      </c>
      <c r="BH11" s="124" t="s">
        <v>80</v>
      </c>
      <c r="BI11" s="125"/>
      <c r="BJ11" s="18"/>
      <c r="BK11" s="32"/>
      <c r="BL11" s="32"/>
      <c r="BM11" s="99"/>
      <c r="BN11" s="108"/>
      <c r="BO11" s="109"/>
      <c r="BP11" s="3"/>
      <c r="BQ11" s="32"/>
      <c r="BR11" s="32"/>
      <c r="BS11" s="99"/>
      <c r="BT11" s="124"/>
      <c r="BU11" s="125">
        <v>21</v>
      </c>
      <c r="BV11" s="18">
        <v>23</v>
      </c>
      <c r="BW11" s="32">
        <f>BU11/BV11</f>
        <v>0.91304347826086951</v>
      </c>
      <c r="BX11" s="32">
        <f>BW11*(SUM('Calc''s'!$H$80+'Calc''s'!$H$82+'Calc''s'!$H$83+'Calc''s'!$H$84)/4)</f>
        <v>1.0440596690062607</v>
      </c>
      <c r="BY11" s="99" t="s">
        <v>73</v>
      </c>
      <c r="BZ11" s="108" t="s">
        <v>80</v>
      </c>
      <c r="CA11" s="109"/>
      <c r="CB11" s="18"/>
      <c r="CC11" s="32"/>
      <c r="CD11" s="32"/>
      <c r="CE11" s="47"/>
      <c r="CF11" s="47"/>
      <c r="CG11" s="124"/>
      <c r="CH11" s="125">
        <v>30</v>
      </c>
      <c r="CI11" s="18">
        <v>27</v>
      </c>
      <c r="CJ11" s="32">
        <f>CH11/CI11</f>
        <v>1.1111111111111112</v>
      </c>
      <c r="CK11" s="32">
        <f>CJ11*(SUM('Calc''s'!$H$69:$H$72)/4)</f>
        <v>0.98937962954103875</v>
      </c>
      <c r="CL11" s="47">
        <v>1</v>
      </c>
      <c r="CM11" s="47" t="s">
        <v>77</v>
      </c>
      <c r="CN11" s="108" t="s">
        <v>80</v>
      </c>
      <c r="CO11" s="109"/>
      <c r="CP11" s="3"/>
      <c r="CQ11" s="32"/>
      <c r="CR11" s="32"/>
      <c r="CS11" s="99"/>
      <c r="CT11" s="124"/>
      <c r="CU11" s="125"/>
      <c r="CV11" s="18"/>
      <c r="CW11" s="18"/>
      <c r="CX11" s="32"/>
      <c r="CY11" s="61"/>
      <c r="CZ11" s="108"/>
      <c r="DA11" s="109"/>
      <c r="DB11" s="18"/>
      <c r="DC11" s="32"/>
      <c r="DD11" s="32"/>
      <c r="DE11" s="47"/>
      <c r="DF11" s="47"/>
      <c r="DG11" s="124"/>
      <c r="DH11" s="125">
        <v>17</v>
      </c>
      <c r="DI11" s="18">
        <v>28</v>
      </c>
      <c r="DJ11" s="32">
        <f>DH11/DI11</f>
        <v>0.6071428571428571</v>
      </c>
      <c r="DK11" s="32">
        <f>DJ11*(SUM('Calc''s'!$H$91+'Calc''s'!$H$92+'Calc''s'!$H$95+'Calc''s'!$H$96)/4)</f>
        <v>0.66236415497696632</v>
      </c>
      <c r="DL11" s="47"/>
      <c r="DM11" s="47" t="s">
        <v>74</v>
      </c>
      <c r="DN11" s="108" t="s">
        <v>80</v>
      </c>
      <c r="DO11" s="109">
        <v>15</v>
      </c>
      <c r="DP11" s="3">
        <v>19</v>
      </c>
      <c r="DQ11" s="32">
        <f>DO11/DP11</f>
        <v>0.78947368421052633</v>
      </c>
      <c r="DR11" s="32">
        <f>DQ11*(SUM('Calc''s'!$H$97:$H$100)/4)</f>
        <v>0.94676903529227996</v>
      </c>
      <c r="DS11" s="99" t="s">
        <v>70</v>
      </c>
      <c r="DT11" s="124" t="s">
        <v>80</v>
      </c>
      <c r="DU11" s="125"/>
      <c r="DV11" s="18"/>
      <c r="DW11" s="18"/>
      <c r="DX11" s="32"/>
      <c r="DY11" s="61"/>
      <c r="DZ11" s="108"/>
      <c r="EA11" s="109"/>
      <c r="EB11" s="18"/>
      <c r="EC11" s="32"/>
      <c r="ED11" s="32"/>
      <c r="EE11" s="47"/>
      <c r="EF11" s="47"/>
      <c r="EG11" s="124"/>
      <c r="EH11" s="125"/>
      <c r="EI11" s="18"/>
      <c r="EJ11" s="32"/>
      <c r="EK11" s="32"/>
      <c r="EL11" s="47"/>
      <c r="EM11" s="47"/>
      <c r="EN11" s="108"/>
      <c r="EO11" s="109"/>
      <c r="EP11" s="3"/>
      <c r="EQ11" s="32"/>
      <c r="ER11" s="32"/>
      <c r="ES11" s="99"/>
      <c r="ET11" s="124"/>
      <c r="EU11" s="125"/>
      <c r="EV11" s="18"/>
      <c r="EW11" s="18"/>
      <c r="EX11" s="32"/>
      <c r="EY11" s="61"/>
      <c r="EZ11" s="108"/>
      <c r="FA11" s="109"/>
      <c r="FB11" s="18"/>
      <c r="FC11" s="32"/>
      <c r="FD11" s="32"/>
      <c r="FE11" s="47"/>
      <c r="FF11" s="47"/>
      <c r="FG11" s="124"/>
      <c r="FH11" s="125"/>
      <c r="FI11" s="18"/>
      <c r="FJ11" s="32"/>
      <c r="FK11" s="32"/>
      <c r="FL11" s="47"/>
      <c r="FM11" s="47"/>
      <c r="FN11" s="108"/>
      <c r="FO11" s="109"/>
      <c r="FP11" s="3"/>
      <c r="FQ11" s="32"/>
      <c r="FR11" s="32"/>
      <c r="FS11" s="99"/>
      <c r="FT11" s="124"/>
      <c r="FU11" s="125"/>
      <c r="FV11" s="18"/>
      <c r="FW11" s="18"/>
      <c r="FX11" s="32"/>
      <c r="FY11" s="61"/>
      <c r="FZ11" s="108"/>
      <c r="GA11" s="138"/>
    </row>
    <row r="12" spans="1:183" ht="15.5" x14ac:dyDescent="0.35">
      <c r="A12" s="260">
        <v>8</v>
      </c>
      <c r="B12" s="25" t="s">
        <v>75</v>
      </c>
      <c r="C12" s="4" t="s">
        <v>13</v>
      </c>
      <c r="D12" s="67">
        <v>69</v>
      </c>
      <c r="E12" s="55"/>
      <c r="F12" s="18"/>
      <c r="G12" s="32"/>
      <c r="H12" s="32"/>
      <c r="I12" s="99"/>
      <c r="J12" s="124"/>
      <c r="K12" s="125"/>
      <c r="L12" s="18"/>
      <c r="M12" s="18"/>
      <c r="N12" s="32"/>
      <c r="O12" s="99"/>
      <c r="P12" s="108"/>
      <c r="Q12" s="109">
        <v>27</v>
      </c>
      <c r="R12" s="18">
        <v>32</v>
      </c>
      <c r="S12" s="32">
        <f>Q12/R12</f>
        <v>0.84375</v>
      </c>
      <c r="T12" s="32">
        <f>S12*(SUM('Calc''s'!$H$92+'Calc''s'!$H$93+'Calc''s'!$H$95+'Calc''s'!$H$96)/4)</f>
        <v>0.91232431228841337</v>
      </c>
      <c r="U12" s="99" t="s">
        <v>74</v>
      </c>
      <c r="V12" s="124" t="s">
        <v>79</v>
      </c>
      <c r="W12" s="125"/>
      <c r="X12" s="18"/>
      <c r="Y12" s="18"/>
      <c r="Z12" s="32"/>
      <c r="AA12" s="61"/>
      <c r="AB12" s="108"/>
      <c r="AC12" s="125">
        <v>27</v>
      </c>
      <c r="AD12" s="18">
        <v>37</v>
      </c>
      <c r="AE12" s="32">
        <f>AC12/AD12</f>
        <v>0.72972972972972971</v>
      </c>
      <c r="AF12" s="32">
        <f>AE12*(SUM('Calc''s'!$H$98+'Calc''s'!$H$99+'Calc''s'!$H$100+'Calc''s'!$H$102)/4)</f>
        <v>0.86397941483157092</v>
      </c>
      <c r="AG12" s="47">
        <v>1</v>
      </c>
      <c r="AH12" s="47" t="s">
        <v>70</v>
      </c>
      <c r="AI12" s="124" t="s">
        <v>80</v>
      </c>
      <c r="AJ12" s="125"/>
      <c r="AK12" s="18"/>
      <c r="AL12" s="32"/>
      <c r="AM12" s="32"/>
      <c r="AN12" s="47"/>
      <c r="AO12" s="47"/>
      <c r="AP12" s="108"/>
      <c r="AQ12" s="109">
        <v>19</v>
      </c>
      <c r="AR12" s="3">
        <v>31</v>
      </c>
      <c r="AS12" s="32">
        <f>AQ12/AR12</f>
        <v>0.61290322580645162</v>
      </c>
      <c r="AT12" s="32">
        <f>AS12*(SUM('Calc''s'!$H$85+'Calc''s'!$H$87+'Calc''s'!$H$88+'Calc''s'!$H$89)/4)</f>
        <v>0.62894981838347652</v>
      </c>
      <c r="AU12" s="99" t="s">
        <v>71</v>
      </c>
      <c r="AV12" s="124" t="s">
        <v>80</v>
      </c>
      <c r="AW12" s="125"/>
      <c r="AX12" s="18"/>
      <c r="AY12" s="18"/>
      <c r="AZ12" s="32"/>
      <c r="BA12" s="61"/>
      <c r="BB12" s="108"/>
      <c r="BC12" s="109"/>
      <c r="BD12" s="18"/>
      <c r="BE12" s="32"/>
      <c r="BF12" s="32"/>
      <c r="BG12" s="99"/>
      <c r="BH12" s="124"/>
      <c r="BI12" s="125"/>
      <c r="BJ12" s="18"/>
      <c r="BK12" s="32"/>
      <c r="BL12" s="32"/>
      <c r="BM12" s="99"/>
      <c r="BN12" s="108"/>
      <c r="BO12" s="109"/>
      <c r="BP12" s="3"/>
      <c r="BQ12" s="32"/>
      <c r="BR12" s="32"/>
      <c r="BS12" s="99"/>
      <c r="BT12" s="124"/>
      <c r="BU12" s="125"/>
      <c r="BV12" s="18"/>
      <c r="BW12" s="32"/>
      <c r="BX12" s="32"/>
      <c r="BY12" s="99"/>
      <c r="BZ12" s="108"/>
      <c r="CA12" s="109"/>
      <c r="CB12" s="18"/>
      <c r="CC12" s="32"/>
      <c r="CD12" s="32"/>
      <c r="CE12" s="47"/>
      <c r="CF12" s="47"/>
      <c r="CG12" s="124"/>
      <c r="CH12" s="125"/>
      <c r="CI12" s="18"/>
      <c r="CJ12" s="32"/>
      <c r="CK12" s="32"/>
      <c r="CL12" s="47"/>
      <c r="CM12" s="47"/>
      <c r="CN12" s="108"/>
      <c r="CO12" s="109"/>
      <c r="CP12" s="3"/>
      <c r="CQ12" s="32"/>
      <c r="CR12" s="32"/>
      <c r="CS12" s="99"/>
      <c r="CT12" s="124"/>
      <c r="CU12" s="125">
        <v>19</v>
      </c>
      <c r="CV12" s="18">
        <v>18</v>
      </c>
      <c r="CW12" s="32">
        <f>CU12/CV12</f>
        <v>1.0555555555555556</v>
      </c>
      <c r="CX12" s="32">
        <f>CW12*(SUM('Calc''s'!$H$73+'Calc''s'!$H$74+'Calc''s'!$H$76+'Calc''s'!$H$78)/4)</f>
        <v>1.095011671465403</v>
      </c>
      <c r="CY12" s="99" t="s">
        <v>76</v>
      </c>
      <c r="CZ12" s="108" t="s">
        <v>80</v>
      </c>
      <c r="DA12" s="109"/>
      <c r="DB12" s="18"/>
      <c r="DC12" s="32"/>
      <c r="DD12" s="32"/>
      <c r="DE12" s="47"/>
      <c r="DF12" s="47"/>
      <c r="DG12" s="124"/>
      <c r="DH12" s="125">
        <v>20</v>
      </c>
      <c r="DI12" s="18">
        <v>26</v>
      </c>
      <c r="DJ12" s="32">
        <f>DH12/DI12</f>
        <v>0.76923076923076927</v>
      </c>
      <c r="DK12" s="32">
        <f>DJ12*(SUM('Calc''s'!$H$91+'Calc''s'!$H$92+'Calc''s'!$H$95+'Calc''s'!$H$96)/4)</f>
        <v>0.83919440449570404</v>
      </c>
      <c r="DL12" s="47"/>
      <c r="DM12" s="47" t="s">
        <v>74</v>
      </c>
      <c r="DN12" s="108" t="s">
        <v>80</v>
      </c>
      <c r="DO12" s="109"/>
      <c r="DP12" s="3"/>
      <c r="DQ12" s="32"/>
      <c r="DR12" s="32"/>
      <c r="DS12" s="99"/>
      <c r="DT12" s="124"/>
      <c r="DU12" s="125"/>
      <c r="DV12" s="18"/>
      <c r="DW12" s="18"/>
      <c r="DX12" s="32"/>
      <c r="DY12" s="61"/>
      <c r="DZ12" s="108"/>
      <c r="EA12" s="109"/>
      <c r="EB12" s="18"/>
      <c r="EC12" s="32"/>
      <c r="ED12" s="32"/>
      <c r="EE12" s="47"/>
      <c r="EF12" s="47"/>
      <c r="EG12" s="124"/>
      <c r="EH12" s="125"/>
      <c r="EI12" s="18"/>
      <c r="EJ12" s="32"/>
      <c r="EK12" s="32"/>
      <c r="EL12" s="47"/>
      <c r="EM12" s="47"/>
      <c r="EN12" s="108"/>
      <c r="EO12" s="109"/>
      <c r="EP12" s="3"/>
      <c r="EQ12" s="32"/>
      <c r="ER12" s="32"/>
      <c r="ES12" s="99"/>
      <c r="ET12" s="124"/>
      <c r="EU12" s="125"/>
      <c r="EV12" s="18"/>
      <c r="EW12" s="18"/>
      <c r="EX12" s="32"/>
      <c r="EY12" s="61"/>
      <c r="EZ12" s="108"/>
      <c r="FA12" s="109"/>
      <c r="FB12" s="18"/>
      <c r="FC12" s="32"/>
      <c r="FD12" s="32"/>
      <c r="FE12" s="47"/>
      <c r="FF12" s="47"/>
      <c r="FG12" s="124"/>
      <c r="FH12" s="125"/>
      <c r="FI12" s="18"/>
      <c r="FJ12" s="32"/>
      <c r="FK12" s="32"/>
      <c r="FL12" s="47"/>
      <c r="FM12" s="47"/>
      <c r="FN12" s="108"/>
      <c r="FO12" s="109"/>
      <c r="FP12" s="3"/>
      <c r="FQ12" s="32"/>
      <c r="FR12" s="32"/>
      <c r="FS12" s="99"/>
      <c r="FT12" s="124"/>
      <c r="FU12" s="125"/>
      <c r="FV12" s="18"/>
      <c r="FW12" s="18"/>
      <c r="FX12" s="32"/>
      <c r="FY12" s="61"/>
      <c r="FZ12" s="108"/>
      <c r="GA12" s="138"/>
    </row>
    <row r="13" spans="1:183" ht="15.5" x14ac:dyDescent="0.35">
      <c r="A13" s="260">
        <v>9</v>
      </c>
      <c r="B13" s="25" t="s">
        <v>75</v>
      </c>
      <c r="C13" s="4" t="s">
        <v>29</v>
      </c>
      <c r="D13" s="67">
        <v>30</v>
      </c>
      <c r="E13" s="55"/>
      <c r="F13" s="18"/>
      <c r="G13" s="32"/>
      <c r="H13" s="32"/>
      <c r="I13" s="99"/>
      <c r="J13" s="124"/>
      <c r="K13" s="125">
        <v>12</v>
      </c>
      <c r="L13" s="18">
        <v>26</v>
      </c>
      <c r="M13" s="32">
        <f>K13/L13</f>
        <v>0.46153846153846156</v>
      </c>
      <c r="N13" s="32">
        <f>M13*(SUM('Calc''s'!$H$75:$H$78)/4)</f>
        <v>0.53666010194624658</v>
      </c>
      <c r="O13" s="99" t="s">
        <v>76</v>
      </c>
      <c r="P13" s="108" t="s">
        <v>80</v>
      </c>
      <c r="Q13" s="109"/>
      <c r="R13" s="18"/>
      <c r="S13" s="18"/>
      <c r="T13" s="32"/>
      <c r="U13" s="61"/>
      <c r="V13" s="124"/>
      <c r="W13" s="125"/>
      <c r="X13" s="18"/>
      <c r="Y13" s="18"/>
      <c r="Z13" s="32"/>
      <c r="AA13" s="61"/>
      <c r="AB13" s="108"/>
      <c r="AC13" s="125"/>
      <c r="AD13" s="18"/>
      <c r="AE13" s="32"/>
      <c r="AF13" s="32"/>
      <c r="AG13" s="47"/>
      <c r="AH13" s="47"/>
      <c r="AI13" s="124"/>
      <c r="AJ13" s="125"/>
      <c r="AK13" s="18"/>
      <c r="AL13" s="32"/>
      <c r="AM13" s="32"/>
      <c r="AN13" s="47"/>
      <c r="AO13" s="47"/>
      <c r="AP13" s="108"/>
      <c r="AQ13" s="109"/>
      <c r="AR13" s="3"/>
      <c r="AS13" s="32"/>
      <c r="AT13" s="32"/>
      <c r="AU13" s="99"/>
      <c r="AV13" s="124"/>
      <c r="AW13" s="125"/>
      <c r="AX13" s="18"/>
      <c r="AY13" s="18"/>
      <c r="AZ13" s="32"/>
      <c r="BA13" s="61"/>
      <c r="BB13" s="108"/>
      <c r="BC13" s="109"/>
      <c r="BD13" s="18"/>
      <c r="BE13" s="32"/>
      <c r="BF13" s="32"/>
      <c r="BG13" s="99"/>
      <c r="BH13" s="124"/>
      <c r="BI13" s="125"/>
      <c r="BJ13" s="18"/>
      <c r="BK13" s="32"/>
      <c r="BL13" s="32"/>
      <c r="BM13" s="99"/>
      <c r="BN13" s="108"/>
      <c r="BO13" s="109"/>
      <c r="BP13" s="3"/>
      <c r="BQ13" s="32"/>
      <c r="BR13" s="32"/>
      <c r="BS13" s="99"/>
      <c r="BT13" s="124"/>
      <c r="BU13" s="125">
        <v>11</v>
      </c>
      <c r="BV13" s="18">
        <v>30</v>
      </c>
      <c r="BW13" s="32">
        <f>BU13/BV13</f>
        <v>0.36666666666666664</v>
      </c>
      <c r="BX13" s="32">
        <f>BW13*(SUM('Calc''s'!$H$80+'Calc''s'!$H$82+'Calc''s'!$H$83+'Calc''s'!$H$84)/4)</f>
        <v>0.41928110517235545</v>
      </c>
      <c r="BY13" s="99" t="s">
        <v>73</v>
      </c>
      <c r="BZ13" s="108" t="s">
        <v>80</v>
      </c>
      <c r="CA13" s="109"/>
      <c r="CB13" s="18"/>
      <c r="CC13" s="32"/>
      <c r="CD13" s="32"/>
      <c r="CE13" s="47"/>
      <c r="CF13" s="47"/>
      <c r="CG13" s="124"/>
      <c r="CH13" s="125">
        <v>24</v>
      </c>
      <c r="CI13" s="18">
        <v>36</v>
      </c>
      <c r="CJ13" s="32">
        <f>CH13/CI13</f>
        <v>0.66666666666666663</v>
      </c>
      <c r="CK13" s="32">
        <f>CJ13*(SUM('Calc''s'!$H$69:$H$72)/4)</f>
        <v>0.59362777772462316</v>
      </c>
      <c r="CL13" s="47"/>
      <c r="CM13" s="47" t="s">
        <v>77</v>
      </c>
      <c r="CN13" s="108" t="s">
        <v>80</v>
      </c>
      <c r="CO13" s="109"/>
      <c r="CP13" s="3"/>
      <c r="CQ13" s="32"/>
      <c r="CR13" s="32"/>
      <c r="CS13" s="99"/>
      <c r="CT13" s="124"/>
      <c r="CU13" s="125">
        <v>12</v>
      </c>
      <c r="CV13" s="18">
        <v>23</v>
      </c>
      <c r="CW13" s="32">
        <f>CU13/CV13</f>
        <v>0.52173913043478259</v>
      </c>
      <c r="CX13" s="32">
        <f>CW13*(SUM('Calc''s'!$H$73+'Calc''s'!$H$74+'Calc''s'!$H$76+'Calc''s'!$H$78)/4)</f>
        <v>0.54124146690280783</v>
      </c>
      <c r="CY13" s="99" t="s">
        <v>76</v>
      </c>
      <c r="CZ13" s="108" t="s">
        <v>80</v>
      </c>
      <c r="DA13" s="109"/>
      <c r="DB13" s="18"/>
      <c r="DC13" s="32"/>
      <c r="DD13" s="32"/>
      <c r="DE13" s="47"/>
      <c r="DF13" s="47"/>
      <c r="DG13" s="124"/>
      <c r="DH13" s="125">
        <v>15</v>
      </c>
      <c r="DI13" s="18">
        <v>26</v>
      </c>
      <c r="DJ13" s="32">
        <f>DH13/DI13</f>
        <v>0.57692307692307687</v>
      </c>
      <c r="DK13" s="32">
        <f>DJ13*(SUM('Calc''s'!$H$91+'Calc''s'!$H$92+'Calc''s'!$H$95+'Calc''s'!$H$96)/4)</f>
        <v>0.62939580337177792</v>
      </c>
      <c r="DL13" s="47"/>
      <c r="DM13" s="47" t="s">
        <v>74</v>
      </c>
      <c r="DN13" s="108" t="s">
        <v>80</v>
      </c>
      <c r="DO13" s="109">
        <v>17</v>
      </c>
      <c r="DP13" s="3">
        <v>25</v>
      </c>
      <c r="DQ13" s="32">
        <f t="shared" ref="DQ13:DQ15" si="2">DO13/DP13</f>
        <v>0.68</v>
      </c>
      <c r="DR13" s="32">
        <f>DQ13*(SUM('Calc''s'!$H$97:$H$100)/4)</f>
        <v>0.81548372906508382</v>
      </c>
      <c r="DS13" s="99" t="s">
        <v>70</v>
      </c>
      <c r="DT13" s="124" t="s">
        <v>80</v>
      </c>
      <c r="DU13" s="125"/>
      <c r="DV13" s="18"/>
      <c r="DW13" s="18"/>
      <c r="DX13" s="32"/>
      <c r="DY13" s="61"/>
      <c r="DZ13" s="108"/>
      <c r="EA13" s="109"/>
      <c r="EB13" s="18"/>
      <c r="EC13" s="32"/>
      <c r="ED13" s="32"/>
      <c r="EE13" s="47"/>
      <c r="EF13" s="47"/>
      <c r="EG13" s="124"/>
      <c r="EH13" s="125"/>
      <c r="EI13" s="18"/>
      <c r="EJ13" s="32"/>
      <c r="EK13" s="32"/>
      <c r="EL13" s="47"/>
      <c r="EM13" s="47"/>
      <c r="EN13" s="108"/>
      <c r="EO13" s="109"/>
      <c r="EP13" s="3"/>
      <c r="EQ13" s="32"/>
      <c r="ER13" s="32"/>
      <c r="ES13" s="99"/>
      <c r="ET13" s="124"/>
      <c r="EU13" s="125"/>
      <c r="EV13" s="18"/>
      <c r="EW13" s="18"/>
      <c r="EX13" s="32"/>
      <c r="EY13" s="61"/>
      <c r="EZ13" s="108"/>
      <c r="FA13" s="109"/>
      <c r="FB13" s="18"/>
      <c r="FC13" s="32"/>
      <c r="FD13" s="32"/>
      <c r="FE13" s="47"/>
      <c r="FF13" s="47"/>
      <c r="FG13" s="124"/>
      <c r="FH13" s="125"/>
      <c r="FI13" s="18"/>
      <c r="FJ13" s="32"/>
      <c r="FK13" s="32"/>
      <c r="FL13" s="47"/>
      <c r="FM13" s="47"/>
      <c r="FN13" s="108"/>
      <c r="FO13" s="109"/>
      <c r="FP13" s="3"/>
      <c r="FQ13" s="32"/>
      <c r="FR13" s="32"/>
      <c r="FS13" s="99"/>
      <c r="FT13" s="124"/>
      <c r="FU13" s="125"/>
      <c r="FV13" s="18"/>
      <c r="FW13" s="18"/>
      <c r="FX13" s="32"/>
      <c r="FY13" s="61"/>
      <c r="FZ13" s="108"/>
      <c r="GA13" s="138"/>
    </row>
    <row r="14" spans="1:183" ht="15.5" x14ac:dyDescent="0.35">
      <c r="A14" s="260">
        <v>10</v>
      </c>
      <c r="B14" s="25" t="s">
        <v>75</v>
      </c>
      <c r="C14" s="4" t="s">
        <v>12</v>
      </c>
      <c r="D14" s="67">
        <v>69</v>
      </c>
      <c r="E14" s="55"/>
      <c r="F14" s="18"/>
      <c r="G14" s="32"/>
      <c r="H14" s="32"/>
      <c r="I14" s="99"/>
      <c r="J14" s="124"/>
      <c r="K14" s="125">
        <v>20</v>
      </c>
      <c r="L14" s="18">
        <v>24</v>
      </c>
      <c r="M14" s="32">
        <f>K14/L14</f>
        <v>0.83333333333333337</v>
      </c>
      <c r="N14" s="32">
        <f>M14*(SUM('Calc''s'!$H$75:$H$78)/4)</f>
        <v>0.96896962851405632</v>
      </c>
      <c r="O14" s="99" t="s">
        <v>76</v>
      </c>
      <c r="P14" s="108" t="s">
        <v>80</v>
      </c>
      <c r="Q14" s="109">
        <v>16</v>
      </c>
      <c r="R14" s="18">
        <v>25</v>
      </c>
      <c r="S14" s="32">
        <f>Q14/R14</f>
        <v>0.64</v>
      </c>
      <c r="T14" s="32">
        <f>S14*(SUM('Calc''s'!$H$92+'Calc''s'!$H$93+'Calc''s'!$H$95+'Calc''s'!$H$96)/4)</f>
        <v>0.69201488576543357</v>
      </c>
      <c r="U14" s="99" t="s">
        <v>74</v>
      </c>
      <c r="V14" s="124" t="s">
        <v>79</v>
      </c>
      <c r="W14" s="125"/>
      <c r="X14" s="18"/>
      <c r="Y14" s="18"/>
      <c r="Z14" s="32"/>
      <c r="AA14" s="61"/>
      <c r="AB14" s="108"/>
      <c r="AC14" s="125"/>
      <c r="AD14" s="18"/>
      <c r="AE14" s="32"/>
      <c r="AF14" s="32"/>
      <c r="AG14" s="47"/>
      <c r="AH14" s="47"/>
      <c r="AI14" s="124"/>
      <c r="AJ14" s="125"/>
      <c r="AK14" s="18"/>
      <c r="AL14" s="32"/>
      <c r="AM14" s="32"/>
      <c r="AN14" s="47"/>
      <c r="AO14" s="47"/>
      <c r="AP14" s="108"/>
      <c r="AQ14" s="109">
        <v>13</v>
      </c>
      <c r="AR14" s="3">
        <v>28</v>
      </c>
      <c r="AS14" s="32">
        <f>AQ14/AR14</f>
        <v>0.4642857142857143</v>
      </c>
      <c r="AT14" s="32">
        <f>AS14*(SUM('Calc''s'!$H$85+'Calc''s'!$H$87+'Calc''s'!$H$88+'Calc''s'!$H$89)/4)</f>
        <v>0.47644130979049071</v>
      </c>
      <c r="AU14" s="99" t="s">
        <v>71</v>
      </c>
      <c r="AV14" s="124" t="s">
        <v>80</v>
      </c>
      <c r="AW14" s="125"/>
      <c r="AX14" s="18"/>
      <c r="AY14" s="18"/>
      <c r="AZ14" s="32"/>
      <c r="BA14" s="61"/>
      <c r="BB14" s="108"/>
      <c r="BC14" s="109">
        <v>22</v>
      </c>
      <c r="BD14" s="18">
        <v>30</v>
      </c>
      <c r="BE14" s="32">
        <f>BC14/BD14</f>
        <v>0.73333333333333328</v>
      </c>
      <c r="BF14" s="32">
        <f>BE14*(SUM('Calc''s'!$H$56+'Calc''s'!$H$57+'Calc''s'!$H$58+'Calc''s'!$H$60)/4)</f>
        <v>0.70358966803775769</v>
      </c>
      <c r="BG14" s="99" t="s">
        <v>72</v>
      </c>
      <c r="BH14" s="124" t="s">
        <v>80</v>
      </c>
      <c r="BI14" s="125"/>
      <c r="BJ14" s="18"/>
      <c r="BK14" s="32"/>
      <c r="BL14" s="32"/>
      <c r="BM14" s="99"/>
      <c r="BN14" s="108"/>
      <c r="BO14" s="109"/>
      <c r="BP14" s="3"/>
      <c r="BQ14" s="32"/>
      <c r="BR14" s="32"/>
      <c r="BS14" s="99"/>
      <c r="BT14" s="124"/>
      <c r="BU14" s="125">
        <v>22</v>
      </c>
      <c r="BV14" s="18">
        <v>24</v>
      </c>
      <c r="BW14" s="32">
        <f>BU14/BV14</f>
        <v>0.91666666666666663</v>
      </c>
      <c r="BX14" s="32">
        <f>BW14*(SUM('Calc''s'!$H$80+'Calc''s'!$H$82+'Calc''s'!$H$83+'Calc''s'!$H$84)/4)</f>
        <v>1.0482027629308885</v>
      </c>
      <c r="BY14" s="99" t="s">
        <v>73</v>
      </c>
      <c r="BZ14" s="108" t="s">
        <v>80</v>
      </c>
      <c r="CA14" s="109"/>
      <c r="CB14" s="18"/>
      <c r="CC14" s="32"/>
      <c r="CD14" s="32"/>
      <c r="CE14" s="47"/>
      <c r="CF14" s="47"/>
      <c r="CG14" s="124"/>
      <c r="CH14" s="125"/>
      <c r="CI14" s="18"/>
      <c r="CJ14" s="32"/>
      <c r="CK14" s="32"/>
      <c r="CL14" s="47"/>
      <c r="CM14" s="47"/>
      <c r="CN14" s="108"/>
      <c r="CO14" s="109"/>
      <c r="CP14" s="3"/>
      <c r="CQ14" s="32"/>
      <c r="CR14" s="32"/>
      <c r="CS14" s="99"/>
      <c r="CT14" s="124"/>
      <c r="CU14" s="125">
        <v>18</v>
      </c>
      <c r="CV14" s="18">
        <v>22</v>
      </c>
      <c r="CW14" s="32">
        <f>CU14/CV14</f>
        <v>0.81818181818181823</v>
      </c>
      <c r="CX14" s="32">
        <f>CW14*(SUM('Calc''s'!$H$73+'Calc''s'!$H$74+'Calc''s'!$H$76+'Calc''s'!$H$78)/4)</f>
        <v>0.84876502764303974</v>
      </c>
      <c r="CY14" s="99" t="s">
        <v>76</v>
      </c>
      <c r="CZ14" s="108" t="s">
        <v>80</v>
      </c>
      <c r="DA14" s="109"/>
      <c r="DB14" s="18"/>
      <c r="DC14" s="32"/>
      <c r="DD14" s="32"/>
      <c r="DE14" s="47"/>
      <c r="DF14" s="47"/>
      <c r="DG14" s="124"/>
      <c r="DH14" s="125"/>
      <c r="DI14" s="18"/>
      <c r="DJ14" s="32"/>
      <c r="DK14" s="32"/>
      <c r="DL14" s="47"/>
      <c r="DM14" s="47"/>
      <c r="DN14" s="108"/>
      <c r="DO14" s="109">
        <v>13</v>
      </c>
      <c r="DP14" s="3">
        <v>27</v>
      </c>
      <c r="DQ14" s="32">
        <f t="shared" si="2"/>
        <v>0.48148148148148145</v>
      </c>
      <c r="DR14" s="32">
        <f>DQ14*(SUM('Calc''s'!$H$97:$H$100)/4)</f>
        <v>0.57741222646220525</v>
      </c>
      <c r="DS14" s="99" t="s">
        <v>70</v>
      </c>
      <c r="DT14" s="124" t="s">
        <v>80</v>
      </c>
      <c r="DU14" s="125"/>
      <c r="DV14" s="18"/>
      <c r="DW14" s="18"/>
      <c r="DX14" s="32"/>
      <c r="DY14" s="61"/>
      <c r="DZ14" s="108"/>
      <c r="EA14" s="109"/>
      <c r="EB14" s="18"/>
      <c r="EC14" s="32"/>
      <c r="ED14" s="32"/>
      <c r="EE14" s="47"/>
      <c r="EF14" s="47"/>
      <c r="EG14" s="124"/>
      <c r="EH14" s="125"/>
      <c r="EI14" s="18"/>
      <c r="EJ14" s="32"/>
      <c r="EK14" s="32"/>
      <c r="EL14" s="47"/>
      <c r="EM14" s="47"/>
      <c r="EN14" s="108"/>
      <c r="EO14" s="109"/>
      <c r="EP14" s="3"/>
      <c r="EQ14" s="32"/>
      <c r="ER14" s="32"/>
      <c r="ES14" s="99"/>
      <c r="ET14" s="124"/>
      <c r="EU14" s="125"/>
      <c r="EV14" s="18"/>
      <c r="EW14" s="18"/>
      <c r="EX14" s="32"/>
      <c r="EY14" s="61"/>
      <c r="EZ14" s="108"/>
      <c r="FA14" s="109"/>
      <c r="FB14" s="18"/>
      <c r="FC14" s="32"/>
      <c r="FD14" s="32"/>
      <c r="FE14" s="47"/>
      <c r="FF14" s="47"/>
      <c r="FG14" s="124"/>
      <c r="FH14" s="125"/>
      <c r="FI14" s="18"/>
      <c r="FJ14" s="32"/>
      <c r="FK14" s="32"/>
      <c r="FL14" s="47"/>
      <c r="FM14" s="47"/>
      <c r="FN14" s="108"/>
      <c r="FO14" s="109"/>
      <c r="FP14" s="3"/>
      <c r="FQ14" s="32"/>
      <c r="FR14" s="32"/>
      <c r="FS14" s="99"/>
      <c r="FT14" s="124"/>
      <c r="FU14" s="125"/>
      <c r="FV14" s="18"/>
      <c r="FW14" s="18"/>
      <c r="FX14" s="32"/>
      <c r="FY14" s="61"/>
      <c r="FZ14" s="108"/>
      <c r="GA14" s="138"/>
    </row>
    <row r="15" spans="1:183" ht="15.5" x14ac:dyDescent="0.35">
      <c r="A15" s="260">
        <v>11</v>
      </c>
      <c r="B15" s="25" t="s">
        <v>75</v>
      </c>
      <c r="C15" s="4" t="s">
        <v>32</v>
      </c>
      <c r="D15" s="67">
        <v>25</v>
      </c>
      <c r="E15" s="55"/>
      <c r="F15" s="18"/>
      <c r="G15" s="32"/>
      <c r="H15" s="32"/>
      <c r="I15" s="99"/>
      <c r="J15" s="124"/>
      <c r="K15" s="125">
        <v>16</v>
      </c>
      <c r="L15" s="18">
        <v>29</v>
      </c>
      <c r="M15" s="32">
        <f>K15/L15</f>
        <v>0.55172413793103448</v>
      </c>
      <c r="N15" s="32">
        <f>M15*(SUM('Calc''s'!$H$75:$H$78)/4)</f>
        <v>0.64152471956792689</v>
      </c>
      <c r="O15" s="99" t="s">
        <v>76</v>
      </c>
      <c r="P15" s="108" t="s">
        <v>80</v>
      </c>
      <c r="Q15" s="109"/>
      <c r="R15" s="18"/>
      <c r="S15" s="18"/>
      <c r="T15" s="32"/>
      <c r="U15" s="61"/>
      <c r="V15" s="124"/>
      <c r="W15" s="125"/>
      <c r="X15" s="18"/>
      <c r="Y15" s="18"/>
      <c r="Z15" s="32"/>
      <c r="AA15" s="61"/>
      <c r="AB15" s="108"/>
      <c r="AC15" s="125">
        <v>17</v>
      </c>
      <c r="AD15" s="18">
        <v>41</v>
      </c>
      <c r="AE15" s="32">
        <f>AC15/AD15</f>
        <v>0.41463414634146339</v>
      </c>
      <c r="AF15" s="32">
        <f>AE15*(SUM('Calc''s'!$H$98+'Calc''s'!$H$99+'Calc''s'!$H$100+'Calc''s'!$H$102)/4)</f>
        <v>0.49091513272724308</v>
      </c>
      <c r="AG15" s="47"/>
      <c r="AH15" s="47" t="s">
        <v>70</v>
      </c>
      <c r="AI15" s="124" t="s">
        <v>80</v>
      </c>
      <c r="AJ15" s="125"/>
      <c r="AK15" s="18"/>
      <c r="AL15" s="32"/>
      <c r="AM15" s="32"/>
      <c r="AN15" s="47"/>
      <c r="AO15" s="47"/>
      <c r="AP15" s="108"/>
      <c r="AQ15" s="109"/>
      <c r="AR15" s="3"/>
      <c r="AS15" s="3"/>
      <c r="AT15" s="32"/>
      <c r="AU15" s="147"/>
      <c r="AV15" s="124"/>
      <c r="AW15" s="125"/>
      <c r="AX15" s="18"/>
      <c r="AY15" s="18"/>
      <c r="AZ15" s="32"/>
      <c r="BA15" s="61"/>
      <c r="BB15" s="108"/>
      <c r="BC15" s="109">
        <v>18</v>
      </c>
      <c r="BD15" s="18">
        <v>24</v>
      </c>
      <c r="BE15" s="32">
        <f>BC15/BD15</f>
        <v>0.75</v>
      </c>
      <c r="BF15" s="32">
        <f>BE15*(SUM('Calc''s'!$H$56+'Calc''s'!$H$57+'Calc''s'!$H$58+'Calc''s'!$H$60)/4)</f>
        <v>0.71958034231134316</v>
      </c>
      <c r="BG15" s="99" t="s">
        <v>72</v>
      </c>
      <c r="BH15" s="124" t="s">
        <v>80</v>
      </c>
      <c r="BI15" s="125"/>
      <c r="BJ15" s="18"/>
      <c r="BK15" s="32"/>
      <c r="BL15" s="32"/>
      <c r="BM15" s="99"/>
      <c r="BN15" s="108"/>
      <c r="BO15" s="109"/>
      <c r="BP15" s="3"/>
      <c r="BQ15" s="3"/>
      <c r="BR15" s="32"/>
      <c r="BS15" s="147"/>
      <c r="BT15" s="124"/>
      <c r="BU15" s="125">
        <v>12</v>
      </c>
      <c r="BV15" s="18">
        <v>23</v>
      </c>
      <c r="BW15" s="32">
        <f>BU15/BV15</f>
        <v>0.52173913043478259</v>
      </c>
      <c r="BX15" s="32">
        <f>BW15*(SUM('Calc''s'!$H$80+'Calc''s'!$H$82+'Calc''s'!$H$83+'Calc''s'!$H$84)/4)</f>
        <v>0.59660552514643461</v>
      </c>
      <c r="BY15" s="99" t="s">
        <v>73</v>
      </c>
      <c r="BZ15" s="108" t="s">
        <v>80</v>
      </c>
      <c r="CA15" s="109"/>
      <c r="CB15" s="18"/>
      <c r="CC15" s="32"/>
      <c r="CD15" s="32"/>
      <c r="CE15" s="47"/>
      <c r="CF15" s="47"/>
      <c r="CG15" s="124"/>
      <c r="CH15" s="125">
        <v>21</v>
      </c>
      <c r="CI15" s="18">
        <v>40</v>
      </c>
      <c r="CJ15" s="32">
        <f>CH15/CI15</f>
        <v>0.52500000000000002</v>
      </c>
      <c r="CK15" s="32">
        <f>CJ15*(SUM('Calc''s'!$H$69:$H$72)/4)</f>
        <v>0.46748187495814081</v>
      </c>
      <c r="CL15" s="47"/>
      <c r="CM15" s="47" t="s">
        <v>77</v>
      </c>
      <c r="CN15" s="108" t="s">
        <v>80</v>
      </c>
      <c r="CO15" s="109"/>
      <c r="CP15" s="3"/>
      <c r="CQ15" s="3"/>
      <c r="CR15" s="32"/>
      <c r="CS15" s="147"/>
      <c r="CT15" s="124"/>
      <c r="CU15" s="125"/>
      <c r="CV15" s="18"/>
      <c r="CW15" s="18"/>
      <c r="CX15" s="32"/>
      <c r="CY15" s="61"/>
      <c r="CZ15" s="108"/>
      <c r="DA15" s="109"/>
      <c r="DB15" s="18"/>
      <c r="DC15" s="32"/>
      <c r="DD15" s="32"/>
      <c r="DE15" s="47"/>
      <c r="DF15" s="47"/>
      <c r="DG15" s="124"/>
      <c r="DH15" s="125">
        <v>8</v>
      </c>
      <c r="DI15" s="18">
        <v>30</v>
      </c>
      <c r="DJ15" s="32">
        <f>DH15/DI15</f>
        <v>0.26666666666666666</v>
      </c>
      <c r="DK15" s="32">
        <f>DJ15*(SUM('Calc''s'!$H$91+'Calc''s'!$H$92+'Calc''s'!$H$95+'Calc''s'!$H$96)/4)</f>
        <v>0.29092072689184406</v>
      </c>
      <c r="DL15" s="47"/>
      <c r="DM15" s="47" t="s">
        <v>74</v>
      </c>
      <c r="DN15" s="108" t="s">
        <v>80</v>
      </c>
      <c r="DO15" s="109">
        <v>22</v>
      </c>
      <c r="DP15" s="3">
        <v>29</v>
      </c>
      <c r="DQ15" s="32">
        <f t="shared" si="2"/>
        <v>0.75862068965517238</v>
      </c>
      <c r="DR15" s="32">
        <f>DQ15*(SUM('Calc''s'!$H$97:$H$100)/4)</f>
        <v>0.9097688660969494</v>
      </c>
      <c r="DS15" s="99" t="s">
        <v>70</v>
      </c>
      <c r="DT15" s="124" t="s">
        <v>80</v>
      </c>
      <c r="DU15" s="125"/>
      <c r="DV15" s="18"/>
      <c r="DW15" s="18"/>
      <c r="DX15" s="32"/>
      <c r="DY15" s="61"/>
      <c r="DZ15" s="108"/>
      <c r="EA15" s="109"/>
      <c r="EB15" s="18"/>
      <c r="EC15" s="32"/>
      <c r="ED15" s="32"/>
      <c r="EE15" s="47"/>
      <c r="EF15" s="47"/>
      <c r="EG15" s="124"/>
      <c r="EH15" s="125"/>
      <c r="EI15" s="18"/>
      <c r="EJ15" s="32"/>
      <c r="EK15" s="32"/>
      <c r="EL15" s="47"/>
      <c r="EM15" s="47"/>
      <c r="EN15" s="108"/>
      <c r="EO15" s="109"/>
      <c r="EP15" s="3"/>
      <c r="EQ15" s="3"/>
      <c r="ER15" s="32"/>
      <c r="ES15" s="147"/>
      <c r="ET15" s="124"/>
      <c r="EU15" s="125"/>
      <c r="EV15" s="18"/>
      <c r="EW15" s="18"/>
      <c r="EX15" s="32"/>
      <c r="EY15" s="61"/>
      <c r="EZ15" s="108"/>
      <c r="FA15" s="109"/>
      <c r="FB15" s="18"/>
      <c r="FC15" s="32"/>
      <c r="FD15" s="32"/>
      <c r="FE15" s="47"/>
      <c r="FF15" s="47"/>
      <c r="FG15" s="124"/>
      <c r="FH15" s="125"/>
      <c r="FI15" s="18"/>
      <c r="FJ15" s="32"/>
      <c r="FK15" s="32"/>
      <c r="FL15" s="47"/>
      <c r="FM15" s="47"/>
      <c r="FN15" s="108"/>
      <c r="FO15" s="109"/>
      <c r="FP15" s="3"/>
      <c r="FQ15" s="3"/>
      <c r="FR15" s="32"/>
      <c r="FS15" s="147"/>
      <c r="FT15" s="124"/>
      <c r="FU15" s="125"/>
      <c r="FV15" s="18"/>
      <c r="FW15" s="18"/>
      <c r="FX15" s="32"/>
      <c r="FY15" s="61"/>
      <c r="FZ15" s="108"/>
      <c r="GA15" s="138"/>
    </row>
    <row r="16" spans="1:183" ht="15.5" x14ac:dyDescent="0.35">
      <c r="A16" s="260">
        <v>12</v>
      </c>
      <c r="B16" s="25" t="s">
        <v>75</v>
      </c>
      <c r="C16" s="4" t="s">
        <v>14</v>
      </c>
      <c r="D16" s="67">
        <v>69</v>
      </c>
      <c r="E16" s="55"/>
      <c r="F16" s="18"/>
      <c r="G16" s="32"/>
      <c r="H16" s="32"/>
      <c r="I16" s="99"/>
      <c r="J16" s="124"/>
      <c r="K16" s="125"/>
      <c r="L16" s="18"/>
      <c r="M16" s="18"/>
      <c r="N16" s="18"/>
      <c r="O16" s="61"/>
      <c r="P16" s="108"/>
      <c r="Q16" s="109">
        <v>24</v>
      </c>
      <c r="R16" s="18">
        <v>14</v>
      </c>
      <c r="S16" s="32">
        <f>Q16/R16</f>
        <v>1.7142857142857142</v>
      </c>
      <c r="T16" s="32">
        <f>S16*(SUM('Calc''s'!$H$92+'Calc''s'!$H$93+'Calc''s'!$H$95+'Calc''s'!$H$96)/4)</f>
        <v>1.8536113011574111</v>
      </c>
      <c r="U16" s="99" t="s">
        <v>74</v>
      </c>
      <c r="V16" s="124" t="s">
        <v>79</v>
      </c>
      <c r="W16" s="125"/>
      <c r="X16" s="18"/>
      <c r="Y16" s="18"/>
      <c r="Z16" s="32"/>
      <c r="AA16" s="61"/>
      <c r="AB16" s="108"/>
      <c r="AC16" s="125">
        <v>23</v>
      </c>
      <c r="AD16" s="18">
        <v>28</v>
      </c>
      <c r="AE16" s="32">
        <f>AC16/AD16</f>
        <v>0.8214285714285714</v>
      </c>
      <c r="AF16" s="32">
        <f>AE16*(SUM('Calc''s'!$H$98+'Calc''s'!$H$99+'Calc''s'!$H$100+'Calc''s'!$H$102)/4)</f>
        <v>0.9725482566424164</v>
      </c>
      <c r="AG16" s="47"/>
      <c r="AH16" s="47" t="s">
        <v>70</v>
      </c>
      <c r="AI16" s="124" t="s">
        <v>80</v>
      </c>
      <c r="AJ16" s="125"/>
      <c r="AK16" s="18"/>
      <c r="AL16" s="32"/>
      <c r="AM16" s="32"/>
      <c r="AN16" s="47"/>
      <c r="AO16" s="47"/>
      <c r="AP16" s="108"/>
      <c r="AQ16" s="109">
        <v>13</v>
      </c>
      <c r="AR16" s="3">
        <v>23</v>
      </c>
      <c r="AS16" s="32">
        <f>AQ16/AR16</f>
        <v>0.56521739130434778</v>
      </c>
      <c r="AT16" s="32">
        <f>AS16*(SUM('Calc''s'!$H$85+'Calc''s'!$H$87+'Calc''s'!$H$88+'Calc''s'!$H$89)/4)</f>
        <v>0.58001550757103204</v>
      </c>
      <c r="AU16" s="99" t="s">
        <v>71</v>
      </c>
      <c r="AV16" s="124" t="s">
        <v>80</v>
      </c>
      <c r="AW16" s="125"/>
      <c r="AX16" s="18"/>
      <c r="AY16" s="18"/>
      <c r="AZ16" s="32"/>
      <c r="BA16" s="61"/>
      <c r="BB16" s="108"/>
      <c r="BC16" s="109">
        <v>10</v>
      </c>
      <c r="BD16" s="18">
        <v>24</v>
      </c>
      <c r="BE16" s="32">
        <f>BC16/BD16</f>
        <v>0.41666666666666669</v>
      </c>
      <c r="BF16" s="32">
        <f>BE16*(SUM('Calc''s'!$H$56+'Calc''s'!$H$57+'Calc''s'!$H$58+'Calc''s'!$H$60)/4)</f>
        <v>0.39976685683963509</v>
      </c>
      <c r="BG16" s="99" t="s">
        <v>72</v>
      </c>
      <c r="BH16" s="124" t="s">
        <v>80</v>
      </c>
      <c r="BI16" s="125"/>
      <c r="BJ16" s="18"/>
      <c r="BK16" s="32"/>
      <c r="BL16" s="32"/>
      <c r="BM16" s="99"/>
      <c r="BN16" s="108"/>
      <c r="BO16" s="109"/>
      <c r="BP16" s="3"/>
      <c r="BQ16" s="32"/>
      <c r="BR16" s="32"/>
      <c r="BS16" s="99"/>
      <c r="BT16" s="124"/>
      <c r="BU16" s="125"/>
      <c r="BV16" s="18"/>
      <c r="BW16" s="32"/>
      <c r="BX16" s="32"/>
      <c r="BY16" s="99"/>
      <c r="BZ16" s="108"/>
      <c r="CA16" s="109"/>
      <c r="CB16" s="18"/>
      <c r="CC16" s="32"/>
      <c r="CD16" s="32"/>
      <c r="CE16" s="47"/>
      <c r="CF16" s="47"/>
      <c r="CG16" s="124"/>
      <c r="CH16" s="125">
        <v>29</v>
      </c>
      <c r="CI16" s="18">
        <v>33</v>
      </c>
      <c r="CJ16" s="32">
        <f>CH16/CI16</f>
        <v>0.87878787878787878</v>
      </c>
      <c r="CK16" s="32">
        <f>CJ16*(SUM('Calc''s'!$H$69:$H$72)/4)</f>
        <v>0.78250934336427602</v>
      </c>
      <c r="CL16" s="47"/>
      <c r="CM16" s="47" t="s">
        <v>77</v>
      </c>
      <c r="CN16" s="108" t="s">
        <v>80</v>
      </c>
      <c r="CO16" s="109"/>
      <c r="CP16" s="3"/>
      <c r="CQ16" s="32"/>
      <c r="CR16" s="32"/>
      <c r="CS16" s="99"/>
      <c r="CT16" s="124"/>
      <c r="CU16" s="125">
        <v>22</v>
      </c>
      <c r="CV16" s="18">
        <v>14</v>
      </c>
      <c r="CW16" s="32">
        <f>CU16/CV16</f>
        <v>1.5714285714285714</v>
      </c>
      <c r="CX16" s="32">
        <f>CW16*(SUM('Calc''s'!$H$73+'Calc''s'!$H$74+'Calc''s'!$H$76+'Calc''s'!$H$78)/4)</f>
        <v>1.6301677515048856</v>
      </c>
      <c r="CY16" s="99" t="s">
        <v>76</v>
      </c>
      <c r="CZ16" s="108" t="s">
        <v>80</v>
      </c>
      <c r="DA16" s="109"/>
      <c r="DB16" s="18"/>
      <c r="DC16" s="32"/>
      <c r="DD16" s="32"/>
      <c r="DE16" s="47"/>
      <c r="DF16" s="47"/>
      <c r="DG16" s="124"/>
      <c r="DH16" s="125"/>
      <c r="DI16" s="18"/>
      <c r="DJ16" s="32"/>
      <c r="DK16" s="32"/>
      <c r="DL16" s="47"/>
      <c r="DM16" s="47"/>
      <c r="DN16" s="108"/>
      <c r="DO16" s="109"/>
      <c r="DP16" s="3"/>
      <c r="DQ16" s="32"/>
      <c r="DR16" s="32"/>
      <c r="DS16" s="99"/>
      <c r="DT16" s="124"/>
      <c r="DU16" s="125"/>
      <c r="DV16" s="18"/>
      <c r="DW16" s="18"/>
      <c r="DX16" s="32"/>
      <c r="DY16" s="61"/>
      <c r="DZ16" s="108"/>
      <c r="EA16" s="109"/>
      <c r="EB16" s="18"/>
      <c r="EC16" s="32"/>
      <c r="ED16" s="32"/>
      <c r="EE16" s="47"/>
      <c r="EF16" s="47"/>
      <c r="EG16" s="124"/>
      <c r="EH16" s="125"/>
      <c r="EI16" s="18"/>
      <c r="EJ16" s="32"/>
      <c r="EK16" s="32"/>
      <c r="EL16" s="47"/>
      <c r="EM16" s="47"/>
      <c r="EN16" s="108"/>
      <c r="EO16" s="109"/>
      <c r="EP16" s="3"/>
      <c r="EQ16" s="32"/>
      <c r="ER16" s="32"/>
      <c r="ES16" s="99"/>
      <c r="ET16" s="124"/>
      <c r="EU16" s="125"/>
      <c r="EV16" s="18"/>
      <c r="EW16" s="18"/>
      <c r="EX16" s="32"/>
      <c r="EY16" s="61"/>
      <c r="EZ16" s="108"/>
      <c r="FA16" s="109"/>
      <c r="FB16" s="18"/>
      <c r="FC16" s="32"/>
      <c r="FD16" s="32"/>
      <c r="FE16" s="47"/>
      <c r="FF16" s="47"/>
      <c r="FG16" s="124"/>
      <c r="FH16" s="125"/>
      <c r="FI16" s="18"/>
      <c r="FJ16" s="32"/>
      <c r="FK16" s="32"/>
      <c r="FL16" s="47"/>
      <c r="FM16" s="47"/>
      <c r="FN16" s="108"/>
      <c r="FO16" s="109"/>
      <c r="FP16" s="3"/>
      <c r="FQ16" s="32"/>
      <c r="FR16" s="32"/>
      <c r="FS16" s="99"/>
      <c r="FT16" s="124"/>
      <c r="FU16" s="125"/>
      <c r="FV16" s="18"/>
      <c r="FW16" s="18"/>
      <c r="FX16" s="32"/>
      <c r="FY16" s="61"/>
      <c r="FZ16" s="108"/>
      <c r="GA16" s="138"/>
    </row>
    <row r="17" spans="1:183" ht="15.5" x14ac:dyDescent="0.35">
      <c r="A17" s="260">
        <v>13</v>
      </c>
      <c r="B17" s="87" t="s">
        <v>77</v>
      </c>
      <c r="C17" s="90" t="s">
        <v>15</v>
      </c>
      <c r="D17" s="89">
        <v>69</v>
      </c>
      <c r="E17" s="94"/>
      <c r="F17" s="91"/>
      <c r="G17" s="92"/>
      <c r="H17" s="92"/>
      <c r="I17" s="100"/>
      <c r="J17" s="126"/>
      <c r="K17" s="127">
        <v>19</v>
      </c>
      <c r="L17" s="91">
        <v>22</v>
      </c>
      <c r="M17" s="92">
        <f>K17/L17</f>
        <v>0.86363636363636365</v>
      </c>
      <c r="N17" s="92">
        <f>M17*(SUM('Calc''s'!$H$86+'Calc''s'!$H$87+'Calc''s'!$H$88+'Calc''s'!$H$90)/4)</f>
        <v>1.0778852895900974</v>
      </c>
      <c r="O17" s="100" t="s">
        <v>71</v>
      </c>
      <c r="P17" s="110" t="s">
        <v>80</v>
      </c>
      <c r="Q17" s="111"/>
      <c r="R17" s="91"/>
      <c r="S17" s="91"/>
      <c r="T17" s="92"/>
      <c r="U17" s="93"/>
      <c r="V17" s="126"/>
      <c r="W17" s="127"/>
      <c r="X17" s="91"/>
      <c r="Y17" s="91"/>
      <c r="Z17" s="92"/>
      <c r="AA17" s="93"/>
      <c r="AB17" s="110"/>
      <c r="AC17" s="111"/>
      <c r="AD17" s="91"/>
      <c r="AE17" s="92"/>
      <c r="AF17" s="92"/>
      <c r="AG17" s="95"/>
      <c r="AH17" s="95"/>
      <c r="AI17" s="126"/>
      <c r="AJ17" s="127"/>
      <c r="AK17" s="91"/>
      <c r="AL17" s="92"/>
      <c r="AM17" s="92"/>
      <c r="AN17" s="95"/>
      <c r="AO17" s="95"/>
      <c r="AP17" s="110"/>
      <c r="AQ17" s="111">
        <v>6</v>
      </c>
      <c r="AR17" s="86">
        <v>14</v>
      </c>
      <c r="AS17" s="92">
        <f>AQ17/AR17</f>
        <v>0.42857142857142855</v>
      </c>
      <c r="AT17" s="92">
        <f>AS17*(SUM('Calc''s'!$H$97+'Calc''s'!$H$98+'Calc''s'!$H$100+'Calc''s'!$H$102)/4)</f>
        <v>0.53880125261596601</v>
      </c>
      <c r="AU17" s="100" t="s">
        <v>70</v>
      </c>
      <c r="AV17" s="126" t="s">
        <v>80</v>
      </c>
      <c r="AW17" s="127"/>
      <c r="AX17" s="91"/>
      <c r="AY17" s="91"/>
      <c r="AZ17" s="92"/>
      <c r="BA17" s="93"/>
      <c r="BB17" s="110"/>
      <c r="BC17" s="111"/>
      <c r="BD17" s="91"/>
      <c r="BE17" s="92"/>
      <c r="BF17" s="92"/>
      <c r="BG17" s="100"/>
      <c r="BH17" s="126"/>
      <c r="BI17" s="127"/>
      <c r="BJ17" s="91"/>
      <c r="BK17" s="92"/>
      <c r="BL17" s="92"/>
      <c r="BM17" s="100"/>
      <c r="BN17" s="110"/>
      <c r="BO17" s="145"/>
      <c r="BP17" s="96"/>
      <c r="BQ17" s="92"/>
      <c r="BR17" s="92"/>
      <c r="BS17" s="100"/>
      <c r="BT17" s="126"/>
      <c r="BU17" s="127"/>
      <c r="BV17" s="91"/>
      <c r="BW17" s="91"/>
      <c r="BX17" s="92"/>
      <c r="BY17" s="100" t="s">
        <v>74</v>
      </c>
      <c r="BZ17" s="126" t="s">
        <v>83</v>
      </c>
      <c r="CA17" s="111"/>
      <c r="CB17" s="91"/>
      <c r="CC17" s="92"/>
      <c r="CD17" s="92"/>
      <c r="CE17" s="95"/>
      <c r="CF17" s="95"/>
      <c r="CG17" s="126"/>
      <c r="CH17" s="127"/>
      <c r="CI17" s="91"/>
      <c r="CJ17" s="92"/>
      <c r="CK17" s="92"/>
      <c r="CL17" s="95"/>
      <c r="CM17" s="95"/>
      <c r="CN17" s="110"/>
      <c r="CO17" s="111"/>
      <c r="CP17" s="86"/>
      <c r="CQ17" s="92"/>
      <c r="CR17" s="92"/>
      <c r="CS17" s="100"/>
      <c r="CT17" s="126"/>
      <c r="CU17" s="127"/>
      <c r="CV17" s="91"/>
      <c r="CW17" s="91"/>
      <c r="CX17" s="92"/>
      <c r="CY17" s="93"/>
      <c r="CZ17" s="110"/>
      <c r="DA17" s="111"/>
      <c r="DB17" s="91"/>
      <c r="DC17" s="92"/>
      <c r="DD17" s="92"/>
      <c r="DE17" s="95"/>
      <c r="DF17" s="95"/>
      <c r="DG17" s="126"/>
      <c r="DH17" s="127"/>
      <c r="DI17" s="91"/>
      <c r="DJ17" s="92"/>
      <c r="DK17" s="92"/>
      <c r="DL17" s="95"/>
      <c r="DM17" s="95"/>
      <c r="DN17" s="110"/>
      <c r="DO17" s="111"/>
      <c r="DP17" s="86"/>
      <c r="DQ17" s="92"/>
      <c r="DR17" s="92"/>
      <c r="DS17" s="100"/>
      <c r="DT17" s="126"/>
      <c r="DU17" s="127"/>
      <c r="DV17" s="91"/>
      <c r="DW17" s="91"/>
      <c r="DX17" s="92"/>
      <c r="DY17" s="93"/>
      <c r="DZ17" s="110"/>
      <c r="EA17" s="111"/>
      <c r="EB17" s="91"/>
      <c r="EC17" s="92"/>
      <c r="ED17" s="92"/>
      <c r="EE17" s="95"/>
      <c r="EF17" s="95"/>
      <c r="EG17" s="126"/>
      <c r="EH17" s="127"/>
      <c r="EI17" s="91"/>
      <c r="EJ17" s="92"/>
      <c r="EK17" s="92"/>
      <c r="EL17" s="95"/>
      <c r="EM17" s="95"/>
      <c r="EN17" s="110"/>
      <c r="EO17" s="111"/>
      <c r="EP17" s="86"/>
      <c r="EQ17" s="92"/>
      <c r="ER17" s="92"/>
      <c r="ES17" s="100"/>
      <c r="ET17" s="126"/>
      <c r="EU17" s="127"/>
      <c r="EV17" s="91"/>
      <c r="EW17" s="91"/>
      <c r="EX17" s="92"/>
      <c r="EY17" s="93"/>
      <c r="EZ17" s="110"/>
      <c r="FA17" s="111"/>
      <c r="FB17" s="91"/>
      <c r="FC17" s="92"/>
      <c r="FD17" s="92"/>
      <c r="FE17" s="95"/>
      <c r="FF17" s="95"/>
      <c r="FG17" s="126"/>
      <c r="FH17" s="127"/>
      <c r="FI17" s="91"/>
      <c r="FJ17" s="92"/>
      <c r="FK17" s="92"/>
      <c r="FL17" s="95"/>
      <c r="FM17" s="95"/>
      <c r="FN17" s="110"/>
      <c r="FO17" s="111"/>
      <c r="FP17" s="86"/>
      <c r="FQ17" s="92"/>
      <c r="FR17" s="92"/>
      <c r="FS17" s="100"/>
      <c r="FT17" s="126"/>
      <c r="FU17" s="127"/>
      <c r="FV17" s="91"/>
      <c r="FW17" s="91"/>
      <c r="FX17" s="92"/>
      <c r="FY17" s="93"/>
      <c r="FZ17" s="110"/>
      <c r="GA17" s="138"/>
    </row>
    <row r="18" spans="1:183" ht="15.5" x14ac:dyDescent="0.35">
      <c r="A18" s="260">
        <v>14</v>
      </c>
      <c r="B18" s="87" t="s">
        <v>77</v>
      </c>
      <c r="C18" s="90" t="s">
        <v>5</v>
      </c>
      <c r="D18" s="89">
        <v>99</v>
      </c>
      <c r="E18" s="94"/>
      <c r="F18" s="91"/>
      <c r="G18" s="92"/>
      <c r="H18" s="92"/>
      <c r="I18" s="100"/>
      <c r="J18" s="126"/>
      <c r="K18" s="127"/>
      <c r="L18" s="91"/>
      <c r="M18" s="92"/>
      <c r="N18" s="92"/>
      <c r="O18" s="100"/>
      <c r="P18" s="110"/>
      <c r="Q18" s="111"/>
      <c r="R18" s="91"/>
      <c r="S18" s="91"/>
      <c r="T18" s="92"/>
      <c r="U18" s="93"/>
      <c r="V18" s="126"/>
      <c r="W18" s="127"/>
      <c r="X18" s="91"/>
      <c r="Y18" s="91"/>
      <c r="Z18" s="92"/>
      <c r="AA18" s="93"/>
      <c r="AB18" s="110"/>
      <c r="AC18" s="111"/>
      <c r="AD18" s="91"/>
      <c r="AE18" s="92"/>
      <c r="AF18" s="92"/>
      <c r="AG18" s="95"/>
      <c r="AH18" s="95"/>
      <c r="AI18" s="126"/>
      <c r="AJ18" s="127"/>
      <c r="AK18" s="91"/>
      <c r="AL18" s="92"/>
      <c r="AM18" s="92"/>
      <c r="AN18" s="95"/>
      <c r="AO18" s="95"/>
      <c r="AP18" s="110"/>
      <c r="AQ18" s="111"/>
      <c r="AR18" s="86"/>
      <c r="AS18" s="86"/>
      <c r="AT18" s="92"/>
      <c r="AU18" s="96"/>
      <c r="AV18" s="126"/>
      <c r="AW18" s="127"/>
      <c r="AX18" s="91"/>
      <c r="AY18" s="91"/>
      <c r="AZ18" s="92"/>
      <c r="BA18" s="93"/>
      <c r="BB18" s="110"/>
      <c r="BC18" s="111"/>
      <c r="BD18" s="91"/>
      <c r="BE18" s="92"/>
      <c r="BF18" s="92"/>
      <c r="BG18" s="100"/>
      <c r="BH18" s="126"/>
      <c r="BI18" s="127"/>
      <c r="BJ18" s="91"/>
      <c r="BK18" s="92"/>
      <c r="BL18" s="92"/>
      <c r="BM18" s="100"/>
      <c r="BN18" s="110"/>
      <c r="BO18" s="145"/>
      <c r="BP18" s="96"/>
      <c r="BQ18" s="86"/>
      <c r="BR18" s="92"/>
      <c r="BS18" s="100"/>
      <c r="BT18" s="126"/>
      <c r="BU18" s="127"/>
      <c r="BV18" s="91"/>
      <c r="BW18" s="91"/>
      <c r="BX18" s="92"/>
      <c r="BY18" s="100" t="s">
        <v>74</v>
      </c>
      <c r="BZ18" s="126" t="s">
        <v>83</v>
      </c>
      <c r="CA18" s="111"/>
      <c r="CB18" s="91"/>
      <c r="CC18" s="92"/>
      <c r="CD18" s="92"/>
      <c r="CE18" s="95"/>
      <c r="CF18" s="95"/>
      <c r="CG18" s="126"/>
      <c r="CH18" s="127"/>
      <c r="CI18" s="91"/>
      <c r="CJ18" s="92"/>
      <c r="CK18" s="92"/>
      <c r="CL18" s="95"/>
      <c r="CM18" s="95"/>
      <c r="CN18" s="110"/>
      <c r="CO18" s="111"/>
      <c r="CP18" s="86"/>
      <c r="CQ18" s="86"/>
      <c r="CR18" s="92"/>
      <c r="CS18" s="96"/>
      <c r="CT18" s="126"/>
      <c r="CU18" s="127"/>
      <c r="CV18" s="91"/>
      <c r="CW18" s="91"/>
      <c r="CX18" s="92"/>
      <c r="CY18" s="93"/>
      <c r="CZ18" s="110"/>
      <c r="DA18" s="111"/>
      <c r="DB18" s="91"/>
      <c r="DC18" s="92"/>
      <c r="DD18" s="92"/>
      <c r="DE18" s="95"/>
      <c r="DF18" s="95"/>
      <c r="DG18" s="126"/>
      <c r="DH18" s="127"/>
      <c r="DI18" s="91"/>
      <c r="DJ18" s="92"/>
      <c r="DK18" s="92"/>
      <c r="DL18" s="95"/>
      <c r="DM18" s="95"/>
      <c r="DN18" s="110"/>
      <c r="DO18" s="111"/>
      <c r="DP18" s="86"/>
      <c r="DQ18" s="86"/>
      <c r="DR18" s="92"/>
      <c r="DS18" s="96"/>
      <c r="DT18" s="126"/>
      <c r="DU18" s="127"/>
      <c r="DV18" s="91"/>
      <c r="DW18" s="91"/>
      <c r="DX18" s="92"/>
      <c r="DY18" s="93"/>
      <c r="DZ18" s="110"/>
      <c r="EA18" s="111"/>
      <c r="EB18" s="91"/>
      <c r="EC18" s="92"/>
      <c r="ED18" s="92"/>
      <c r="EE18" s="95"/>
      <c r="EF18" s="95"/>
      <c r="EG18" s="126"/>
      <c r="EH18" s="127"/>
      <c r="EI18" s="91"/>
      <c r="EJ18" s="92"/>
      <c r="EK18" s="92"/>
      <c r="EL18" s="95"/>
      <c r="EM18" s="95"/>
      <c r="EN18" s="110"/>
      <c r="EO18" s="111"/>
      <c r="EP18" s="86"/>
      <c r="EQ18" s="86"/>
      <c r="ER18" s="92"/>
      <c r="ES18" s="96"/>
      <c r="ET18" s="126"/>
      <c r="EU18" s="127"/>
      <c r="EV18" s="91"/>
      <c r="EW18" s="91"/>
      <c r="EX18" s="92"/>
      <c r="EY18" s="93"/>
      <c r="EZ18" s="110"/>
      <c r="FA18" s="111"/>
      <c r="FB18" s="91"/>
      <c r="FC18" s="92"/>
      <c r="FD18" s="92"/>
      <c r="FE18" s="95"/>
      <c r="FF18" s="95"/>
      <c r="FG18" s="126"/>
      <c r="FH18" s="127"/>
      <c r="FI18" s="91"/>
      <c r="FJ18" s="92"/>
      <c r="FK18" s="92"/>
      <c r="FL18" s="95"/>
      <c r="FM18" s="95"/>
      <c r="FN18" s="110"/>
      <c r="FO18" s="111"/>
      <c r="FP18" s="86"/>
      <c r="FQ18" s="86"/>
      <c r="FR18" s="92"/>
      <c r="FS18" s="96"/>
      <c r="FT18" s="126"/>
      <c r="FU18" s="127"/>
      <c r="FV18" s="91"/>
      <c r="FW18" s="91"/>
      <c r="FX18" s="92"/>
      <c r="FY18" s="93"/>
      <c r="FZ18" s="110"/>
      <c r="GA18" s="138"/>
    </row>
    <row r="19" spans="1:183" ht="15.5" x14ac:dyDescent="0.35">
      <c r="A19" s="260">
        <v>15</v>
      </c>
      <c r="B19" s="87" t="s">
        <v>77</v>
      </c>
      <c r="C19" s="90" t="s">
        <v>44</v>
      </c>
      <c r="D19" s="89">
        <v>0</v>
      </c>
      <c r="E19" s="94"/>
      <c r="F19" s="91"/>
      <c r="G19" s="92"/>
      <c r="H19" s="92"/>
      <c r="I19" s="100"/>
      <c r="J19" s="126"/>
      <c r="K19" s="127">
        <v>18</v>
      </c>
      <c r="L19" s="91">
        <v>25</v>
      </c>
      <c r="M19" s="92">
        <f>K19/L19</f>
        <v>0.72</v>
      </c>
      <c r="N19" s="92">
        <f>M19*(SUM('Calc''s'!$H$86+'Calc''s'!$H$87+'Calc''s'!$H$88+'Calc''s'!$H$90)/4)</f>
        <v>0.89861594668984968</v>
      </c>
      <c r="O19" s="100" t="s">
        <v>71</v>
      </c>
      <c r="P19" s="110" t="s">
        <v>80</v>
      </c>
      <c r="Q19" s="111">
        <v>18</v>
      </c>
      <c r="R19" s="91">
        <v>31</v>
      </c>
      <c r="S19" s="92">
        <f>Q19/R19</f>
        <v>0.58064516129032262</v>
      </c>
      <c r="T19" s="92">
        <f>S19*(SUM('Calc''s'!$H$55+'Calc''s'!$H$57+'Calc''s'!$H$59+'Calc''s'!$H$60)/4)</f>
        <v>0.48352004252242148</v>
      </c>
      <c r="U19" s="100" t="s">
        <v>72</v>
      </c>
      <c r="V19" s="126" t="s">
        <v>79</v>
      </c>
      <c r="W19" s="127"/>
      <c r="X19" s="91"/>
      <c r="Y19" s="91"/>
      <c r="Z19" s="92"/>
      <c r="AA19" s="93"/>
      <c r="AB19" s="110"/>
      <c r="AC19" s="111"/>
      <c r="AD19" s="91"/>
      <c r="AE19" s="92"/>
      <c r="AF19" s="92"/>
      <c r="AG19" s="95"/>
      <c r="AH19" s="95"/>
      <c r="AI19" s="126"/>
      <c r="AJ19" s="127">
        <v>34</v>
      </c>
      <c r="AK19" s="91">
        <v>37</v>
      </c>
      <c r="AL19" s="92">
        <f t="shared" ref="AL19:AL25" si="3">AJ19/AK19</f>
        <v>0.91891891891891897</v>
      </c>
      <c r="AM19" s="92">
        <f>AL19*(SUM('Calc''s'!$H$79+'Calc''s'!$H$81+'Calc''s'!$H$82+'Calc''s'!$H$83)/4)</f>
        <v>1.0059842897580995</v>
      </c>
      <c r="AN19" s="95"/>
      <c r="AO19" s="95" t="s">
        <v>73</v>
      </c>
      <c r="AP19" s="110" t="s">
        <v>80</v>
      </c>
      <c r="AQ19" s="111">
        <v>9</v>
      </c>
      <c r="AR19" s="86">
        <v>27</v>
      </c>
      <c r="AS19" s="92">
        <f>AQ19/AR19</f>
        <v>0.33333333333333331</v>
      </c>
      <c r="AT19" s="92">
        <f>AS19*(SUM('Calc''s'!$H$97+'Calc''s'!$H$98+'Calc''s'!$H$100+'Calc''s'!$H$102)/4)</f>
        <v>0.41906764092352911</v>
      </c>
      <c r="AU19" s="100" t="s">
        <v>70</v>
      </c>
      <c r="AV19" s="126" t="s">
        <v>80</v>
      </c>
      <c r="AW19" s="127"/>
      <c r="AX19" s="91"/>
      <c r="AY19" s="91"/>
      <c r="AZ19" s="92"/>
      <c r="BA19" s="93"/>
      <c r="BB19" s="110"/>
      <c r="BC19" s="111"/>
      <c r="BD19" s="91"/>
      <c r="BE19" s="92"/>
      <c r="BF19" s="92"/>
      <c r="BG19" s="100"/>
      <c r="BH19" s="126"/>
      <c r="BI19" s="127">
        <v>22</v>
      </c>
      <c r="BJ19" s="91">
        <v>26</v>
      </c>
      <c r="BK19" s="92">
        <f>BI19/BJ19</f>
        <v>0.84615384615384615</v>
      </c>
      <c r="BL19" s="92">
        <f>BK19*(SUM('Calc''s'!$H$73+'Calc''s'!$H$74+'Calc''s'!$H$76+'Calc''s'!$H$78)/4)</f>
        <v>0.87778263542570767</v>
      </c>
      <c r="BM19" s="100" t="s">
        <v>76</v>
      </c>
      <c r="BN19" s="110" t="s">
        <v>80</v>
      </c>
      <c r="BO19" s="145"/>
      <c r="BP19" s="96"/>
      <c r="BQ19" s="92"/>
      <c r="BR19" s="92"/>
      <c r="BS19" s="100"/>
      <c r="BT19" s="126"/>
      <c r="BU19" s="127"/>
      <c r="BV19" s="91"/>
      <c r="BW19" s="91"/>
      <c r="BX19" s="92"/>
      <c r="BY19" s="100" t="s">
        <v>74</v>
      </c>
      <c r="BZ19" s="126" t="s">
        <v>83</v>
      </c>
      <c r="CA19" s="111">
        <v>40</v>
      </c>
      <c r="CB19" s="91">
        <v>28</v>
      </c>
      <c r="CC19" s="92">
        <f>CA19/CB19</f>
        <v>1.4285714285714286</v>
      </c>
      <c r="CD19" s="92">
        <f>CC19*(SUM('Calc''s'!$H$61+'Calc''s'!$H$63+'Calc''s'!$H$65+'Calc''s'!$H$66)/4)</f>
        <v>1.0324678843124533</v>
      </c>
      <c r="CE19" s="95"/>
      <c r="CF19" s="95" t="s">
        <v>75</v>
      </c>
      <c r="CG19" s="126" t="s">
        <v>79</v>
      </c>
      <c r="CH19" s="127"/>
      <c r="CI19" s="91"/>
      <c r="CJ19" s="92"/>
      <c r="CK19" s="92"/>
      <c r="CL19" s="95"/>
      <c r="CM19" s="95"/>
      <c r="CN19" s="110"/>
      <c r="CO19" s="111">
        <v>13</v>
      </c>
      <c r="CP19" s="86">
        <v>23</v>
      </c>
      <c r="CQ19" s="92">
        <f t="shared" ref="CQ19:CQ24" si="4">CO19/CP19</f>
        <v>0.56521739130434778</v>
      </c>
      <c r="CR19" s="92">
        <f>CQ19*(SUM('Calc''s'!$H$85+'Calc''s'!$H$87+'Calc''s'!$H$89+'Calc''s'!$H$90)/4)</f>
        <v>0.59257892549770774</v>
      </c>
      <c r="CS19" s="100" t="s">
        <v>71</v>
      </c>
      <c r="CT19" s="126" t="s">
        <v>80</v>
      </c>
      <c r="CU19" s="127"/>
      <c r="CV19" s="91"/>
      <c r="CW19" s="91"/>
      <c r="CX19" s="92"/>
      <c r="CY19" s="93"/>
      <c r="CZ19" s="110"/>
      <c r="DA19" s="111">
        <v>22</v>
      </c>
      <c r="DB19" s="91">
        <v>24</v>
      </c>
      <c r="DC19" s="92">
        <f>DA19/DB19</f>
        <v>0.91666666666666663</v>
      </c>
      <c r="DD19" s="92">
        <f>DC19*(SUM('Calc''s'!$H$55+'Calc''s'!$H$58+'Calc''s'!$H$59+'Calc''s'!$H$60)/4)</f>
        <v>0.69612824929205785</v>
      </c>
      <c r="DE19" s="95"/>
      <c r="DF19" s="95" t="s">
        <v>72</v>
      </c>
      <c r="DG19" s="126" t="s">
        <v>80</v>
      </c>
      <c r="DH19" s="127"/>
      <c r="DI19" s="91"/>
      <c r="DJ19" s="92"/>
      <c r="DK19" s="92"/>
      <c r="DL19" s="95"/>
      <c r="DM19" s="95"/>
      <c r="DN19" s="110"/>
      <c r="DO19" s="111">
        <v>20</v>
      </c>
      <c r="DP19" s="86">
        <v>22</v>
      </c>
      <c r="DQ19" s="92">
        <f>DO19/DP19</f>
        <v>0.90909090909090906</v>
      </c>
      <c r="DR19" s="92">
        <f>DQ19*(SUM('Calc''s'!$H$81:$H$84)/4)</f>
        <v>1.0659343990199057</v>
      </c>
      <c r="DS19" s="100" t="s">
        <v>73</v>
      </c>
      <c r="DT19" s="126" t="s">
        <v>80</v>
      </c>
      <c r="DU19" s="127"/>
      <c r="DV19" s="91"/>
      <c r="DW19" s="91"/>
      <c r="DX19" s="92"/>
      <c r="DY19" s="93"/>
      <c r="DZ19" s="110"/>
      <c r="EA19" s="111"/>
      <c r="EB19" s="91"/>
      <c r="EC19" s="92"/>
      <c r="ED19" s="92"/>
      <c r="EE19" s="95"/>
      <c r="EF19" s="95"/>
      <c r="EG19" s="126"/>
      <c r="EH19" s="127"/>
      <c r="EI19" s="91"/>
      <c r="EJ19" s="92"/>
      <c r="EK19" s="92"/>
      <c r="EL19" s="95"/>
      <c r="EM19" s="95"/>
      <c r="EN19" s="110"/>
      <c r="EO19" s="111"/>
      <c r="EP19" s="86"/>
      <c r="EQ19" s="92"/>
      <c r="ER19" s="92"/>
      <c r="ES19" s="100"/>
      <c r="ET19" s="126"/>
      <c r="EU19" s="127"/>
      <c r="EV19" s="91"/>
      <c r="EW19" s="91"/>
      <c r="EX19" s="92"/>
      <c r="EY19" s="93"/>
      <c r="EZ19" s="110"/>
      <c r="FA19" s="111"/>
      <c r="FB19" s="91"/>
      <c r="FC19" s="92"/>
      <c r="FD19" s="92"/>
      <c r="FE19" s="95"/>
      <c r="FF19" s="95"/>
      <c r="FG19" s="126"/>
      <c r="FH19" s="127"/>
      <c r="FI19" s="91"/>
      <c r="FJ19" s="92"/>
      <c r="FK19" s="92"/>
      <c r="FL19" s="95"/>
      <c r="FM19" s="95"/>
      <c r="FN19" s="110"/>
      <c r="FO19" s="111"/>
      <c r="FP19" s="86"/>
      <c r="FQ19" s="92"/>
      <c r="FR19" s="92"/>
      <c r="FS19" s="100"/>
      <c r="FT19" s="126"/>
      <c r="FU19" s="127"/>
      <c r="FV19" s="91"/>
      <c r="FW19" s="91"/>
      <c r="FX19" s="92"/>
      <c r="FY19" s="93"/>
      <c r="FZ19" s="110"/>
      <c r="GA19" s="138"/>
    </row>
    <row r="20" spans="1:183" ht="15.5" x14ac:dyDescent="0.35">
      <c r="A20" s="260">
        <v>16</v>
      </c>
      <c r="B20" s="87" t="s">
        <v>77</v>
      </c>
      <c r="C20" s="90" t="s">
        <v>27</v>
      </c>
      <c r="D20" s="89">
        <v>41</v>
      </c>
      <c r="E20" s="94"/>
      <c r="F20" s="91"/>
      <c r="G20" s="92"/>
      <c r="H20" s="92"/>
      <c r="I20" s="100"/>
      <c r="J20" s="126"/>
      <c r="K20" s="127">
        <v>11</v>
      </c>
      <c r="L20" s="91">
        <v>28</v>
      </c>
      <c r="M20" s="92">
        <f>K20/L20</f>
        <v>0.39285714285714285</v>
      </c>
      <c r="N20" s="92">
        <f>M20*(SUM('Calc''s'!$H$86+'Calc''s'!$H$87+'Calc''s'!$H$88+'Calc''s'!$H$90)/4)</f>
        <v>0.4903162407533902</v>
      </c>
      <c r="O20" s="100" t="s">
        <v>71</v>
      </c>
      <c r="P20" s="110" t="s">
        <v>80</v>
      </c>
      <c r="Q20" s="111">
        <v>15</v>
      </c>
      <c r="R20" s="91">
        <v>14</v>
      </c>
      <c r="S20" s="92">
        <f>Q20/R20</f>
        <v>1.0714285714285714</v>
      </c>
      <c r="T20" s="92">
        <f>S20*(SUM('Calc''s'!$H$55+'Calc''s'!$H$57+'Calc''s'!$H$59+'Calc''s'!$H$60)/4)</f>
        <v>0.89220960227351576</v>
      </c>
      <c r="U20" s="100" t="s">
        <v>72</v>
      </c>
      <c r="V20" s="126" t="s">
        <v>79</v>
      </c>
      <c r="W20" s="127"/>
      <c r="X20" s="91"/>
      <c r="Y20" s="91"/>
      <c r="Z20" s="92"/>
      <c r="AA20" s="93"/>
      <c r="AB20" s="110"/>
      <c r="AC20" s="111"/>
      <c r="AD20" s="91"/>
      <c r="AE20" s="92"/>
      <c r="AF20" s="92"/>
      <c r="AG20" s="95"/>
      <c r="AH20" s="95"/>
      <c r="AI20" s="126"/>
      <c r="AJ20" s="127">
        <v>34</v>
      </c>
      <c r="AK20" s="91">
        <v>36</v>
      </c>
      <c r="AL20" s="92">
        <f t="shared" si="3"/>
        <v>0.94444444444444442</v>
      </c>
      <c r="AM20" s="92">
        <f>AL20*(SUM('Calc''s'!$H$79+'Calc''s'!$H$81+'Calc''s'!$H$82+'Calc''s'!$H$83)/4)</f>
        <v>1.0339282978069355</v>
      </c>
      <c r="AN20" s="95"/>
      <c r="AO20" s="95" t="s">
        <v>73</v>
      </c>
      <c r="AP20" s="110" t="s">
        <v>80</v>
      </c>
      <c r="AQ20" s="111">
        <v>17</v>
      </c>
      <c r="AR20" s="86">
        <v>28</v>
      </c>
      <c r="AS20" s="92">
        <f>AQ20/AR20</f>
        <v>0.6071428571428571</v>
      </c>
      <c r="AT20" s="92">
        <f>AS20*(SUM('Calc''s'!$H$97+'Calc''s'!$H$98+'Calc''s'!$H$100+'Calc''s'!$H$102)/4)</f>
        <v>0.76330177453928516</v>
      </c>
      <c r="AU20" s="100" t="s">
        <v>70</v>
      </c>
      <c r="AV20" s="126" t="s">
        <v>80</v>
      </c>
      <c r="AW20" s="127"/>
      <c r="AX20" s="91"/>
      <c r="AY20" s="91"/>
      <c r="AZ20" s="92"/>
      <c r="BA20" s="93"/>
      <c r="BB20" s="110"/>
      <c r="BC20" s="111"/>
      <c r="BD20" s="91"/>
      <c r="BE20" s="92"/>
      <c r="BF20" s="92"/>
      <c r="BG20" s="100"/>
      <c r="BH20" s="126"/>
      <c r="BI20" s="127">
        <v>15</v>
      </c>
      <c r="BJ20" s="91">
        <v>23</v>
      </c>
      <c r="BK20" s="92">
        <f>BI20/BJ20</f>
        <v>0.65217391304347827</v>
      </c>
      <c r="BL20" s="92">
        <f>BK20*(SUM('Calc''s'!$H$73+'Calc''s'!$H$74+'Calc''s'!$H$76+'Calc''s'!$H$78)/4)</f>
        <v>0.6765518336285099</v>
      </c>
      <c r="BM20" s="100" t="s">
        <v>76</v>
      </c>
      <c r="BN20" s="110" t="s">
        <v>80</v>
      </c>
      <c r="BO20" s="145"/>
      <c r="BP20" s="96"/>
      <c r="BQ20" s="92"/>
      <c r="BR20" s="92"/>
      <c r="BS20" s="100"/>
      <c r="BT20" s="126"/>
      <c r="BU20" s="127"/>
      <c r="BV20" s="91"/>
      <c r="BW20" s="91"/>
      <c r="BX20" s="92"/>
      <c r="BY20" s="100" t="s">
        <v>74</v>
      </c>
      <c r="BZ20" s="126" t="s">
        <v>83</v>
      </c>
      <c r="CA20" s="111">
        <v>35</v>
      </c>
      <c r="CB20" s="91">
        <v>28</v>
      </c>
      <c r="CC20" s="92">
        <f>CA20/CB20</f>
        <v>1.25</v>
      </c>
      <c r="CD20" s="92">
        <f>CC20*(SUM('Calc''s'!$H$61+'Calc''s'!$H$63+'Calc''s'!$H$65+'Calc''s'!$H$66)/4)</f>
        <v>0.90340939877339665</v>
      </c>
      <c r="CE20" s="95">
        <v>1</v>
      </c>
      <c r="CF20" s="95" t="s">
        <v>75</v>
      </c>
      <c r="CG20" s="126" t="s">
        <v>79</v>
      </c>
      <c r="CH20" s="127"/>
      <c r="CI20" s="91"/>
      <c r="CJ20" s="92"/>
      <c r="CK20" s="92"/>
      <c r="CL20" s="95"/>
      <c r="CM20" s="95"/>
      <c r="CN20" s="110"/>
      <c r="CO20" s="111">
        <v>19</v>
      </c>
      <c r="CP20" s="86">
        <v>24</v>
      </c>
      <c r="CQ20" s="92">
        <f t="shared" si="4"/>
        <v>0.79166666666666663</v>
      </c>
      <c r="CR20" s="92">
        <f>CQ20*(SUM('Calc''s'!$H$85+'Calc''s'!$H$87+'Calc''s'!$H$89+'Calc''s'!$H$90)/4)</f>
        <v>0.82999035398236631</v>
      </c>
      <c r="CS20" s="100" t="s">
        <v>71</v>
      </c>
      <c r="CT20" s="126" t="s">
        <v>80</v>
      </c>
      <c r="CU20" s="127"/>
      <c r="CV20" s="91"/>
      <c r="CW20" s="91"/>
      <c r="CX20" s="92"/>
      <c r="CY20" s="93"/>
      <c r="CZ20" s="110"/>
      <c r="DA20" s="111">
        <v>27</v>
      </c>
      <c r="DB20" s="91">
        <v>27</v>
      </c>
      <c r="DC20" s="92">
        <f t="shared" ref="DC20:DC22" si="5">DA20/DB20</f>
        <v>1</v>
      </c>
      <c r="DD20" s="92">
        <f>DC20*(SUM('Calc''s'!$H$55+'Calc''s'!$H$58+'Calc''s'!$H$59+'Calc''s'!$H$60)/4)</f>
        <v>0.75941263559133587</v>
      </c>
      <c r="DE20" s="95">
        <v>1</v>
      </c>
      <c r="DF20" s="95" t="s">
        <v>72</v>
      </c>
      <c r="DG20" s="126" t="s">
        <v>80</v>
      </c>
      <c r="DH20" s="127"/>
      <c r="DI20" s="91"/>
      <c r="DJ20" s="92"/>
      <c r="DK20" s="92"/>
      <c r="DL20" s="95"/>
      <c r="DM20" s="95"/>
      <c r="DN20" s="110"/>
      <c r="DO20" s="111">
        <v>16</v>
      </c>
      <c r="DP20" s="86">
        <v>29</v>
      </c>
      <c r="DQ20" s="92">
        <f t="shared" ref="DQ20:DQ22" si="6">DO20/DP20</f>
        <v>0.55172413793103448</v>
      </c>
      <c r="DR20" s="92">
        <f>DQ20*(SUM('Calc''s'!$H$81:$H$84)/4)</f>
        <v>0.64691191112932211</v>
      </c>
      <c r="DS20" s="100" t="s">
        <v>73</v>
      </c>
      <c r="DT20" s="126" t="s">
        <v>80</v>
      </c>
      <c r="DU20" s="127"/>
      <c r="DV20" s="91"/>
      <c r="DW20" s="91"/>
      <c r="DX20" s="92"/>
      <c r="DY20" s="93"/>
      <c r="DZ20" s="110"/>
      <c r="EA20" s="111"/>
      <c r="EB20" s="91"/>
      <c r="EC20" s="92"/>
      <c r="ED20" s="92"/>
      <c r="EE20" s="95"/>
      <c r="EF20" s="95"/>
      <c r="EG20" s="126"/>
      <c r="EH20" s="127"/>
      <c r="EI20" s="91"/>
      <c r="EJ20" s="92"/>
      <c r="EK20" s="92"/>
      <c r="EL20" s="95"/>
      <c r="EM20" s="95"/>
      <c r="EN20" s="110"/>
      <c r="EO20" s="111"/>
      <c r="EP20" s="86"/>
      <c r="EQ20" s="92"/>
      <c r="ER20" s="92"/>
      <c r="ES20" s="100"/>
      <c r="ET20" s="126"/>
      <c r="EU20" s="127"/>
      <c r="EV20" s="91"/>
      <c r="EW20" s="91"/>
      <c r="EX20" s="92"/>
      <c r="EY20" s="93"/>
      <c r="EZ20" s="110"/>
      <c r="FA20" s="111"/>
      <c r="FB20" s="91"/>
      <c r="FC20" s="92"/>
      <c r="FD20" s="92"/>
      <c r="FE20" s="95"/>
      <c r="FF20" s="95"/>
      <c r="FG20" s="126"/>
      <c r="FH20" s="127"/>
      <c r="FI20" s="91"/>
      <c r="FJ20" s="92"/>
      <c r="FK20" s="92"/>
      <c r="FL20" s="95"/>
      <c r="FM20" s="95"/>
      <c r="FN20" s="110"/>
      <c r="FO20" s="111"/>
      <c r="FP20" s="86"/>
      <c r="FQ20" s="92"/>
      <c r="FR20" s="92"/>
      <c r="FS20" s="100"/>
      <c r="FT20" s="126"/>
      <c r="FU20" s="127"/>
      <c r="FV20" s="91"/>
      <c r="FW20" s="91"/>
      <c r="FX20" s="92"/>
      <c r="FY20" s="93"/>
      <c r="FZ20" s="110"/>
      <c r="GA20" s="138"/>
    </row>
    <row r="21" spans="1:183" ht="15.5" x14ac:dyDescent="0.35">
      <c r="A21" s="260">
        <v>17</v>
      </c>
      <c r="B21" s="87" t="s">
        <v>77</v>
      </c>
      <c r="C21" s="90" t="s">
        <v>43</v>
      </c>
      <c r="D21" s="89">
        <v>1</v>
      </c>
      <c r="E21" s="94"/>
      <c r="F21" s="91"/>
      <c r="G21" s="92"/>
      <c r="H21" s="92"/>
      <c r="I21" s="100"/>
      <c r="J21" s="126"/>
      <c r="K21" s="127"/>
      <c r="L21" s="91"/>
      <c r="M21" s="92"/>
      <c r="N21" s="92"/>
      <c r="O21" s="100"/>
      <c r="P21" s="110"/>
      <c r="Q21" s="111">
        <v>24</v>
      </c>
      <c r="R21" s="91">
        <v>29</v>
      </c>
      <c r="S21" s="92">
        <f>Q21/R21</f>
        <v>0.82758620689655171</v>
      </c>
      <c r="T21" s="92">
        <f>S21*(SUM('Calc''s'!$H$55+'Calc''s'!$H$57+'Calc''s'!$H$59+'Calc''s'!$H$60)/4)</f>
        <v>0.68915500313540523</v>
      </c>
      <c r="U21" s="100" t="s">
        <v>72</v>
      </c>
      <c r="V21" s="126" t="s">
        <v>79</v>
      </c>
      <c r="W21" s="127"/>
      <c r="X21" s="91"/>
      <c r="Y21" s="91"/>
      <c r="Z21" s="92"/>
      <c r="AA21" s="93"/>
      <c r="AB21" s="110"/>
      <c r="AC21" s="111"/>
      <c r="AD21" s="91"/>
      <c r="AE21" s="92"/>
      <c r="AF21" s="92"/>
      <c r="AG21" s="95"/>
      <c r="AH21" s="95"/>
      <c r="AI21" s="126"/>
      <c r="AJ21" s="127">
        <v>28</v>
      </c>
      <c r="AK21" s="91">
        <v>31</v>
      </c>
      <c r="AL21" s="92">
        <f t="shared" si="3"/>
        <v>0.90322580645161288</v>
      </c>
      <c r="AM21" s="92">
        <f>AL21*(SUM('Calc''s'!$H$79+'Calc''s'!$H$81+'Calc''s'!$H$82+'Calc''s'!$H$83)/4)</f>
        <v>0.98880429239980172</v>
      </c>
      <c r="AN21" s="95"/>
      <c r="AO21" s="95" t="s">
        <v>73</v>
      </c>
      <c r="AP21" s="110" t="s">
        <v>80</v>
      </c>
      <c r="AQ21" s="111"/>
      <c r="AR21" s="86"/>
      <c r="AS21" s="92"/>
      <c r="AT21" s="92"/>
      <c r="AU21" s="100"/>
      <c r="AV21" s="126"/>
      <c r="AW21" s="127"/>
      <c r="AX21" s="91"/>
      <c r="AY21" s="91"/>
      <c r="AZ21" s="92"/>
      <c r="BA21" s="93"/>
      <c r="BB21" s="110"/>
      <c r="BC21" s="111"/>
      <c r="BD21" s="91"/>
      <c r="BE21" s="92"/>
      <c r="BF21" s="92"/>
      <c r="BG21" s="100"/>
      <c r="BH21" s="126"/>
      <c r="BI21" s="127">
        <v>14</v>
      </c>
      <c r="BJ21" s="91">
        <v>27</v>
      </c>
      <c r="BK21" s="92">
        <f>BI21/BJ21</f>
        <v>0.51851851851851849</v>
      </c>
      <c r="BL21" s="92">
        <f>BK21*(SUM('Calc''s'!$H$73+'Calc''s'!$H$74+'Calc''s'!$H$76+'Calc''s'!$H$78)/4)</f>
        <v>0.53790047019353127</v>
      </c>
      <c r="BM21" s="100" t="s">
        <v>76</v>
      </c>
      <c r="BN21" s="110" t="s">
        <v>80</v>
      </c>
      <c r="BO21" s="145"/>
      <c r="BP21" s="96"/>
      <c r="BQ21" s="92"/>
      <c r="BR21" s="92"/>
      <c r="BS21" s="100"/>
      <c r="BT21" s="126"/>
      <c r="BU21" s="127"/>
      <c r="BV21" s="91"/>
      <c r="BW21" s="91"/>
      <c r="BX21" s="92"/>
      <c r="BY21" s="100" t="s">
        <v>74</v>
      </c>
      <c r="BZ21" s="126" t="s">
        <v>83</v>
      </c>
      <c r="CA21" s="111">
        <v>28</v>
      </c>
      <c r="CB21" s="91">
        <v>29</v>
      </c>
      <c r="CC21" s="92">
        <f>CA21/CB21</f>
        <v>0.96551724137931039</v>
      </c>
      <c r="CD21" s="92">
        <f>CC21*(SUM('Calc''s'!$H$61+'Calc''s'!$H$63+'Calc''s'!$H$65+'Calc''s'!$H$66)/4)</f>
        <v>0.69780588043186509</v>
      </c>
      <c r="CE21" s="95"/>
      <c r="CF21" s="95" t="s">
        <v>75</v>
      </c>
      <c r="CG21" s="126" t="s">
        <v>79</v>
      </c>
      <c r="CH21" s="127"/>
      <c r="CI21" s="91"/>
      <c r="CJ21" s="92"/>
      <c r="CK21" s="92"/>
      <c r="CL21" s="95"/>
      <c r="CM21" s="95"/>
      <c r="CN21" s="110"/>
      <c r="CO21" s="111">
        <v>20</v>
      </c>
      <c r="CP21" s="86">
        <v>28</v>
      </c>
      <c r="CQ21" s="92">
        <f t="shared" si="4"/>
        <v>0.7142857142857143</v>
      </c>
      <c r="CR21" s="92">
        <f>CQ21*(SUM('Calc''s'!$H$85+'Calc''s'!$H$87+'Calc''s'!$H$89+'Calc''s'!$H$90)/4)</f>
        <v>0.74886347727732305</v>
      </c>
      <c r="CS21" s="100" t="s">
        <v>71</v>
      </c>
      <c r="CT21" s="126" t="s">
        <v>80</v>
      </c>
      <c r="CU21" s="127"/>
      <c r="CV21" s="91"/>
      <c r="CW21" s="91"/>
      <c r="CX21" s="92"/>
      <c r="CY21" s="93"/>
      <c r="CZ21" s="110"/>
      <c r="DA21" s="111">
        <v>39</v>
      </c>
      <c r="DB21" s="91">
        <v>28</v>
      </c>
      <c r="DC21" s="92">
        <f t="shared" si="5"/>
        <v>1.3928571428571428</v>
      </c>
      <c r="DD21" s="92">
        <f>DC21*(SUM('Calc''s'!$H$55+'Calc''s'!$H$58+'Calc''s'!$H$59+'Calc''s'!$H$60)/4)</f>
        <v>1.0577533138593607</v>
      </c>
      <c r="DE21" s="95"/>
      <c r="DF21" s="95" t="s">
        <v>72</v>
      </c>
      <c r="DG21" s="126" t="s">
        <v>80</v>
      </c>
      <c r="DH21" s="127"/>
      <c r="DI21" s="91"/>
      <c r="DJ21" s="92"/>
      <c r="DK21" s="92"/>
      <c r="DL21" s="95"/>
      <c r="DM21" s="95"/>
      <c r="DN21" s="110"/>
      <c r="DO21" s="111">
        <v>21</v>
      </c>
      <c r="DP21" s="86">
        <v>24</v>
      </c>
      <c r="DQ21" s="92">
        <f t="shared" si="6"/>
        <v>0.875</v>
      </c>
      <c r="DR21" s="92">
        <f>DQ21*(SUM('Calc''s'!$H$81:$H$84)/4)</f>
        <v>1.0259618590566593</v>
      </c>
      <c r="DS21" s="100" t="s">
        <v>73</v>
      </c>
      <c r="DT21" s="126" t="s">
        <v>80</v>
      </c>
      <c r="DU21" s="127"/>
      <c r="DV21" s="91"/>
      <c r="DW21" s="91"/>
      <c r="DX21" s="92"/>
      <c r="DY21" s="93"/>
      <c r="DZ21" s="110"/>
      <c r="EA21" s="111"/>
      <c r="EB21" s="91"/>
      <c r="EC21" s="92"/>
      <c r="ED21" s="92"/>
      <c r="EE21" s="95"/>
      <c r="EF21" s="95"/>
      <c r="EG21" s="126"/>
      <c r="EH21" s="127"/>
      <c r="EI21" s="91"/>
      <c r="EJ21" s="92"/>
      <c r="EK21" s="92"/>
      <c r="EL21" s="95"/>
      <c r="EM21" s="95"/>
      <c r="EN21" s="110"/>
      <c r="EO21" s="111"/>
      <c r="EP21" s="86"/>
      <c r="EQ21" s="92"/>
      <c r="ER21" s="92"/>
      <c r="ES21" s="100"/>
      <c r="ET21" s="126"/>
      <c r="EU21" s="127"/>
      <c r="EV21" s="91"/>
      <c r="EW21" s="91"/>
      <c r="EX21" s="92"/>
      <c r="EY21" s="93"/>
      <c r="EZ21" s="110"/>
      <c r="FA21" s="111"/>
      <c r="FB21" s="91"/>
      <c r="FC21" s="92"/>
      <c r="FD21" s="92"/>
      <c r="FE21" s="95"/>
      <c r="FF21" s="95"/>
      <c r="FG21" s="126"/>
      <c r="FH21" s="127"/>
      <c r="FI21" s="91"/>
      <c r="FJ21" s="92"/>
      <c r="FK21" s="92"/>
      <c r="FL21" s="95"/>
      <c r="FM21" s="95"/>
      <c r="FN21" s="110"/>
      <c r="FO21" s="111"/>
      <c r="FP21" s="86"/>
      <c r="FQ21" s="92"/>
      <c r="FR21" s="92"/>
      <c r="FS21" s="100"/>
      <c r="FT21" s="126"/>
      <c r="FU21" s="127"/>
      <c r="FV21" s="91"/>
      <c r="FW21" s="91"/>
      <c r="FX21" s="92"/>
      <c r="FY21" s="93"/>
      <c r="FZ21" s="110"/>
      <c r="GA21" s="138"/>
    </row>
    <row r="22" spans="1:183" ht="15.5" x14ac:dyDescent="0.35">
      <c r="A22" s="260">
        <v>18</v>
      </c>
      <c r="B22" s="87" t="s">
        <v>77</v>
      </c>
      <c r="C22" s="90" t="s">
        <v>7</v>
      </c>
      <c r="D22" s="89">
        <v>90</v>
      </c>
      <c r="E22" s="94"/>
      <c r="F22" s="91"/>
      <c r="G22" s="92"/>
      <c r="H22" s="92"/>
      <c r="I22" s="100"/>
      <c r="J22" s="126"/>
      <c r="K22" s="127">
        <v>17</v>
      </c>
      <c r="L22" s="91">
        <v>25</v>
      </c>
      <c r="M22" s="92">
        <f>K22/L22</f>
        <v>0.68</v>
      </c>
      <c r="N22" s="92">
        <f>M22*(SUM('Calc''s'!$H$86+'Calc''s'!$H$87+'Calc''s'!$H$88+'Calc''s'!$H$90)/4)</f>
        <v>0.84869283854041366</v>
      </c>
      <c r="O22" s="100" t="s">
        <v>71</v>
      </c>
      <c r="P22" s="110" t="s">
        <v>80</v>
      </c>
      <c r="Q22" s="111">
        <v>43</v>
      </c>
      <c r="R22" s="91">
        <v>24</v>
      </c>
      <c r="S22" s="92">
        <f>Q22/R22</f>
        <v>1.7916666666666667</v>
      </c>
      <c r="T22" s="92">
        <f>S22*(SUM('Calc''s'!$H$55+'Calc''s'!$H$57+'Calc''s'!$H$59+'Calc''s'!$H$60)/4)</f>
        <v>1.4919727238018237</v>
      </c>
      <c r="U22" s="100" t="s">
        <v>72</v>
      </c>
      <c r="V22" s="126" t="s">
        <v>79</v>
      </c>
      <c r="W22" s="127"/>
      <c r="X22" s="91"/>
      <c r="Y22" s="91"/>
      <c r="Z22" s="92"/>
      <c r="AA22" s="93"/>
      <c r="AB22" s="110"/>
      <c r="AC22" s="111"/>
      <c r="AD22" s="91"/>
      <c r="AE22" s="92"/>
      <c r="AF22" s="92"/>
      <c r="AG22" s="95"/>
      <c r="AH22" s="95"/>
      <c r="AI22" s="126"/>
      <c r="AJ22" s="127">
        <v>27</v>
      </c>
      <c r="AK22" s="91">
        <v>40</v>
      </c>
      <c r="AL22" s="92">
        <f t="shared" si="3"/>
        <v>0.67500000000000004</v>
      </c>
      <c r="AM22" s="92">
        <f>AL22*(SUM('Calc''s'!$H$79+'Calc''s'!$H$81+'Calc''s'!$H$82+'Calc''s'!$H$83)/4)</f>
        <v>0.73895463637378045</v>
      </c>
      <c r="AN22" s="95"/>
      <c r="AO22" s="95" t="s">
        <v>73</v>
      </c>
      <c r="AP22" s="110" t="s">
        <v>80</v>
      </c>
      <c r="AQ22" s="111">
        <v>16</v>
      </c>
      <c r="AR22" s="86">
        <v>31</v>
      </c>
      <c r="AS22" s="92">
        <f>AQ22/AR22</f>
        <v>0.5161290322580645</v>
      </c>
      <c r="AT22" s="92">
        <f>AS22*(SUM('Calc''s'!$H$97+'Calc''s'!$H$98+'Calc''s'!$H$100+'Calc''s'!$H$102)/4)</f>
        <v>0.64887892788159351</v>
      </c>
      <c r="AU22" s="100" t="s">
        <v>70</v>
      </c>
      <c r="AV22" s="126" t="s">
        <v>80</v>
      </c>
      <c r="AW22" s="127"/>
      <c r="AX22" s="91"/>
      <c r="AY22" s="91"/>
      <c r="AZ22" s="92"/>
      <c r="BA22" s="93"/>
      <c r="BB22" s="110"/>
      <c r="BC22" s="111"/>
      <c r="BD22" s="91"/>
      <c r="BE22" s="92"/>
      <c r="BF22" s="92"/>
      <c r="BG22" s="100"/>
      <c r="BH22" s="126"/>
      <c r="BI22" s="127">
        <v>37</v>
      </c>
      <c r="BJ22" s="91">
        <v>27</v>
      </c>
      <c r="BK22" s="92">
        <f>BI22/BJ22</f>
        <v>1.3703703703703705</v>
      </c>
      <c r="BL22" s="92">
        <f>BK22*(SUM('Calc''s'!$H$73+'Calc''s'!$H$74+'Calc''s'!$H$76+'Calc''s'!$H$78)/4)</f>
        <v>1.4215940997971899</v>
      </c>
      <c r="BM22" s="100" t="s">
        <v>76</v>
      </c>
      <c r="BN22" s="110" t="s">
        <v>80</v>
      </c>
      <c r="BO22" s="145"/>
      <c r="BP22" s="96"/>
      <c r="BQ22" s="92"/>
      <c r="BR22" s="92"/>
      <c r="BS22" s="100"/>
      <c r="BT22" s="126"/>
      <c r="BU22" s="127"/>
      <c r="BV22" s="91"/>
      <c r="BW22" s="91"/>
      <c r="BX22" s="92"/>
      <c r="BY22" s="100" t="s">
        <v>74</v>
      </c>
      <c r="BZ22" s="126" t="s">
        <v>83</v>
      </c>
      <c r="CA22" s="111">
        <v>33</v>
      </c>
      <c r="CB22" s="91">
        <v>19</v>
      </c>
      <c r="CC22" s="92">
        <f>CA22/CB22</f>
        <v>1.736842105263158</v>
      </c>
      <c r="CD22" s="92">
        <f>CC22*(SUM('Calc''s'!$H$61+'Calc''s'!$H$63+'Calc''s'!$H$65+'Calc''s'!$H$66)/4)</f>
        <v>1.2552635856640881</v>
      </c>
      <c r="CE22" s="95">
        <v>2</v>
      </c>
      <c r="CF22" s="95" t="s">
        <v>75</v>
      </c>
      <c r="CG22" s="126" t="s">
        <v>79</v>
      </c>
      <c r="CH22" s="127"/>
      <c r="CI22" s="91"/>
      <c r="CJ22" s="92"/>
      <c r="CK22" s="92"/>
      <c r="CL22" s="95"/>
      <c r="CM22" s="95"/>
      <c r="CN22" s="110"/>
      <c r="CO22" s="111">
        <v>30</v>
      </c>
      <c r="CP22" s="86">
        <v>25</v>
      </c>
      <c r="CQ22" s="92">
        <f t="shared" si="4"/>
        <v>1.2</v>
      </c>
      <c r="CR22" s="92">
        <f>CQ22*(SUM('Calc''s'!$H$85+'Calc''s'!$H$87+'Calc''s'!$H$89+'Calc''s'!$H$90)/4)</f>
        <v>1.2580906418259026</v>
      </c>
      <c r="CS22" s="100" t="s">
        <v>71</v>
      </c>
      <c r="CT22" s="126" t="s">
        <v>80</v>
      </c>
      <c r="CU22" s="127"/>
      <c r="CV22" s="91"/>
      <c r="CW22" s="91"/>
      <c r="CX22" s="92"/>
      <c r="CY22" s="93"/>
      <c r="CZ22" s="110"/>
      <c r="DA22" s="111">
        <v>29</v>
      </c>
      <c r="DB22" s="91">
        <v>27</v>
      </c>
      <c r="DC22" s="92">
        <f t="shared" si="5"/>
        <v>1.0740740740740742</v>
      </c>
      <c r="DD22" s="92">
        <f>DC22*(SUM('Calc''s'!$H$55+'Calc''s'!$H$58+'Calc''s'!$H$59+'Calc''s'!$H$60)/4)</f>
        <v>0.81566542341291637</v>
      </c>
      <c r="DE22" s="95"/>
      <c r="DF22" s="95" t="s">
        <v>72</v>
      </c>
      <c r="DG22" s="126" t="s">
        <v>80</v>
      </c>
      <c r="DH22" s="127"/>
      <c r="DI22" s="91"/>
      <c r="DJ22" s="92"/>
      <c r="DK22" s="92"/>
      <c r="DL22" s="95"/>
      <c r="DM22" s="95"/>
      <c r="DN22" s="110"/>
      <c r="DO22" s="111">
        <v>28</v>
      </c>
      <c r="DP22" s="86">
        <v>25</v>
      </c>
      <c r="DQ22" s="92">
        <f t="shared" si="6"/>
        <v>1.1200000000000001</v>
      </c>
      <c r="DR22" s="92">
        <f>DQ22*(SUM('Calc''s'!$H$81:$H$84)/4)</f>
        <v>1.313231179592524</v>
      </c>
      <c r="DS22" s="100" t="s">
        <v>73</v>
      </c>
      <c r="DT22" s="126" t="s">
        <v>80</v>
      </c>
      <c r="DU22" s="127"/>
      <c r="DV22" s="91"/>
      <c r="DW22" s="91"/>
      <c r="DX22" s="92"/>
      <c r="DY22" s="93"/>
      <c r="DZ22" s="110"/>
      <c r="EA22" s="111"/>
      <c r="EB22" s="91"/>
      <c r="EC22" s="92"/>
      <c r="ED22" s="92"/>
      <c r="EE22" s="95"/>
      <c r="EF22" s="95"/>
      <c r="EG22" s="126"/>
      <c r="EH22" s="127"/>
      <c r="EI22" s="91"/>
      <c r="EJ22" s="92"/>
      <c r="EK22" s="92"/>
      <c r="EL22" s="95"/>
      <c r="EM22" s="95"/>
      <c r="EN22" s="110"/>
      <c r="EO22" s="111"/>
      <c r="EP22" s="86"/>
      <c r="EQ22" s="92"/>
      <c r="ER22" s="92"/>
      <c r="ES22" s="100"/>
      <c r="ET22" s="126"/>
      <c r="EU22" s="127"/>
      <c r="EV22" s="91"/>
      <c r="EW22" s="91"/>
      <c r="EX22" s="92"/>
      <c r="EY22" s="93"/>
      <c r="EZ22" s="110"/>
      <c r="FA22" s="111"/>
      <c r="FB22" s="91"/>
      <c r="FC22" s="92"/>
      <c r="FD22" s="92"/>
      <c r="FE22" s="95"/>
      <c r="FF22" s="95"/>
      <c r="FG22" s="126"/>
      <c r="FH22" s="127"/>
      <c r="FI22" s="91"/>
      <c r="FJ22" s="92"/>
      <c r="FK22" s="92"/>
      <c r="FL22" s="95"/>
      <c r="FM22" s="95"/>
      <c r="FN22" s="110"/>
      <c r="FO22" s="111"/>
      <c r="FP22" s="86"/>
      <c r="FQ22" s="92"/>
      <c r="FR22" s="92"/>
      <c r="FS22" s="100"/>
      <c r="FT22" s="126"/>
      <c r="FU22" s="127"/>
      <c r="FV22" s="91"/>
      <c r="FW22" s="91"/>
      <c r="FX22" s="92"/>
      <c r="FY22" s="93"/>
      <c r="FZ22" s="110"/>
      <c r="GA22" s="138"/>
    </row>
    <row r="23" spans="1:183" ht="15.5" x14ac:dyDescent="0.35">
      <c r="A23" s="260">
        <v>19</v>
      </c>
      <c r="B23" s="40" t="s">
        <v>76</v>
      </c>
      <c r="C23" s="37" t="s">
        <v>34</v>
      </c>
      <c r="D23" s="66">
        <v>13</v>
      </c>
      <c r="E23" s="54"/>
      <c r="F23" s="38"/>
      <c r="G23" s="39"/>
      <c r="H23" s="39"/>
      <c r="I23" s="101"/>
      <c r="J23" s="128"/>
      <c r="K23" s="129"/>
      <c r="L23" s="38"/>
      <c r="M23" s="38"/>
      <c r="N23" s="38"/>
      <c r="O23" s="60"/>
      <c r="P23" s="112"/>
      <c r="Q23" s="113"/>
      <c r="R23" s="38"/>
      <c r="S23" s="38"/>
      <c r="T23" s="39"/>
      <c r="U23" s="60"/>
      <c r="V23" s="128"/>
      <c r="W23" s="129">
        <v>28</v>
      </c>
      <c r="X23" s="38">
        <v>24</v>
      </c>
      <c r="Y23" s="39">
        <f>W23/X23</f>
        <v>1.1666666666666667</v>
      </c>
      <c r="Z23" s="39">
        <f>Y23*(SUM('Calc''s'!$H$85:$H$88)/4)</f>
        <v>1.2489479894139826</v>
      </c>
      <c r="AA23" s="101" t="s">
        <v>71</v>
      </c>
      <c r="AB23" s="112" t="s">
        <v>80</v>
      </c>
      <c r="AC23" s="113"/>
      <c r="AD23" s="38"/>
      <c r="AE23" s="39"/>
      <c r="AF23" s="39"/>
      <c r="AG23" s="46"/>
      <c r="AH23" s="46"/>
      <c r="AI23" s="128"/>
      <c r="AJ23" s="129">
        <v>19</v>
      </c>
      <c r="AK23" s="38">
        <v>14</v>
      </c>
      <c r="AL23" s="39">
        <f t="shared" si="3"/>
        <v>1.3571428571428572</v>
      </c>
      <c r="AM23" s="39">
        <f>AL23*(SUM('Calc''s'!$H$55+'Calc''s'!$H$57+'Calc''s'!$H$58+'Calc''s'!$H$59)/4)</f>
        <v>1.1962502047809325</v>
      </c>
      <c r="AN23" s="46"/>
      <c r="AO23" s="46" t="s">
        <v>72</v>
      </c>
      <c r="AP23" s="112" t="s">
        <v>79</v>
      </c>
      <c r="AQ23" s="113"/>
      <c r="AR23" s="36"/>
      <c r="AS23" s="36"/>
      <c r="AT23" s="39"/>
      <c r="AU23" s="148"/>
      <c r="AV23" s="128"/>
      <c r="AW23" s="129"/>
      <c r="AX23" s="38"/>
      <c r="AY23" s="39"/>
      <c r="AZ23" s="39"/>
      <c r="BA23" s="101"/>
      <c r="BB23" s="112"/>
      <c r="BC23" s="113">
        <v>21</v>
      </c>
      <c r="BD23" s="38">
        <v>29</v>
      </c>
      <c r="BE23" s="39">
        <f>BC23/BD23</f>
        <v>0.72413793103448276</v>
      </c>
      <c r="BF23" s="39">
        <f>BE23*(SUM('Calc''s'!$H$69:$H$72)/4)</f>
        <v>0.64480258614915964</v>
      </c>
      <c r="BG23" s="101" t="s">
        <v>77</v>
      </c>
      <c r="BH23" s="128" t="s">
        <v>79</v>
      </c>
      <c r="BI23" s="129"/>
      <c r="BJ23" s="38"/>
      <c r="BK23" s="39"/>
      <c r="BL23" s="39"/>
      <c r="BM23" s="101"/>
      <c r="BN23" s="112"/>
      <c r="BO23" s="113"/>
      <c r="BP23" s="36"/>
      <c r="BQ23" s="36"/>
      <c r="BR23" s="39"/>
      <c r="BS23" s="148"/>
      <c r="BT23" s="128"/>
      <c r="BU23" s="129">
        <v>29</v>
      </c>
      <c r="BV23" s="38">
        <v>33</v>
      </c>
      <c r="BW23" s="39">
        <f>BU23/BV23</f>
        <v>0.87878787878787878</v>
      </c>
      <c r="BX23" s="39">
        <f>BW23*(SUM('Calc''s'!$H$97+'Calc''s'!$H$99+'Calc''s'!$H$100+'Calc''s'!$H$101)/4)</f>
        <v>0.99817980404386908</v>
      </c>
      <c r="BY23" s="101" t="s">
        <v>70</v>
      </c>
      <c r="BZ23" s="112" t="s">
        <v>79</v>
      </c>
      <c r="CA23" s="113"/>
      <c r="CB23" s="38"/>
      <c r="CC23" s="39"/>
      <c r="CD23" s="39"/>
      <c r="CE23" s="46"/>
      <c r="CF23" s="46"/>
      <c r="CG23" s="128"/>
      <c r="CH23" s="129">
        <v>9</v>
      </c>
      <c r="CI23" s="38">
        <v>19</v>
      </c>
      <c r="CJ23" s="39">
        <f>CH23/CI23</f>
        <v>0.47368421052631576</v>
      </c>
      <c r="CK23" s="39">
        <f>CJ23*(SUM('Calc''s'!$H$91+'Calc''s'!$H$92+'Calc''s'!$H$94+'Calc''s'!$H$96)/4)</f>
        <v>0.47521878520859856</v>
      </c>
      <c r="CL23" s="46"/>
      <c r="CM23" s="46" t="s">
        <v>74</v>
      </c>
      <c r="CN23" s="112" t="s">
        <v>80</v>
      </c>
      <c r="CO23" s="113">
        <v>13</v>
      </c>
      <c r="CP23" s="36">
        <v>16</v>
      </c>
      <c r="CQ23" s="50">
        <f t="shared" si="4"/>
        <v>0.8125</v>
      </c>
      <c r="CR23" s="39">
        <f>CQ23*(SUM('Calc''s'!$H$62+'Calc''s'!$H$63+'Calc''s'!$H$64+'Calc''s'!$H$66)/4)</f>
        <v>0.58998983064611377</v>
      </c>
      <c r="CS23" s="149" t="s">
        <v>75</v>
      </c>
      <c r="CT23" s="128" t="s">
        <v>79</v>
      </c>
      <c r="CU23" s="129"/>
      <c r="CV23" s="38"/>
      <c r="CW23" s="39"/>
      <c r="CX23" s="39"/>
      <c r="CY23" s="101"/>
      <c r="CZ23" s="112"/>
      <c r="DA23" s="113"/>
      <c r="DB23" s="38"/>
      <c r="DC23" s="39"/>
      <c r="DD23" s="39"/>
      <c r="DE23" s="46"/>
      <c r="DF23" s="46"/>
      <c r="DG23" s="128"/>
      <c r="DH23" s="129"/>
      <c r="DI23" s="38"/>
      <c r="DJ23" s="39"/>
      <c r="DK23" s="39"/>
      <c r="DL23" s="46"/>
      <c r="DM23" s="46"/>
      <c r="DN23" s="112"/>
      <c r="DO23" s="113"/>
      <c r="DP23" s="36"/>
      <c r="DQ23" s="36"/>
      <c r="DR23" s="39"/>
      <c r="DS23" s="148"/>
      <c r="DT23" s="128"/>
      <c r="DU23" s="129"/>
      <c r="DV23" s="38"/>
      <c r="DW23" s="39"/>
      <c r="DX23" s="39"/>
      <c r="DY23" s="101"/>
      <c r="DZ23" s="112"/>
      <c r="EA23" s="113"/>
      <c r="EB23" s="38"/>
      <c r="EC23" s="39"/>
      <c r="ED23" s="39"/>
      <c r="EE23" s="46"/>
      <c r="EF23" s="46"/>
      <c r="EG23" s="128"/>
      <c r="EH23" s="129"/>
      <c r="EI23" s="38"/>
      <c r="EJ23" s="39"/>
      <c r="EK23" s="39"/>
      <c r="EL23" s="46"/>
      <c r="EM23" s="46"/>
      <c r="EN23" s="112"/>
      <c r="EO23" s="113"/>
      <c r="EP23" s="36"/>
      <c r="EQ23" s="36"/>
      <c r="ER23" s="39"/>
      <c r="ES23" s="148"/>
      <c r="ET23" s="128"/>
      <c r="EU23" s="129"/>
      <c r="EV23" s="38"/>
      <c r="EW23" s="39"/>
      <c r="EX23" s="39"/>
      <c r="EY23" s="101"/>
      <c r="EZ23" s="112"/>
      <c r="FA23" s="113"/>
      <c r="FB23" s="38"/>
      <c r="FC23" s="39"/>
      <c r="FD23" s="39"/>
      <c r="FE23" s="46"/>
      <c r="FF23" s="46"/>
      <c r="FG23" s="128"/>
      <c r="FH23" s="129"/>
      <c r="FI23" s="38"/>
      <c r="FJ23" s="39"/>
      <c r="FK23" s="39"/>
      <c r="FL23" s="46"/>
      <c r="FM23" s="46"/>
      <c r="FN23" s="112"/>
      <c r="FO23" s="113"/>
      <c r="FP23" s="36"/>
      <c r="FQ23" s="36"/>
      <c r="FR23" s="39"/>
      <c r="FS23" s="148"/>
      <c r="FT23" s="128"/>
      <c r="FU23" s="129"/>
      <c r="FV23" s="38"/>
      <c r="FW23" s="39"/>
      <c r="FX23" s="39"/>
      <c r="FY23" s="101"/>
      <c r="FZ23" s="112"/>
      <c r="GA23" s="138"/>
    </row>
    <row r="24" spans="1:183" ht="15.5" x14ac:dyDescent="0.35">
      <c r="A24" s="260">
        <v>20</v>
      </c>
      <c r="B24" s="40" t="s">
        <v>76</v>
      </c>
      <c r="C24" s="37" t="s">
        <v>23</v>
      </c>
      <c r="D24" s="66">
        <v>54</v>
      </c>
      <c r="E24" s="54"/>
      <c r="F24" s="38"/>
      <c r="G24" s="39"/>
      <c r="H24" s="39"/>
      <c r="I24" s="101"/>
      <c r="J24" s="128"/>
      <c r="K24" s="129"/>
      <c r="L24" s="38"/>
      <c r="M24" s="38"/>
      <c r="N24" s="38"/>
      <c r="O24" s="60"/>
      <c r="P24" s="112"/>
      <c r="Q24" s="113"/>
      <c r="R24" s="38"/>
      <c r="S24" s="38"/>
      <c r="T24" s="39"/>
      <c r="U24" s="60"/>
      <c r="V24" s="128"/>
      <c r="W24" s="129">
        <v>22</v>
      </c>
      <c r="X24" s="38">
        <v>24</v>
      </c>
      <c r="Y24" s="39">
        <f>W24/X24</f>
        <v>0.91666666666666663</v>
      </c>
      <c r="Z24" s="39">
        <f>Y24*(SUM('Calc''s'!$H$85:$H$88)/4)</f>
        <v>0.98131627739670058</v>
      </c>
      <c r="AA24" s="101" t="s">
        <v>71</v>
      </c>
      <c r="AB24" s="112" t="s">
        <v>80</v>
      </c>
      <c r="AC24" s="113"/>
      <c r="AD24" s="38"/>
      <c r="AE24" s="39"/>
      <c r="AF24" s="39"/>
      <c r="AG24" s="46"/>
      <c r="AH24" s="46"/>
      <c r="AI24" s="128"/>
      <c r="AJ24" s="129">
        <v>20</v>
      </c>
      <c r="AK24" s="38">
        <v>11</v>
      </c>
      <c r="AL24" s="39">
        <f t="shared" si="3"/>
        <v>1.8181818181818181</v>
      </c>
      <c r="AM24" s="39">
        <f>AL24*(SUM('Calc''s'!$H$55+'Calc''s'!$H$57+'Calc''s'!$H$58+'Calc''s'!$H$59)/4)</f>
        <v>1.6026318532950292</v>
      </c>
      <c r="AN24" s="46">
        <v>1</v>
      </c>
      <c r="AO24" s="46" t="s">
        <v>72</v>
      </c>
      <c r="AP24" s="112" t="s">
        <v>79</v>
      </c>
      <c r="AQ24" s="113">
        <v>22</v>
      </c>
      <c r="AR24" s="36">
        <v>22</v>
      </c>
      <c r="AS24" s="50">
        <f>AQ24/AR24</f>
        <v>1</v>
      </c>
      <c r="AT24" s="39">
        <f>AS24*(SUM('Calc''s'!$H$79+'Calc''s'!$H$80+'Calc''s'!$H$81+'Calc''s'!$H$84)/4)</f>
        <v>1.0908640758556942</v>
      </c>
      <c r="AU24" s="149" t="s">
        <v>73</v>
      </c>
      <c r="AV24" s="128" t="s">
        <v>80</v>
      </c>
      <c r="AW24" s="129"/>
      <c r="AX24" s="38"/>
      <c r="AY24" s="39"/>
      <c r="AZ24" s="39"/>
      <c r="BA24" s="101"/>
      <c r="BB24" s="112"/>
      <c r="BC24" s="113">
        <v>28</v>
      </c>
      <c r="BD24" s="38">
        <v>23</v>
      </c>
      <c r="BE24" s="39">
        <f>BC24/BD24</f>
        <v>1.2173913043478262</v>
      </c>
      <c r="BF24" s="39">
        <f>BE24*(SUM('Calc''s'!$H$69:$H$72)/4)</f>
        <v>1.0840159419319206</v>
      </c>
      <c r="BG24" s="101" t="s">
        <v>77</v>
      </c>
      <c r="BH24" s="128" t="s">
        <v>79</v>
      </c>
      <c r="BI24" s="129"/>
      <c r="BJ24" s="38"/>
      <c r="BK24" s="39"/>
      <c r="BL24" s="39"/>
      <c r="BM24" s="101"/>
      <c r="BN24" s="112"/>
      <c r="BO24" s="113"/>
      <c r="BP24" s="36"/>
      <c r="BQ24" s="50"/>
      <c r="BR24" s="39"/>
      <c r="BS24" s="149"/>
      <c r="BT24" s="128"/>
      <c r="BU24" s="129">
        <v>32</v>
      </c>
      <c r="BV24" s="38">
        <v>19</v>
      </c>
      <c r="BW24" s="39">
        <f>BU24/BV24</f>
        <v>1.6842105263157894</v>
      </c>
      <c r="BX24" s="39">
        <f>BW24*(SUM('Calc''s'!$H$97+'Calc''s'!$H$99+'Calc''s'!$H$100+'Calc''s'!$H$101)/4)</f>
        <v>1.9130269928681047</v>
      </c>
      <c r="BY24" s="101" t="s">
        <v>70</v>
      </c>
      <c r="BZ24" s="112" t="s">
        <v>79</v>
      </c>
      <c r="CA24" s="113"/>
      <c r="CB24" s="38"/>
      <c r="CC24" s="39"/>
      <c r="CD24" s="39"/>
      <c r="CE24" s="46"/>
      <c r="CF24" s="46"/>
      <c r="CG24" s="128"/>
      <c r="CH24" s="129"/>
      <c r="CI24" s="38"/>
      <c r="CJ24" s="39"/>
      <c r="CK24" s="39"/>
      <c r="CL24" s="46"/>
      <c r="CM24" s="46"/>
      <c r="CN24" s="112"/>
      <c r="CO24" s="113">
        <v>24</v>
      </c>
      <c r="CP24" s="36">
        <v>18</v>
      </c>
      <c r="CQ24" s="50">
        <f t="shared" si="4"/>
        <v>1.3333333333333333</v>
      </c>
      <c r="CR24" s="39">
        <f>CQ24*(SUM('Calc''s'!$H$62+'Calc''s'!$H$63+'Calc''s'!$H$64+'Calc''s'!$H$66)/4)</f>
        <v>0.96818844003464832</v>
      </c>
      <c r="CS24" s="149" t="s">
        <v>75</v>
      </c>
      <c r="CT24" s="128" t="s">
        <v>79</v>
      </c>
      <c r="CU24" s="129"/>
      <c r="CV24" s="38"/>
      <c r="CW24" s="39"/>
      <c r="CX24" s="39"/>
      <c r="CY24" s="101"/>
      <c r="CZ24" s="112"/>
      <c r="DA24" s="113"/>
      <c r="DB24" s="38"/>
      <c r="DC24" s="39"/>
      <c r="DD24" s="39"/>
      <c r="DE24" s="46"/>
      <c r="DF24" s="46"/>
      <c r="DG24" s="128"/>
      <c r="DH24" s="129">
        <v>31</v>
      </c>
      <c r="DI24" s="38">
        <v>36</v>
      </c>
      <c r="DJ24" s="39">
        <f>DH24/DI24</f>
        <v>0.86111111111111116</v>
      </c>
      <c r="DK24" s="39">
        <f>DJ24*(SUM('Calc''s'!$H$85+'Calc''s'!$H$87+'Calc''s'!$H$88+'Calc''s'!$H$90)/4)</f>
        <v>0.91261559776361045</v>
      </c>
      <c r="DL24" s="46"/>
      <c r="DM24" s="46" t="s">
        <v>71</v>
      </c>
      <c r="DN24" s="112" t="s">
        <v>80</v>
      </c>
      <c r="DO24" s="113"/>
      <c r="DP24" s="36"/>
      <c r="DQ24" s="50"/>
      <c r="DR24" s="39"/>
      <c r="DS24" s="149"/>
      <c r="DT24" s="128"/>
      <c r="DU24" s="129">
        <v>31</v>
      </c>
      <c r="DV24" s="38">
        <v>13</v>
      </c>
      <c r="DW24" s="39">
        <f>DU24/DV24</f>
        <v>2.3846153846153846</v>
      </c>
      <c r="DX24" s="39">
        <f>DW24*(SUM('Calc''s'!$H$55+'Calc''s'!$H$58+'Calc''s'!$H$59+'Calc''s'!$H$60)/4)</f>
        <v>1.8109070541024164</v>
      </c>
      <c r="DY24" s="101" t="s">
        <v>72</v>
      </c>
      <c r="DZ24" s="112" t="s">
        <v>79</v>
      </c>
      <c r="EA24" s="113"/>
      <c r="EB24" s="38"/>
      <c r="EC24" s="39"/>
      <c r="ED24" s="39"/>
      <c r="EE24" s="46"/>
      <c r="EF24" s="46"/>
      <c r="EG24" s="128"/>
      <c r="EH24" s="129"/>
      <c r="EI24" s="38"/>
      <c r="EJ24" s="39"/>
      <c r="EK24" s="39"/>
      <c r="EL24" s="46"/>
      <c r="EM24" s="46"/>
      <c r="EN24" s="112"/>
      <c r="EO24" s="113"/>
      <c r="EP24" s="36"/>
      <c r="EQ24" s="50"/>
      <c r="ER24" s="39"/>
      <c r="ES24" s="149"/>
      <c r="ET24" s="128"/>
      <c r="EU24" s="129"/>
      <c r="EV24" s="38"/>
      <c r="EW24" s="39"/>
      <c r="EX24" s="39"/>
      <c r="EY24" s="101"/>
      <c r="EZ24" s="112"/>
      <c r="FA24" s="113"/>
      <c r="FB24" s="38"/>
      <c r="FC24" s="39"/>
      <c r="FD24" s="39"/>
      <c r="FE24" s="46"/>
      <c r="FF24" s="46"/>
      <c r="FG24" s="128"/>
      <c r="FH24" s="129"/>
      <c r="FI24" s="38"/>
      <c r="FJ24" s="39"/>
      <c r="FK24" s="39"/>
      <c r="FL24" s="46"/>
      <c r="FM24" s="46"/>
      <c r="FN24" s="112"/>
      <c r="FO24" s="113"/>
      <c r="FP24" s="36"/>
      <c r="FQ24" s="50"/>
      <c r="FR24" s="39"/>
      <c r="FS24" s="149"/>
      <c r="FT24" s="128"/>
      <c r="FU24" s="129"/>
      <c r="FV24" s="38"/>
      <c r="FW24" s="39"/>
      <c r="FX24" s="39"/>
      <c r="FY24" s="101"/>
      <c r="FZ24" s="112"/>
      <c r="GA24" s="138"/>
    </row>
    <row r="25" spans="1:183" ht="15.5" x14ac:dyDescent="0.35">
      <c r="A25" s="260">
        <v>21</v>
      </c>
      <c r="B25" s="40" t="s">
        <v>76</v>
      </c>
      <c r="C25" s="37" t="s">
        <v>19</v>
      </c>
      <c r="D25" s="66">
        <v>67</v>
      </c>
      <c r="E25" s="54">
        <v>27</v>
      </c>
      <c r="F25" s="38">
        <v>17</v>
      </c>
      <c r="G25" s="39">
        <f>E25/F25</f>
        <v>1.588235294117647</v>
      </c>
      <c r="H25" s="39">
        <f>G25*(SUM('Calc''s'!$H$61+'Calc''s'!$H$63+'Calc''s'!$H$64+'Calc''s'!$H$65)/4)</f>
        <v>1.0681251945660597</v>
      </c>
      <c r="I25" s="101" t="s">
        <v>75</v>
      </c>
      <c r="J25" s="128" t="s">
        <v>79</v>
      </c>
      <c r="K25" s="129"/>
      <c r="L25" s="38"/>
      <c r="M25" s="38"/>
      <c r="N25" s="38"/>
      <c r="O25" s="60"/>
      <c r="P25" s="112"/>
      <c r="Q25" s="113"/>
      <c r="R25" s="38"/>
      <c r="S25" s="38"/>
      <c r="T25" s="39"/>
      <c r="U25" s="60"/>
      <c r="V25" s="128"/>
      <c r="W25" s="129"/>
      <c r="X25" s="38"/>
      <c r="Y25" s="38"/>
      <c r="Z25" s="39"/>
      <c r="AA25" s="60"/>
      <c r="AB25" s="112"/>
      <c r="AC25" s="113"/>
      <c r="AD25" s="38"/>
      <c r="AE25" s="39"/>
      <c r="AF25" s="39"/>
      <c r="AG25" s="46"/>
      <c r="AH25" s="46"/>
      <c r="AI25" s="128"/>
      <c r="AJ25" s="129">
        <v>26</v>
      </c>
      <c r="AK25" s="38">
        <v>11</v>
      </c>
      <c r="AL25" s="39">
        <f t="shared" si="3"/>
        <v>2.3636363636363638</v>
      </c>
      <c r="AM25" s="39">
        <f>AL25*(SUM('Calc''s'!$H$55+'Calc''s'!$H$57+'Calc''s'!$H$58+'Calc''s'!$H$59)/4)</f>
        <v>2.0834214092835381</v>
      </c>
      <c r="AN25" s="46"/>
      <c r="AO25" s="46" t="s">
        <v>72</v>
      </c>
      <c r="AP25" s="112" t="s">
        <v>79</v>
      </c>
      <c r="AQ25" s="113"/>
      <c r="AR25" s="36"/>
      <c r="AS25" s="50"/>
      <c r="AT25" s="39"/>
      <c r="AU25" s="149"/>
      <c r="AV25" s="128"/>
      <c r="AW25" s="129"/>
      <c r="AX25" s="38"/>
      <c r="AY25" s="38"/>
      <c r="AZ25" s="39"/>
      <c r="BA25" s="60"/>
      <c r="BB25" s="112"/>
      <c r="BC25" s="113"/>
      <c r="BD25" s="38"/>
      <c r="BE25" s="39"/>
      <c r="BF25" s="39"/>
      <c r="BG25" s="101"/>
      <c r="BH25" s="128"/>
      <c r="BI25" s="129"/>
      <c r="BJ25" s="38"/>
      <c r="BK25" s="39"/>
      <c r="BL25" s="39"/>
      <c r="BM25" s="101"/>
      <c r="BN25" s="112"/>
      <c r="BO25" s="113"/>
      <c r="BP25" s="36"/>
      <c r="BQ25" s="50"/>
      <c r="BR25" s="39"/>
      <c r="BS25" s="149"/>
      <c r="BT25" s="128"/>
      <c r="BU25" s="129"/>
      <c r="BV25" s="38"/>
      <c r="BW25" s="39"/>
      <c r="BX25" s="39"/>
      <c r="BY25" s="101"/>
      <c r="BZ25" s="112"/>
      <c r="CA25" s="113"/>
      <c r="CB25" s="38"/>
      <c r="CC25" s="39"/>
      <c r="CD25" s="39"/>
      <c r="CE25" s="46"/>
      <c r="CF25" s="46"/>
      <c r="CG25" s="128"/>
      <c r="CH25" s="129">
        <v>18</v>
      </c>
      <c r="CI25" s="38">
        <v>19</v>
      </c>
      <c r="CJ25" s="39">
        <f>CH25/CI25</f>
        <v>0.94736842105263153</v>
      </c>
      <c r="CK25" s="39">
        <f>CJ25*(SUM('Calc''s'!$H$91+'Calc''s'!$H$92+'Calc''s'!$H$94+'Calc''s'!$H$96)/4)</f>
        <v>0.95043757041719712</v>
      </c>
      <c r="CL25" s="46"/>
      <c r="CM25" s="46" t="s">
        <v>74</v>
      </c>
      <c r="CN25" s="112" t="s">
        <v>80</v>
      </c>
      <c r="CO25" s="113"/>
      <c r="CP25" s="36"/>
      <c r="CQ25" s="50"/>
      <c r="CR25" s="39"/>
      <c r="CS25" s="149"/>
      <c r="CT25" s="128"/>
      <c r="CU25" s="129"/>
      <c r="CV25" s="38"/>
      <c r="CW25" s="38"/>
      <c r="CX25" s="39"/>
      <c r="CY25" s="60"/>
      <c r="CZ25" s="112"/>
      <c r="DA25" s="113"/>
      <c r="DB25" s="38"/>
      <c r="DC25" s="39"/>
      <c r="DD25" s="39"/>
      <c r="DE25" s="46"/>
      <c r="DF25" s="46"/>
      <c r="DG25" s="128"/>
      <c r="DH25" s="129">
        <v>33</v>
      </c>
      <c r="DI25" s="38">
        <v>22</v>
      </c>
      <c r="DJ25" s="39">
        <f>DH25/DI25</f>
        <v>1.5</v>
      </c>
      <c r="DK25" s="39">
        <f>DJ25*(SUM('Calc''s'!$H$85+'Calc''s'!$H$87+'Calc''s'!$H$88+'Calc''s'!$H$90)/4)</f>
        <v>1.5897174928785471</v>
      </c>
      <c r="DL25" s="46"/>
      <c r="DM25" s="46" t="s">
        <v>71</v>
      </c>
      <c r="DN25" s="112" t="s">
        <v>80</v>
      </c>
      <c r="DO25" s="113"/>
      <c r="DP25" s="36"/>
      <c r="DQ25" s="50"/>
      <c r="DR25" s="39"/>
      <c r="DS25" s="149"/>
      <c r="DT25" s="128"/>
      <c r="DU25" s="129">
        <v>32</v>
      </c>
      <c r="DV25" s="38">
        <v>14</v>
      </c>
      <c r="DW25" s="39">
        <f t="shared" ref="DW25:DW27" si="7">DU25/DV25</f>
        <v>2.2857142857142856</v>
      </c>
      <c r="DX25" s="39">
        <f>DW25*(SUM('Calc''s'!$H$55+'Calc''s'!$H$58+'Calc''s'!$H$59+'Calc''s'!$H$60)/4)</f>
        <v>1.7358003099230532</v>
      </c>
      <c r="DY25" s="60" t="s">
        <v>72</v>
      </c>
      <c r="DZ25" s="112" t="s">
        <v>79</v>
      </c>
      <c r="EA25" s="113"/>
      <c r="EB25" s="38"/>
      <c r="EC25" s="39"/>
      <c r="ED25" s="39"/>
      <c r="EE25" s="46"/>
      <c r="EF25" s="46"/>
      <c r="EG25" s="128"/>
      <c r="EH25" s="129"/>
      <c r="EI25" s="38"/>
      <c r="EJ25" s="39"/>
      <c r="EK25" s="39"/>
      <c r="EL25" s="46"/>
      <c r="EM25" s="46"/>
      <c r="EN25" s="112"/>
      <c r="EO25" s="113"/>
      <c r="EP25" s="36"/>
      <c r="EQ25" s="50"/>
      <c r="ER25" s="39"/>
      <c r="ES25" s="149"/>
      <c r="ET25" s="128"/>
      <c r="EU25" s="129"/>
      <c r="EV25" s="38"/>
      <c r="EW25" s="38"/>
      <c r="EX25" s="39"/>
      <c r="EY25" s="60"/>
      <c r="EZ25" s="112"/>
      <c r="FA25" s="113"/>
      <c r="FB25" s="38"/>
      <c r="FC25" s="39"/>
      <c r="FD25" s="39"/>
      <c r="FE25" s="46"/>
      <c r="FF25" s="46"/>
      <c r="FG25" s="128"/>
      <c r="FH25" s="129"/>
      <c r="FI25" s="38"/>
      <c r="FJ25" s="39"/>
      <c r="FK25" s="39"/>
      <c r="FL25" s="46"/>
      <c r="FM25" s="46"/>
      <c r="FN25" s="112"/>
      <c r="FO25" s="113"/>
      <c r="FP25" s="36"/>
      <c r="FQ25" s="50"/>
      <c r="FR25" s="39"/>
      <c r="FS25" s="149"/>
      <c r="FT25" s="128"/>
      <c r="FU25" s="129"/>
      <c r="FV25" s="38"/>
      <c r="FW25" s="38"/>
      <c r="FX25" s="39"/>
      <c r="FY25" s="60"/>
      <c r="FZ25" s="112"/>
      <c r="GA25" s="138"/>
    </row>
    <row r="26" spans="1:183" ht="15.5" x14ac:dyDescent="0.35">
      <c r="A26" s="260">
        <v>22</v>
      </c>
      <c r="B26" s="40" t="s">
        <v>76</v>
      </c>
      <c r="C26" s="37" t="s">
        <v>26</v>
      </c>
      <c r="D26" s="66">
        <v>46</v>
      </c>
      <c r="E26" s="54">
        <v>31</v>
      </c>
      <c r="F26" s="38">
        <v>17</v>
      </c>
      <c r="G26" s="39">
        <f>E26/F26</f>
        <v>1.8235294117647058</v>
      </c>
      <c r="H26" s="39">
        <f>G26*(SUM('Calc''s'!$H$61+'Calc''s'!$H$63+'Calc''s'!$H$64+'Calc''s'!$H$65)/4)</f>
        <v>1.2263659641314018</v>
      </c>
      <c r="I26" s="101" t="s">
        <v>75</v>
      </c>
      <c r="J26" s="128" t="s">
        <v>79</v>
      </c>
      <c r="K26" s="129"/>
      <c r="L26" s="38"/>
      <c r="M26" s="38"/>
      <c r="N26" s="38"/>
      <c r="O26" s="60"/>
      <c r="P26" s="112"/>
      <c r="Q26" s="113"/>
      <c r="R26" s="38"/>
      <c r="S26" s="38"/>
      <c r="T26" s="39"/>
      <c r="U26" s="60"/>
      <c r="V26" s="128"/>
      <c r="W26" s="129">
        <v>22</v>
      </c>
      <c r="X26" s="38">
        <v>26</v>
      </c>
      <c r="Y26" s="39">
        <f>W26/X26</f>
        <v>0.84615384615384615</v>
      </c>
      <c r="Z26" s="39">
        <f>Y26*(SUM('Calc''s'!$H$85:$H$88)/4)</f>
        <v>0.90583040990464669</v>
      </c>
      <c r="AA26" s="101" t="s">
        <v>71</v>
      </c>
      <c r="AB26" s="112" t="s">
        <v>80</v>
      </c>
      <c r="AC26" s="113"/>
      <c r="AD26" s="38"/>
      <c r="AE26" s="39"/>
      <c r="AF26" s="39"/>
      <c r="AG26" s="46"/>
      <c r="AH26" s="46"/>
      <c r="AI26" s="128"/>
      <c r="AJ26" s="129"/>
      <c r="AK26" s="38"/>
      <c r="AL26" s="39"/>
      <c r="AM26" s="39"/>
      <c r="AN26" s="46"/>
      <c r="AO26" s="46"/>
      <c r="AP26" s="112"/>
      <c r="AQ26" s="113">
        <v>29</v>
      </c>
      <c r="AR26" s="36">
        <v>24</v>
      </c>
      <c r="AS26" s="50">
        <f>AQ26/AR26</f>
        <v>1.2083333333333333</v>
      </c>
      <c r="AT26" s="39">
        <f>AS26*(SUM('Calc''s'!$H$79+'Calc''s'!$H$80+'Calc''s'!$H$81+'Calc''s'!$H$84)/4)</f>
        <v>1.3181274249922972</v>
      </c>
      <c r="AU26" s="149" t="s">
        <v>73</v>
      </c>
      <c r="AV26" s="128" t="s">
        <v>80</v>
      </c>
      <c r="AW26" s="129"/>
      <c r="AX26" s="38"/>
      <c r="AY26" s="39"/>
      <c r="AZ26" s="39"/>
      <c r="BA26" s="101"/>
      <c r="BB26" s="112"/>
      <c r="BC26" s="113">
        <v>28</v>
      </c>
      <c r="BD26" s="38">
        <v>21</v>
      </c>
      <c r="BE26" s="39">
        <f>BC26/BD26</f>
        <v>1.3333333333333333</v>
      </c>
      <c r="BF26" s="39">
        <f>BE26*(SUM('Calc''s'!$H$69:$H$72)/4)</f>
        <v>1.1872555554492463</v>
      </c>
      <c r="BG26" s="101" t="s">
        <v>77</v>
      </c>
      <c r="BH26" s="128" t="s">
        <v>79</v>
      </c>
      <c r="BI26" s="129"/>
      <c r="BJ26" s="38"/>
      <c r="BK26" s="39"/>
      <c r="BL26" s="39"/>
      <c r="BM26" s="101"/>
      <c r="BN26" s="112"/>
      <c r="BO26" s="113"/>
      <c r="BP26" s="36"/>
      <c r="BQ26" s="50"/>
      <c r="BR26" s="39"/>
      <c r="BS26" s="149"/>
      <c r="BT26" s="128"/>
      <c r="BU26" s="129">
        <v>25</v>
      </c>
      <c r="BV26" s="38">
        <v>28</v>
      </c>
      <c r="BW26" s="39">
        <f>BU26/BV26</f>
        <v>0.8928571428571429</v>
      </c>
      <c r="BX26" s="39">
        <f>BW26*(SUM('Calc''s'!$H$97+'Calc''s'!$H$99+'Calc''s'!$H$100+'Calc''s'!$H$101)/4)</f>
        <v>1.0141605151923547</v>
      </c>
      <c r="BY26" s="101" t="s">
        <v>70</v>
      </c>
      <c r="BZ26" s="112" t="s">
        <v>79</v>
      </c>
      <c r="CA26" s="113"/>
      <c r="CB26" s="38"/>
      <c r="CC26" s="39"/>
      <c r="CD26" s="39"/>
      <c r="CE26" s="46"/>
      <c r="CF26" s="46"/>
      <c r="CG26" s="128"/>
      <c r="CH26" s="129">
        <v>11</v>
      </c>
      <c r="CI26" s="38">
        <v>15</v>
      </c>
      <c r="CJ26" s="39">
        <f>CH26/CI26</f>
        <v>0.73333333333333328</v>
      </c>
      <c r="CK26" s="39">
        <f>CJ26*(SUM('Calc''s'!$H$91+'Calc''s'!$H$92+'Calc''s'!$H$94+'Calc''s'!$H$96)/4)</f>
        <v>0.73570908228590448</v>
      </c>
      <c r="CL26" s="46"/>
      <c r="CM26" s="46" t="s">
        <v>74</v>
      </c>
      <c r="CN26" s="112" t="s">
        <v>80</v>
      </c>
      <c r="CO26" s="113">
        <v>14</v>
      </c>
      <c r="CP26" s="36">
        <v>21</v>
      </c>
      <c r="CQ26" s="50">
        <f>CO26/CP26</f>
        <v>0.66666666666666663</v>
      </c>
      <c r="CR26" s="39">
        <f>CQ26*(SUM('Calc''s'!$H$62+'Calc''s'!$H$63+'Calc''s'!$H$64+'Calc''s'!$H$66)/4)</f>
        <v>0.48409422001732416</v>
      </c>
      <c r="CS26" s="149" t="s">
        <v>75</v>
      </c>
      <c r="CT26" s="128" t="s">
        <v>79</v>
      </c>
      <c r="CU26" s="129"/>
      <c r="CV26" s="38"/>
      <c r="CW26" s="39"/>
      <c r="CX26" s="39"/>
      <c r="CY26" s="101"/>
      <c r="CZ26" s="112"/>
      <c r="DA26" s="113"/>
      <c r="DB26" s="38"/>
      <c r="DC26" s="39"/>
      <c r="DD26" s="39"/>
      <c r="DE26" s="46"/>
      <c r="DF26" s="46"/>
      <c r="DG26" s="128"/>
      <c r="DH26" s="129"/>
      <c r="DI26" s="38"/>
      <c r="DJ26" s="39"/>
      <c r="DK26" s="39"/>
      <c r="DL26" s="46"/>
      <c r="DM26" s="46"/>
      <c r="DN26" s="112"/>
      <c r="DO26" s="113"/>
      <c r="DP26" s="36"/>
      <c r="DQ26" s="50"/>
      <c r="DR26" s="39"/>
      <c r="DS26" s="149"/>
      <c r="DT26" s="128"/>
      <c r="DU26" s="129">
        <v>19</v>
      </c>
      <c r="DV26" s="38">
        <v>16</v>
      </c>
      <c r="DW26" s="39">
        <f t="shared" si="7"/>
        <v>1.1875</v>
      </c>
      <c r="DX26" s="39">
        <f>DW26*(SUM('Calc''s'!$H$55+'Calc''s'!$H$58+'Calc''s'!$H$59+'Calc''s'!$H$60)/4)</f>
        <v>0.90180250476471135</v>
      </c>
      <c r="DY26" s="101" t="s">
        <v>72</v>
      </c>
      <c r="DZ26" s="112" t="s">
        <v>79</v>
      </c>
      <c r="EA26" s="113"/>
      <c r="EB26" s="38"/>
      <c r="EC26" s="39"/>
      <c r="ED26" s="39"/>
      <c r="EE26" s="46"/>
      <c r="EF26" s="46"/>
      <c r="EG26" s="128"/>
      <c r="EH26" s="129"/>
      <c r="EI26" s="38"/>
      <c r="EJ26" s="39"/>
      <c r="EK26" s="39"/>
      <c r="EL26" s="46"/>
      <c r="EM26" s="46"/>
      <c r="EN26" s="112"/>
      <c r="EO26" s="113"/>
      <c r="EP26" s="36"/>
      <c r="EQ26" s="50"/>
      <c r="ER26" s="39"/>
      <c r="ES26" s="149"/>
      <c r="ET26" s="128"/>
      <c r="EU26" s="129"/>
      <c r="EV26" s="38"/>
      <c r="EW26" s="39"/>
      <c r="EX26" s="39"/>
      <c r="EY26" s="101"/>
      <c r="EZ26" s="112"/>
      <c r="FA26" s="113"/>
      <c r="FB26" s="38"/>
      <c r="FC26" s="39"/>
      <c r="FD26" s="39"/>
      <c r="FE26" s="46"/>
      <c r="FF26" s="46"/>
      <c r="FG26" s="128"/>
      <c r="FH26" s="129"/>
      <c r="FI26" s="38"/>
      <c r="FJ26" s="39"/>
      <c r="FK26" s="39"/>
      <c r="FL26" s="46"/>
      <c r="FM26" s="46"/>
      <c r="FN26" s="112"/>
      <c r="FO26" s="113"/>
      <c r="FP26" s="36"/>
      <c r="FQ26" s="50"/>
      <c r="FR26" s="39"/>
      <c r="FS26" s="149"/>
      <c r="FT26" s="128"/>
      <c r="FU26" s="129"/>
      <c r="FV26" s="38"/>
      <c r="FW26" s="39"/>
      <c r="FX26" s="39"/>
      <c r="FY26" s="101"/>
      <c r="FZ26" s="112"/>
      <c r="GA26" s="138"/>
    </row>
    <row r="27" spans="1:183" ht="15.5" x14ac:dyDescent="0.35">
      <c r="A27" s="260">
        <v>23</v>
      </c>
      <c r="B27" s="40" t="s">
        <v>76</v>
      </c>
      <c r="C27" s="37" t="s">
        <v>6</v>
      </c>
      <c r="D27" s="66">
        <v>93</v>
      </c>
      <c r="E27" s="54">
        <v>23</v>
      </c>
      <c r="F27" s="38">
        <v>15</v>
      </c>
      <c r="G27" s="39">
        <f>E27/F27</f>
        <v>1.5333333333333334</v>
      </c>
      <c r="H27" s="39">
        <f>G27*(SUM('Calc''s'!$H$61+'Calc''s'!$H$63+'Calc''s'!$H$64+'Calc''s'!$H$65)/4)</f>
        <v>1.0312023483341466</v>
      </c>
      <c r="I27" s="101" t="s">
        <v>75</v>
      </c>
      <c r="J27" s="128" t="s">
        <v>79</v>
      </c>
      <c r="K27" s="129"/>
      <c r="L27" s="38"/>
      <c r="M27" s="38"/>
      <c r="N27" s="38"/>
      <c r="O27" s="60"/>
      <c r="P27" s="112"/>
      <c r="Q27" s="113"/>
      <c r="R27" s="38"/>
      <c r="S27" s="38"/>
      <c r="T27" s="39"/>
      <c r="U27" s="60"/>
      <c r="V27" s="128"/>
      <c r="W27" s="129"/>
      <c r="X27" s="38"/>
      <c r="Y27" s="38"/>
      <c r="Z27" s="39"/>
      <c r="AA27" s="60"/>
      <c r="AB27" s="112"/>
      <c r="AC27" s="113"/>
      <c r="AD27" s="38"/>
      <c r="AE27" s="39"/>
      <c r="AF27" s="39"/>
      <c r="AG27" s="46"/>
      <c r="AH27" s="46"/>
      <c r="AI27" s="128"/>
      <c r="AJ27" s="129">
        <v>7</v>
      </c>
      <c r="AK27" s="38">
        <v>11</v>
      </c>
      <c r="AL27" s="39">
        <f>AJ27/AK27</f>
        <v>0.63636363636363635</v>
      </c>
      <c r="AM27" s="39">
        <f>AL27*(SUM('Calc''s'!$H$55+'Calc''s'!$H$57+'Calc''s'!$H$58+'Calc''s'!$H$59)/4)</f>
        <v>0.56092114865326026</v>
      </c>
      <c r="AN27" s="46">
        <v>2</v>
      </c>
      <c r="AO27" s="46" t="s">
        <v>72</v>
      </c>
      <c r="AP27" s="112" t="s">
        <v>79</v>
      </c>
      <c r="AQ27" s="113">
        <v>24</v>
      </c>
      <c r="AR27" s="36">
        <v>22</v>
      </c>
      <c r="AS27" s="50">
        <f>AQ27/AR27</f>
        <v>1.0909090909090908</v>
      </c>
      <c r="AT27" s="39">
        <f>AS27*(SUM('Calc''s'!$H$79+'Calc''s'!$H$80+'Calc''s'!$H$81+'Calc''s'!$H$84)/4)</f>
        <v>1.1900335372971209</v>
      </c>
      <c r="AU27" s="149" t="s">
        <v>73</v>
      </c>
      <c r="AV27" s="128" t="s">
        <v>80</v>
      </c>
      <c r="AW27" s="129"/>
      <c r="AX27" s="38"/>
      <c r="AY27" s="38"/>
      <c r="AZ27" s="39"/>
      <c r="BA27" s="60"/>
      <c r="BB27" s="112"/>
      <c r="BC27" s="113"/>
      <c r="BD27" s="38"/>
      <c r="BE27" s="39"/>
      <c r="BF27" s="39"/>
      <c r="BG27" s="101"/>
      <c r="BH27" s="128"/>
      <c r="BI27" s="129"/>
      <c r="BJ27" s="38"/>
      <c r="BK27" s="39"/>
      <c r="BL27" s="39"/>
      <c r="BM27" s="101"/>
      <c r="BN27" s="112"/>
      <c r="BO27" s="113"/>
      <c r="BP27" s="36"/>
      <c r="BQ27" s="50"/>
      <c r="BR27" s="39"/>
      <c r="BS27" s="149"/>
      <c r="BT27" s="128"/>
      <c r="BU27" s="129">
        <v>14</v>
      </c>
      <c r="BV27" s="38">
        <v>16</v>
      </c>
      <c r="BW27" s="39">
        <f>BU27/BV27</f>
        <v>0.875</v>
      </c>
      <c r="BX27" s="39">
        <f>BW27*(SUM('Calc''s'!$H$97+'Calc''s'!$H$99+'Calc''s'!$H$100+'Calc''s'!$H$101)/4)</f>
        <v>0.99387730488850767</v>
      </c>
      <c r="BY27" s="101" t="s">
        <v>70</v>
      </c>
      <c r="BZ27" s="112" t="s">
        <v>79</v>
      </c>
      <c r="CA27" s="113"/>
      <c r="CB27" s="38"/>
      <c r="CC27" s="39"/>
      <c r="CD27" s="39"/>
      <c r="CE27" s="46"/>
      <c r="CF27" s="46"/>
      <c r="CG27" s="128"/>
      <c r="CH27" s="129"/>
      <c r="CI27" s="38"/>
      <c r="CJ27" s="39"/>
      <c r="CK27" s="39"/>
      <c r="CL27" s="46"/>
      <c r="CM27" s="46"/>
      <c r="CN27" s="112"/>
      <c r="CO27" s="113"/>
      <c r="CP27" s="36"/>
      <c r="CQ27" s="50"/>
      <c r="CR27" s="39"/>
      <c r="CS27" s="149"/>
      <c r="CT27" s="128"/>
      <c r="CU27" s="129"/>
      <c r="CV27" s="38"/>
      <c r="CW27" s="38"/>
      <c r="CX27" s="39"/>
      <c r="CY27" s="60"/>
      <c r="CZ27" s="112"/>
      <c r="DA27" s="113"/>
      <c r="DB27" s="38"/>
      <c r="DC27" s="39"/>
      <c r="DD27" s="39"/>
      <c r="DE27" s="46"/>
      <c r="DF27" s="46"/>
      <c r="DG27" s="128"/>
      <c r="DH27" s="129">
        <v>20</v>
      </c>
      <c r="DI27" s="38">
        <v>24</v>
      </c>
      <c r="DJ27" s="39">
        <f>DH27/DI27</f>
        <v>0.83333333333333337</v>
      </c>
      <c r="DK27" s="39">
        <f>DJ27*(SUM('Calc''s'!$H$85+'Calc''s'!$H$87+'Calc''s'!$H$88+'Calc''s'!$H$90)/4)</f>
        <v>0.88317638493252626</v>
      </c>
      <c r="DL27" s="46"/>
      <c r="DM27" s="46" t="s">
        <v>71</v>
      </c>
      <c r="DN27" s="112" t="s">
        <v>80</v>
      </c>
      <c r="DO27" s="113"/>
      <c r="DP27" s="36"/>
      <c r="DQ27" s="50"/>
      <c r="DR27" s="39"/>
      <c r="DS27" s="149"/>
      <c r="DT27" s="128"/>
      <c r="DU27" s="129">
        <v>18</v>
      </c>
      <c r="DV27" s="38">
        <v>17</v>
      </c>
      <c r="DW27" s="39">
        <f t="shared" si="7"/>
        <v>1.0588235294117647</v>
      </c>
      <c r="DX27" s="39">
        <f>DW27*(SUM('Calc''s'!$H$55+'Calc''s'!$H$58+'Calc''s'!$H$59+'Calc''s'!$H$60)/4)</f>
        <v>0.8040839670967086</v>
      </c>
      <c r="DY27" s="60" t="s">
        <v>72</v>
      </c>
      <c r="DZ27" s="112" t="s">
        <v>79</v>
      </c>
      <c r="EA27" s="113"/>
      <c r="EB27" s="38"/>
      <c r="EC27" s="39"/>
      <c r="ED27" s="39"/>
      <c r="EE27" s="46"/>
      <c r="EF27" s="46"/>
      <c r="EG27" s="128"/>
      <c r="EH27" s="129"/>
      <c r="EI27" s="38"/>
      <c r="EJ27" s="39"/>
      <c r="EK27" s="39"/>
      <c r="EL27" s="46"/>
      <c r="EM27" s="46"/>
      <c r="EN27" s="112"/>
      <c r="EO27" s="113"/>
      <c r="EP27" s="36"/>
      <c r="EQ27" s="50"/>
      <c r="ER27" s="39"/>
      <c r="ES27" s="149"/>
      <c r="ET27" s="128"/>
      <c r="EU27" s="129"/>
      <c r="EV27" s="38"/>
      <c r="EW27" s="38"/>
      <c r="EX27" s="39"/>
      <c r="EY27" s="60"/>
      <c r="EZ27" s="112"/>
      <c r="FA27" s="113"/>
      <c r="FB27" s="38"/>
      <c r="FC27" s="39"/>
      <c r="FD27" s="39"/>
      <c r="FE27" s="46"/>
      <c r="FF27" s="46"/>
      <c r="FG27" s="128"/>
      <c r="FH27" s="129"/>
      <c r="FI27" s="38"/>
      <c r="FJ27" s="39"/>
      <c r="FK27" s="39"/>
      <c r="FL27" s="46"/>
      <c r="FM27" s="46"/>
      <c r="FN27" s="112"/>
      <c r="FO27" s="113"/>
      <c r="FP27" s="36"/>
      <c r="FQ27" s="50"/>
      <c r="FR27" s="39"/>
      <c r="FS27" s="149"/>
      <c r="FT27" s="128"/>
      <c r="FU27" s="129"/>
      <c r="FV27" s="38"/>
      <c r="FW27" s="38"/>
      <c r="FX27" s="39"/>
      <c r="FY27" s="60"/>
      <c r="FZ27" s="112"/>
      <c r="GA27" s="138"/>
    </row>
    <row r="28" spans="1:183" ht="15.5" x14ac:dyDescent="0.35">
      <c r="A28" s="260">
        <v>24</v>
      </c>
      <c r="B28" s="40" t="s">
        <v>76</v>
      </c>
      <c r="C28" s="37" t="s">
        <v>31</v>
      </c>
      <c r="D28" s="66">
        <v>27</v>
      </c>
      <c r="E28" s="54">
        <v>19</v>
      </c>
      <c r="F28" s="38">
        <v>16</v>
      </c>
      <c r="G28" s="39">
        <f>E28/F28</f>
        <v>1.1875</v>
      </c>
      <c r="H28" s="39">
        <f>G28*(SUM('Calc''s'!$H$61+'Calc''s'!$H$63+'Calc''s'!$H$64+'Calc''s'!$H$65)/4)</f>
        <v>0.7986213839000863</v>
      </c>
      <c r="I28" s="101" t="s">
        <v>75</v>
      </c>
      <c r="J28" s="128" t="s">
        <v>79</v>
      </c>
      <c r="K28" s="129"/>
      <c r="L28" s="38"/>
      <c r="M28" s="38"/>
      <c r="N28" s="38"/>
      <c r="O28" s="60"/>
      <c r="P28" s="112"/>
      <c r="Q28" s="113"/>
      <c r="R28" s="38"/>
      <c r="S28" s="38"/>
      <c r="T28" s="39"/>
      <c r="U28" s="60"/>
      <c r="V28" s="128"/>
      <c r="W28" s="129">
        <v>10</v>
      </c>
      <c r="X28" s="38">
        <v>26</v>
      </c>
      <c r="Y28" s="39">
        <f>W28/X28</f>
        <v>0.38461538461538464</v>
      </c>
      <c r="Z28" s="39">
        <f>Y28*(SUM('Calc''s'!$H$85:$H$88)/4)</f>
        <v>0.41174109541120307</v>
      </c>
      <c r="AA28" s="101" t="s">
        <v>71</v>
      </c>
      <c r="AB28" s="112" t="s">
        <v>80</v>
      </c>
      <c r="AC28" s="113"/>
      <c r="AD28" s="38"/>
      <c r="AE28" s="39"/>
      <c r="AF28" s="39"/>
      <c r="AG28" s="46"/>
      <c r="AH28" s="46"/>
      <c r="AI28" s="128"/>
      <c r="AJ28" s="129"/>
      <c r="AK28" s="38"/>
      <c r="AL28" s="39"/>
      <c r="AM28" s="39"/>
      <c r="AN28" s="46"/>
      <c r="AO28" s="46"/>
      <c r="AP28" s="112"/>
      <c r="AQ28" s="113">
        <v>14</v>
      </c>
      <c r="AR28" s="36">
        <v>25</v>
      </c>
      <c r="AS28" s="50">
        <f>AQ28/AR28</f>
        <v>0.56000000000000005</v>
      </c>
      <c r="AT28" s="39">
        <f>AS28*(SUM('Calc''s'!$H$79+'Calc''s'!$H$80+'Calc''s'!$H$81+'Calc''s'!$H$84)/4)</f>
        <v>0.61088388247918879</v>
      </c>
      <c r="AU28" s="149" t="s">
        <v>73</v>
      </c>
      <c r="AV28" s="128" t="s">
        <v>80</v>
      </c>
      <c r="AW28" s="129"/>
      <c r="AX28" s="38"/>
      <c r="AY28" s="39"/>
      <c r="AZ28" s="39"/>
      <c r="BA28" s="101"/>
      <c r="BB28" s="112"/>
      <c r="BC28" s="113">
        <v>23</v>
      </c>
      <c r="BD28" s="38">
        <v>15</v>
      </c>
      <c r="BE28" s="39">
        <f>BC28/BD28</f>
        <v>1.5333333333333334</v>
      </c>
      <c r="BF28" s="39">
        <f>BE28*(SUM('Calc''s'!$H$69:$H$72)/4)</f>
        <v>1.3653438887666334</v>
      </c>
      <c r="BG28" s="101" t="s">
        <v>77</v>
      </c>
      <c r="BH28" s="128" t="s">
        <v>79</v>
      </c>
      <c r="BI28" s="129"/>
      <c r="BJ28" s="38"/>
      <c r="BK28" s="39"/>
      <c r="BL28" s="39"/>
      <c r="BM28" s="101"/>
      <c r="BN28" s="112"/>
      <c r="BO28" s="113"/>
      <c r="BP28" s="36"/>
      <c r="BQ28" s="50"/>
      <c r="BR28" s="39"/>
      <c r="BS28" s="149"/>
      <c r="BT28" s="128"/>
      <c r="BU28" s="129"/>
      <c r="BV28" s="38"/>
      <c r="BW28" s="39"/>
      <c r="BX28" s="39"/>
      <c r="BY28" s="101"/>
      <c r="BZ28" s="112"/>
      <c r="CA28" s="113"/>
      <c r="CB28" s="38"/>
      <c r="CC28" s="39"/>
      <c r="CD28" s="39"/>
      <c r="CE28" s="46"/>
      <c r="CF28" s="46"/>
      <c r="CG28" s="128"/>
      <c r="CH28" s="129">
        <v>10</v>
      </c>
      <c r="CI28" s="38">
        <v>16</v>
      </c>
      <c r="CJ28" s="39">
        <f>CH28/CI28</f>
        <v>0.625</v>
      </c>
      <c r="CK28" s="39">
        <f>CJ28*(SUM('Calc''s'!$H$91+'Calc''s'!$H$92+'Calc''s'!$H$94+'Calc''s'!$H$96)/4)</f>
        <v>0.62702478603912315</v>
      </c>
      <c r="CL28" s="46"/>
      <c r="CM28" s="46" t="s">
        <v>74</v>
      </c>
      <c r="CN28" s="112" t="s">
        <v>80</v>
      </c>
      <c r="CO28" s="113">
        <v>26</v>
      </c>
      <c r="CP28" s="36">
        <v>16</v>
      </c>
      <c r="CQ28" s="50">
        <f>CO28/CP28</f>
        <v>1.625</v>
      </c>
      <c r="CR28" s="39">
        <f>CQ28*(SUM('Calc''s'!$H$62+'Calc''s'!$H$63+'Calc''s'!$H$64+'Calc''s'!$H$66)/4)</f>
        <v>1.1799796612922275</v>
      </c>
      <c r="CS28" s="149" t="s">
        <v>75</v>
      </c>
      <c r="CT28" s="128" t="s">
        <v>79</v>
      </c>
      <c r="CU28" s="129"/>
      <c r="CV28" s="38"/>
      <c r="CW28" s="39"/>
      <c r="CX28" s="39"/>
      <c r="CY28" s="101"/>
      <c r="CZ28" s="112"/>
      <c r="DA28" s="113"/>
      <c r="DB28" s="38"/>
      <c r="DC28" s="39"/>
      <c r="DD28" s="39"/>
      <c r="DE28" s="46"/>
      <c r="DF28" s="46"/>
      <c r="DG28" s="128"/>
      <c r="DH28" s="129">
        <v>33</v>
      </c>
      <c r="DI28" s="38">
        <v>30</v>
      </c>
      <c r="DJ28" s="39">
        <f>DH28/DI28</f>
        <v>1.1000000000000001</v>
      </c>
      <c r="DK28" s="39">
        <f>DJ28*(SUM('Calc''s'!$H$85+'Calc''s'!$H$87+'Calc''s'!$H$88+'Calc''s'!$H$90)/4)</f>
        <v>1.1657928281109347</v>
      </c>
      <c r="DL28" s="46"/>
      <c r="DM28" s="46" t="s">
        <v>71</v>
      </c>
      <c r="DN28" s="112" t="s">
        <v>80</v>
      </c>
      <c r="DO28" s="113"/>
      <c r="DP28" s="36"/>
      <c r="DQ28" s="50"/>
      <c r="DR28" s="39"/>
      <c r="DS28" s="149"/>
      <c r="DT28" s="128"/>
      <c r="DU28" s="129"/>
      <c r="DV28" s="38"/>
      <c r="DW28" s="39"/>
      <c r="DX28" s="39"/>
      <c r="DY28" s="101"/>
      <c r="DZ28" s="112"/>
      <c r="EA28" s="113"/>
      <c r="EB28" s="38"/>
      <c r="EC28" s="39"/>
      <c r="ED28" s="39"/>
      <c r="EE28" s="46"/>
      <c r="EF28" s="46"/>
      <c r="EG28" s="128"/>
      <c r="EH28" s="129"/>
      <c r="EI28" s="38"/>
      <c r="EJ28" s="39"/>
      <c r="EK28" s="39"/>
      <c r="EL28" s="46"/>
      <c r="EM28" s="46"/>
      <c r="EN28" s="112"/>
      <c r="EO28" s="113"/>
      <c r="EP28" s="36"/>
      <c r="EQ28" s="50"/>
      <c r="ER28" s="39"/>
      <c r="ES28" s="149"/>
      <c r="ET28" s="128"/>
      <c r="EU28" s="129"/>
      <c r="EV28" s="38"/>
      <c r="EW28" s="39"/>
      <c r="EX28" s="39"/>
      <c r="EY28" s="101"/>
      <c r="EZ28" s="112"/>
      <c r="FA28" s="113"/>
      <c r="FB28" s="38"/>
      <c r="FC28" s="39"/>
      <c r="FD28" s="39"/>
      <c r="FE28" s="46"/>
      <c r="FF28" s="46"/>
      <c r="FG28" s="128"/>
      <c r="FH28" s="129"/>
      <c r="FI28" s="38"/>
      <c r="FJ28" s="39"/>
      <c r="FK28" s="39"/>
      <c r="FL28" s="46"/>
      <c r="FM28" s="46"/>
      <c r="FN28" s="112"/>
      <c r="FO28" s="113"/>
      <c r="FP28" s="36"/>
      <c r="FQ28" s="50"/>
      <c r="FR28" s="39"/>
      <c r="FS28" s="149"/>
      <c r="FT28" s="128"/>
      <c r="FU28" s="129"/>
      <c r="FV28" s="38"/>
      <c r="FW28" s="39"/>
      <c r="FX28" s="39"/>
      <c r="FY28" s="101"/>
      <c r="FZ28" s="112"/>
      <c r="GA28" s="138"/>
    </row>
    <row r="29" spans="1:183" ht="15.5" x14ac:dyDescent="0.35">
      <c r="A29" s="260">
        <v>25</v>
      </c>
      <c r="B29" s="23" t="s">
        <v>73</v>
      </c>
      <c r="C29" s="13" t="s">
        <v>39</v>
      </c>
      <c r="D29" s="65">
        <v>9</v>
      </c>
      <c r="E29" s="53"/>
      <c r="F29" s="17"/>
      <c r="G29" s="31"/>
      <c r="H29" s="31"/>
      <c r="I29" s="102" t="s">
        <v>72</v>
      </c>
      <c r="J29" s="130" t="s">
        <v>82</v>
      </c>
      <c r="K29" s="131"/>
      <c r="L29" s="24"/>
      <c r="M29" s="24"/>
      <c r="N29" s="24"/>
      <c r="O29" s="59"/>
      <c r="P29" s="114"/>
      <c r="Q29" s="115"/>
      <c r="R29" s="24"/>
      <c r="S29" s="24"/>
      <c r="T29" s="31"/>
      <c r="U29" s="59"/>
      <c r="V29" s="130"/>
      <c r="W29" s="131"/>
      <c r="X29" s="24"/>
      <c r="Y29" s="34"/>
      <c r="Z29" s="31"/>
      <c r="AA29" s="102"/>
      <c r="AB29" s="114"/>
      <c r="AC29" s="142">
        <v>24</v>
      </c>
      <c r="AD29" s="17">
        <v>32</v>
      </c>
      <c r="AE29" s="31">
        <f>AC29/AD29</f>
        <v>0.75</v>
      </c>
      <c r="AF29" s="31">
        <f>AE29*(SUM('Calc''s'!$H$69:$H$72)/4)</f>
        <v>0.66783124994020104</v>
      </c>
      <c r="AG29" s="45"/>
      <c r="AH29" s="45" t="s">
        <v>77</v>
      </c>
      <c r="AI29" s="130" t="s">
        <v>79</v>
      </c>
      <c r="AJ29" s="131"/>
      <c r="AK29" s="24"/>
      <c r="AL29" s="24"/>
      <c r="AM29" s="31"/>
      <c r="AN29" s="45"/>
      <c r="AO29" s="45"/>
      <c r="AP29" s="114"/>
      <c r="AQ29" s="115"/>
      <c r="AR29" s="12"/>
      <c r="AS29" s="12"/>
      <c r="AT29" s="31"/>
      <c r="AU29" s="150"/>
      <c r="AV29" s="130"/>
      <c r="AW29" s="131">
        <v>16</v>
      </c>
      <c r="AX29" s="24">
        <v>22</v>
      </c>
      <c r="AY29" s="34">
        <f>AW29/AX29</f>
        <v>0.72727272727272729</v>
      </c>
      <c r="AZ29" s="31">
        <f>AY29*(SUM('Calc''s'!$H$74+'Calc''s'!$H$76+'Calc''s'!$H$77+'Calc''s'!$H$78)/4)</f>
        <v>0.77773822562979189</v>
      </c>
      <c r="BA29" s="102" t="s">
        <v>76</v>
      </c>
      <c r="BB29" s="114" t="s">
        <v>79</v>
      </c>
      <c r="BC29" s="142"/>
      <c r="BD29" s="17"/>
      <c r="BE29" s="31"/>
      <c r="BF29" s="31"/>
      <c r="BG29" s="102"/>
      <c r="BH29" s="130"/>
      <c r="BI29" s="131"/>
      <c r="BJ29" s="24"/>
      <c r="BK29" s="24"/>
      <c r="BL29" s="31"/>
      <c r="BM29" s="102" t="s">
        <v>74</v>
      </c>
      <c r="BN29" s="130" t="s">
        <v>82</v>
      </c>
      <c r="BO29" s="115"/>
      <c r="BP29" s="12"/>
      <c r="BQ29" s="68"/>
      <c r="BR29" s="31"/>
      <c r="BS29" s="152"/>
      <c r="BT29" s="130"/>
      <c r="BU29" s="131"/>
      <c r="BV29" s="24"/>
      <c r="BW29" s="34"/>
      <c r="BX29" s="31"/>
      <c r="BY29" s="102"/>
      <c r="BZ29" s="114"/>
      <c r="CA29" s="142"/>
      <c r="CB29" s="17"/>
      <c r="CC29" s="31"/>
      <c r="CD29" s="31"/>
      <c r="CE29" s="45"/>
      <c r="CF29" s="45"/>
      <c r="CG29" s="130"/>
      <c r="CH29" s="131">
        <v>25</v>
      </c>
      <c r="CI29" s="24">
        <v>34</v>
      </c>
      <c r="CJ29" s="34">
        <f>CH29/CI29</f>
        <v>0.73529411764705888</v>
      </c>
      <c r="CK29" s="31">
        <f>CJ29*(SUM('Calc''s'!$H$86:$H$89)/4)</f>
        <v>0.8929759738548112</v>
      </c>
      <c r="CL29" s="45"/>
      <c r="CM29" s="45" t="s">
        <v>71</v>
      </c>
      <c r="CN29" s="114" t="s">
        <v>79</v>
      </c>
      <c r="CO29" s="115"/>
      <c r="CP29" s="12"/>
      <c r="CQ29" s="12"/>
      <c r="CR29" s="31"/>
      <c r="CS29" s="150"/>
      <c r="CT29" s="130"/>
      <c r="CU29" s="131">
        <v>20</v>
      </c>
      <c r="CV29" s="24">
        <v>15</v>
      </c>
      <c r="CW29" s="34">
        <f>CU29/CV29</f>
        <v>1.3333333333333333</v>
      </c>
      <c r="CX29" s="31">
        <f>CW29*(SUM('Calc''s'!$H$55+'Calc''s'!$H$58+'Calc''s'!$H$59+'Calc''s'!$H$60)/4)</f>
        <v>1.0125501807884478</v>
      </c>
      <c r="CY29" s="102" t="s">
        <v>72</v>
      </c>
      <c r="CZ29" s="114" t="s">
        <v>79</v>
      </c>
      <c r="DA29" s="142"/>
      <c r="DB29" s="17"/>
      <c r="DC29" s="31"/>
      <c r="DD29" s="31"/>
      <c r="DE29" s="45"/>
      <c r="DF29" s="45"/>
      <c r="DG29" s="130"/>
      <c r="DH29" s="131"/>
      <c r="DI29" s="24"/>
      <c r="DJ29" s="24"/>
      <c r="DK29" s="31"/>
      <c r="DL29" s="45"/>
      <c r="DM29" s="45"/>
      <c r="DN29" s="114"/>
      <c r="DO29" s="115"/>
      <c r="DP29" s="12"/>
      <c r="DQ29" s="12"/>
      <c r="DR29" s="31"/>
      <c r="DS29" s="150"/>
      <c r="DT29" s="130"/>
      <c r="DU29" s="131"/>
      <c r="DV29" s="24"/>
      <c r="DW29" s="34"/>
      <c r="DX29" s="31"/>
      <c r="DY29" s="102"/>
      <c r="DZ29" s="114"/>
      <c r="EA29" s="142"/>
      <c r="EB29" s="17"/>
      <c r="EC29" s="31"/>
      <c r="ED29" s="31"/>
      <c r="EE29" s="45"/>
      <c r="EF29" s="45"/>
      <c r="EG29" s="130"/>
      <c r="EH29" s="131"/>
      <c r="EI29" s="24"/>
      <c r="EJ29" s="24"/>
      <c r="EK29" s="31"/>
      <c r="EL29" s="45"/>
      <c r="EM29" s="45"/>
      <c r="EN29" s="114"/>
      <c r="EO29" s="115"/>
      <c r="EP29" s="12"/>
      <c r="EQ29" s="12"/>
      <c r="ER29" s="31"/>
      <c r="ES29" s="150"/>
      <c r="ET29" s="130"/>
      <c r="EU29" s="131"/>
      <c r="EV29" s="24"/>
      <c r="EW29" s="34"/>
      <c r="EX29" s="31"/>
      <c r="EY29" s="102"/>
      <c r="EZ29" s="114"/>
      <c r="FA29" s="142"/>
      <c r="FB29" s="17"/>
      <c r="FC29" s="31"/>
      <c r="FD29" s="31"/>
      <c r="FE29" s="45"/>
      <c r="FF29" s="45"/>
      <c r="FG29" s="130"/>
      <c r="FH29" s="131"/>
      <c r="FI29" s="24"/>
      <c r="FJ29" s="24"/>
      <c r="FK29" s="31"/>
      <c r="FL29" s="45"/>
      <c r="FM29" s="45"/>
      <c r="FN29" s="114"/>
      <c r="FO29" s="115"/>
      <c r="FP29" s="12"/>
      <c r="FQ29" s="12"/>
      <c r="FR29" s="31"/>
      <c r="FS29" s="150"/>
      <c r="FT29" s="130"/>
      <c r="FU29" s="131"/>
      <c r="FV29" s="24"/>
      <c r="FW29" s="34"/>
      <c r="FX29" s="31"/>
      <c r="FY29" s="102"/>
      <c r="FZ29" s="114"/>
      <c r="GA29" s="138"/>
    </row>
    <row r="30" spans="1:183" ht="15.5" x14ac:dyDescent="0.35">
      <c r="A30" s="260">
        <v>26</v>
      </c>
      <c r="B30" s="23" t="s">
        <v>73</v>
      </c>
      <c r="C30" s="13" t="s">
        <v>22</v>
      </c>
      <c r="D30" s="65">
        <v>58</v>
      </c>
      <c r="E30" s="53"/>
      <c r="F30" s="17"/>
      <c r="G30" s="31"/>
      <c r="H30" s="31"/>
      <c r="I30" s="102" t="s">
        <v>72</v>
      </c>
      <c r="J30" s="130" t="s">
        <v>82</v>
      </c>
      <c r="K30" s="131"/>
      <c r="L30" s="24"/>
      <c r="M30" s="24"/>
      <c r="N30" s="24"/>
      <c r="O30" s="59"/>
      <c r="P30" s="114"/>
      <c r="Q30" s="115"/>
      <c r="R30" s="24"/>
      <c r="S30" s="24"/>
      <c r="T30" s="31"/>
      <c r="U30" s="59"/>
      <c r="V30" s="130"/>
      <c r="W30" s="131"/>
      <c r="X30" s="24"/>
      <c r="Y30" s="34"/>
      <c r="Z30" s="31"/>
      <c r="AA30" s="102"/>
      <c r="AB30" s="114"/>
      <c r="AC30" s="142"/>
      <c r="AD30" s="17"/>
      <c r="AE30" s="31"/>
      <c r="AF30" s="31"/>
      <c r="AG30" s="45"/>
      <c r="AH30" s="45"/>
      <c r="AI30" s="130"/>
      <c r="AJ30" s="131"/>
      <c r="AK30" s="24"/>
      <c r="AL30" s="24"/>
      <c r="AM30" s="31"/>
      <c r="AN30" s="45"/>
      <c r="AO30" s="45"/>
      <c r="AP30" s="114"/>
      <c r="AQ30" s="115"/>
      <c r="AR30" s="12"/>
      <c r="AS30" s="12"/>
      <c r="AT30" s="31"/>
      <c r="AU30" s="150"/>
      <c r="AV30" s="130"/>
      <c r="AW30" s="131">
        <v>11</v>
      </c>
      <c r="AX30" s="24">
        <v>6</v>
      </c>
      <c r="AY30" s="34">
        <f>AW30/AX30</f>
        <v>1.8333333333333333</v>
      </c>
      <c r="AZ30" s="31">
        <f>AY30*(SUM('Calc''s'!$H$74+'Calc''s'!$H$76+'Calc''s'!$H$77+'Calc''s'!$H$78)/4)</f>
        <v>1.9605484437751002</v>
      </c>
      <c r="BA30" s="102" t="s">
        <v>76</v>
      </c>
      <c r="BB30" s="114" t="s">
        <v>79</v>
      </c>
      <c r="BC30" s="142"/>
      <c r="BD30" s="17"/>
      <c r="BE30" s="31"/>
      <c r="BF30" s="31"/>
      <c r="BG30" s="102"/>
      <c r="BH30" s="130"/>
      <c r="BI30" s="131"/>
      <c r="BJ30" s="24"/>
      <c r="BK30" s="24"/>
      <c r="BL30" s="31"/>
      <c r="BM30" s="102" t="s">
        <v>74</v>
      </c>
      <c r="BN30" s="130" t="s">
        <v>82</v>
      </c>
      <c r="BO30" s="115">
        <v>21</v>
      </c>
      <c r="BP30" s="12">
        <v>11</v>
      </c>
      <c r="BQ30" s="68">
        <f>BO30/BP30</f>
        <v>1.9090909090909092</v>
      </c>
      <c r="BR30" s="31">
        <f>BQ30*(SUM('Calc''s'!$H$61+'Calc''s'!$H$63+'Calc''s'!$H$64+'Calc''s'!$H$65)/4)</f>
        <v>1.2839080621551626</v>
      </c>
      <c r="BS30" s="152" t="s">
        <v>75</v>
      </c>
      <c r="BT30" s="130" t="s">
        <v>79</v>
      </c>
      <c r="BU30" s="131"/>
      <c r="BV30" s="24"/>
      <c r="BW30" s="34"/>
      <c r="BX30" s="31"/>
      <c r="BY30" s="102"/>
      <c r="BZ30" s="114"/>
      <c r="CA30" s="142"/>
      <c r="CB30" s="17"/>
      <c r="CC30" s="31"/>
      <c r="CD30" s="31"/>
      <c r="CE30" s="45"/>
      <c r="CF30" s="45"/>
      <c r="CG30" s="130"/>
      <c r="CH30" s="131">
        <v>22</v>
      </c>
      <c r="CI30" s="24">
        <v>26</v>
      </c>
      <c r="CJ30" s="34">
        <f>CH30/CI30</f>
        <v>0.84615384615384615</v>
      </c>
      <c r="CK30" s="31">
        <f>CJ30*(SUM('Calc''s'!$H$86:$H$89)/4)</f>
        <v>1.0276092745283056</v>
      </c>
      <c r="CL30" s="45">
        <v>1</v>
      </c>
      <c r="CM30" s="45" t="s">
        <v>71</v>
      </c>
      <c r="CN30" s="114" t="s">
        <v>79</v>
      </c>
      <c r="CO30" s="115"/>
      <c r="CP30" s="12"/>
      <c r="CQ30" s="12"/>
      <c r="CR30" s="31"/>
      <c r="CS30" s="150"/>
      <c r="CT30" s="130"/>
      <c r="CU30" s="131"/>
      <c r="CV30" s="24"/>
      <c r="CW30" s="34"/>
      <c r="CX30" s="31"/>
      <c r="CY30" s="102"/>
      <c r="CZ30" s="114"/>
      <c r="DA30" s="142"/>
      <c r="DB30" s="17"/>
      <c r="DC30" s="31"/>
      <c r="DD30" s="31"/>
      <c r="DE30" s="45"/>
      <c r="DF30" s="45"/>
      <c r="DG30" s="130"/>
      <c r="DH30" s="131">
        <v>18</v>
      </c>
      <c r="DI30" s="24">
        <v>20</v>
      </c>
      <c r="DJ30" s="34">
        <f>DH30/DI30</f>
        <v>0.9</v>
      </c>
      <c r="DK30" s="31">
        <f>DJ30*(SUM('Calc''s'!$H$98+'Calc''s'!$H$99+'Calc''s'!$H$100+'Calc''s'!$H$102)/4)</f>
        <v>1.0655746116256042</v>
      </c>
      <c r="DL30" s="45"/>
      <c r="DM30" s="45" t="s">
        <v>70</v>
      </c>
      <c r="DN30" s="114" t="s">
        <v>80</v>
      </c>
      <c r="DO30" s="115"/>
      <c r="DP30" s="12"/>
      <c r="DQ30" s="12"/>
      <c r="DR30" s="31"/>
      <c r="DS30" s="150"/>
      <c r="DT30" s="130"/>
      <c r="DU30" s="131"/>
      <c r="DV30" s="24"/>
      <c r="DW30" s="34"/>
      <c r="DX30" s="31"/>
      <c r="DY30" s="102"/>
      <c r="DZ30" s="114"/>
      <c r="EA30" s="142"/>
      <c r="EB30" s="17"/>
      <c r="EC30" s="31"/>
      <c r="ED30" s="31"/>
      <c r="EE30" s="45"/>
      <c r="EF30" s="45"/>
      <c r="EG30" s="130"/>
      <c r="EH30" s="131"/>
      <c r="EI30" s="24"/>
      <c r="EJ30" s="24"/>
      <c r="EK30" s="31"/>
      <c r="EL30" s="45"/>
      <c r="EM30" s="45"/>
      <c r="EN30" s="114"/>
      <c r="EO30" s="115"/>
      <c r="EP30" s="12"/>
      <c r="EQ30" s="12"/>
      <c r="ER30" s="31"/>
      <c r="ES30" s="150"/>
      <c r="ET30" s="130"/>
      <c r="EU30" s="131"/>
      <c r="EV30" s="24"/>
      <c r="EW30" s="34"/>
      <c r="EX30" s="31"/>
      <c r="EY30" s="102"/>
      <c r="EZ30" s="114"/>
      <c r="FA30" s="142"/>
      <c r="FB30" s="17"/>
      <c r="FC30" s="31"/>
      <c r="FD30" s="31"/>
      <c r="FE30" s="45"/>
      <c r="FF30" s="45"/>
      <c r="FG30" s="130"/>
      <c r="FH30" s="131"/>
      <c r="FI30" s="24"/>
      <c r="FJ30" s="24"/>
      <c r="FK30" s="31"/>
      <c r="FL30" s="45"/>
      <c r="FM30" s="45"/>
      <c r="FN30" s="114"/>
      <c r="FO30" s="115"/>
      <c r="FP30" s="12"/>
      <c r="FQ30" s="12"/>
      <c r="FR30" s="31"/>
      <c r="FS30" s="150"/>
      <c r="FT30" s="130"/>
      <c r="FU30" s="131"/>
      <c r="FV30" s="24"/>
      <c r="FW30" s="34"/>
      <c r="FX30" s="31"/>
      <c r="FY30" s="102"/>
      <c r="FZ30" s="114"/>
      <c r="GA30" s="138"/>
    </row>
    <row r="31" spans="1:183" ht="15.5" x14ac:dyDescent="0.35">
      <c r="A31" s="260">
        <v>27</v>
      </c>
      <c r="B31" s="23" t="s">
        <v>73</v>
      </c>
      <c r="C31" s="13" t="s">
        <v>9</v>
      </c>
      <c r="D31" s="65">
        <v>72</v>
      </c>
      <c r="E31" s="53"/>
      <c r="F31" s="17"/>
      <c r="G31" s="31"/>
      <c r="H31" s="31"/>
      <c r="I31" s="102" t="s">
        <v>72</v>
      </c>
      <c r="J31" s="130" t="s">
        <v>82</v>
      </c>
      <c r="K31" s="131"/>
      <c r="L31" s="24"/>
      <c r="M31" s="24"/>
      <c r="N31" s="24"/>
      <c r="O31" s="59"/>
      <c r="P31" s="114"/>
      <c r="Q31" s="115"/>
      <c r="R31" s="24"/>
      <c r="S31" s="24"/>
      <c r="T31" s="31"/>
      <c r="U31" s="59"/>
      <c r="V31" s="130"/>
      <c r="W31" s="131">
        <v>20</v>
      </c>
      <c r="X31" s="24">
        <v>22</v>
      </c>
      <c r="Y31" s="34">
        <f>W31/X31</f>
        <v>0.90909090909090906</v>
      </c>
      <c r="Z31" s="31">
        <f>Y31*(SUM('Calc''s'!$H$98+'Calc''s'!$H$99+'Calc''s'!$H$100+'Calc''s'!$H$102)/4)</f>
        <v>1.0763379915410143</v>
      </c>
      <c r="AA31" s="102" t="s">
        <v>70</v>
      </c>
      <c r="AB31" s="114" t="s">
        <v>80</v>
      </c>
      <c r="AC31" s="142">
        <v>41</v>
      </c>
      <c r="AD31" s="17">
        <v>36</v>
      </c>
      <c r="AE31" s="31">
        <f>AC31/AD31</f>
        <v>1.1388888888888888</v>
      </c>
      <c r="AF31" s="31">
        <f>AE31*(SUM('Calc''s'!$H$69:$H$72)/4)</f>
        <v>1.0141141202795645</v>
      </c>
      <c r="AG31" s="45">
        <v>1</v>
      </c>
      <c r="AH31" s="45" t="s">
        <v>77</v>
      </c>
      <c r="AI31" s="130" t="s">
        <v>79</v>
      </c>
      <c r="AJ31" s="131"/>
      <c r="AK31" s="24"/>
      <c r="AL31" s="24"/>
      <c r="AM31" s="31"/>
      <c r="AN31" s="45"/>
      <c r="AO31" s="45"/>
      <c r="AP31" s="114"/>
      <c r="AQ31" s="115"/>
      <c r="AR31" s="12"/>
      <c r="AS31" s="12"/>
      <c r="AT31" s="31"/>
      <c r="AU31" s="150"/>
      <c r="AV31" s="130"/>
      <c r="AW31" s="131">
        <v>39</v>
      </c>
      <c r="AX31" s="24">
        <v>27</v>
      </c>
      <c r="AY31" s="34">
        <f>AW31/AX31</f>
        <v>1.4444444444444444</v>
      </c>
      <c r="AZ31" s="31">
        <f>AY31*(SUM('Calc''s'!$H$74+'Calc''s'!$H$76+'Calc''s'!$H$77+'Calc''s'!$H$78)/4)</f>
        <v>1.5446745314591699</v>
      </c>
      <c r="BA31" s="102" t="s">
        <v>76</v>
      </c>
      <c r="BB31" s="114" t="s">
        <v>79</v>
      </c>
      <c r="BC31" s="142"/>
      <c r="BD31" s="17"/>
      <c r="BE31" s="31"/>
      <c r="BF31" s="31"/>
      <c r="BG31" s="102"/>
      <c r="BH31" s="130"/>
      <c r="BI31" s="131"/>
      <c r="BJ31" s="24"/>
      <c r="BK31" s="24"/>
      <c r="BL31" s="31"/>
      <c r="BM31" s="102" t="s">
        <v>74</v>
      </c>
      <c r="BN31" s="130" t="s">
        <v>82</v>
      </c>
      <c r="BO31" s="115"/>
      <c r="BP31" s="12"/>
      <c r="BQ31" s="68"/>
      <c r="BR31" s="31"/>
      <c r="BS31" s="152"/>
      <c r="BT31" s="130"/>
      <c r="BU31" s="131"/>
      <c r="BV31" s="24"/>
      <c r="BW31" s="34"/>
      <c r="BX31" s="31"/>
      <c r="BY31" s="102"/>
      <c r="BZ31" s="114"/>
      <c r="CA31" s="142"/>
      <c r="CB31" s="17"/>
      <c r="CC31" s="31"/>
      <c r="CD31" s="31"/>
      <c r="CE31" s="45"/>
      <c r="CF31" s="45"/>
      <c r="CG31" s="130"/>
      <c r="CH31" s="131"/>
      <c r="CI31" s="24"/>
      <c r="CJ31" s="34"/>
      <c r="CK31" s="31"/>
      <c r="CL31" s="45"/>
      <c r="CM31" s="45"/>
      <c r="CN31" s="114"/>
      <c r="CO31" s="115"/>
      <c r="CP31" s="12"/>
      <c r="CQ31" s="12"/>
      <c r="CR31" s="31"/>
      <c r="CS31" s="150"/>
      <c r="CT31" s="130"/>
      <c r="CU31" s="131"/>
      <c r="CV31" s="24"/>
      <c r="CW31" s="34"/>
      <c r="CX31" s="31"/>
      <c r="CY31" s="102"/>
      <c r="CZ31" s="114"/>
      <c r="DA31" s="142"/>
      <c r="DB31" s="17"/>
      <c r="DC31" s="31"/>
      <c r="DD31" s="31"/>
      <c r="DE31" s="45"/>
      <c r="DF31" s="45"/>
      <c r="DG31" s="130"/>
      <c r="DH31" s="131">
        <v>43</v>
      </c>
      <c r="DI31" s="24">
        <v>32</v>
      </c>
      <c r="DJ31" s="34">
        <f>DH31/DI31</f>
        <v>1.34375</v>
      </c>
      <c r="DK31" s="31">
        <f>DJ31*(SUM('Calc''s'!$H$98+'Calc''s'!$H$99+'Calc''s'!$H$100+'Calc''s'!$H$102)/4)</f>
        <v>1.5909620937465618</v>
      </c>
      <c r="DL31" s="45">
        <v>1</v>
      </c>
      <c r="DM31" s="45" t="s">
        <v>70</v>
      </c>
      <c r="DN31" s="114" t="s">
        <v>80</v>
      </c>
      <c r="DO31" s="115"/>
      <c r="DP31" s="12"/>
      <c r="DQ31" s="12"/>
      <c r="DR31" s="31"/>
      <c r="DS31" s="150"/>
      <c r="DT31" s="130"/>
      <c r="DU31" s="131">
        <v>32</v>
      </c>
      <c r="DV31" s="24">
        <v>22</v>
      </c>
      <c r="DW31" s="34">
        <f>DU31/DV31</f>
        <v>1.4545454545454546</v>
      </c>
      <c r="DX31" s="31">
        <f>DW31*(SUM('Calc''s'!$H$69:$H$72)/4)</f>
        <v>1.2951878786719051</v>
      </c>
      <c r="DY31" s="102" t="s">
        <v>77</v>
      </c>
      <c r="DZ31" s="114" t="s">
        <v>79</v>
      </c>
      <c r="EA31" s="142"/>
      <c r="EB31" s="17"/>
      <c r="EC31" s="31"/>
      <c r="ED31" s="31"/>
      <c r="EE31" s="45"/>
      <c r="EF31" s="45"/>
      <c r="EG31" s="130"/>
      <c r="EH31" s="131"/>
      <c r="EI31" s="24"/>
      <c r="EJ31" s="24"/>
      <c r="EK31" s="31"/>
      <c r="EL31" s="45"/>
      <c r="EM31" s="45"/>
      <c r="EN31" s="114"/>
      <c r="EO31" s="115"/>
      <c r="EP31" s="12"/>
      <c r="EQ31" s="12"/>
      <c r="ER31" s="31"/>
      <c r="ES31" s="150"/>
      <c r="ET31" s="130"/>
      <c r="EU31" s="131"/>
      <c r="EV31" s="24"/>
      <c r="EW31" s="34"/>
      <c r="EX31" s="31"/>
      <c r="EY31" s="102"/>
      <c r="EZ31" s="114"/>
      <c r="FA31" s="142"/>
      <c r="FB31" s="17"/>
      <c r="FC31" s="31"/>
      <c r="FD31" s="31"/>
      <c r="FE31" s="45"/>
      <c r="FF31" s="45"/>
      <c r="FG31" s="130"/>
      <c r="FH31" s="131"/>
      <c r="FI31" s="24"/>
      <c r="FJ31" s="24"/>
      <c r="FK31" s="31"/>
      <c r="FL31" s="45"/>
      <c r="FM31" s="45"/>
      <c r="FN31" s="114"/>
      <c r="FO31" s="115"/>
      <c r="FP31" s="12"/>
      <c r="FQ31" s="12"/>
      <c r="FR31" s="31"/>
      <c r="FS31" s="150"/>
      <c r="FT31" s="130"/>
      <c r="FU31" s="131"/>
      <c r="FV31" s="24"/>
      <c r="FW31" s="34"/>
      <c r="FX31" s="31"/>
      <c r="FY31" s="102"/>
      <c r="FZ31" s="114"/>
      <c r="GA31" s="138"/>
    </row>
    <row r="32" spans="1:183" ht="15.5" x14ac:dyDescent="0.35">
      <c r="A32" s="260">
        <v>28</v>
      </c>
      <c r="B32" s="23" t="s">
        <v>73</v>
      </c>
      <c r="C32" s="13" t="s">
        <v>4</v>
      </c>
      <c r="D32" s="65">
        <v>102</v>
      </c>
      <c r="E32" s="53"/>
      <c r="F32" s="17"/>
      <c r="G32" s="31"/>
      <c r="H32" s="31"/>
      <c r="I32" s="102" t="s">
        <v>72</v>
      </c>
      <c r="J32" s="130" t="s">
        <v>82</v>
      </c>
      <c r="K32" s="131"/>
      <c r="L32" s="24"/>
      <c r="M32" s="24"/>
      <c r="N32" s="24"/>
      <c r="O32" s="59"/>
      <c r="P32" s="114"/>
      <c r="Q32" s="115"/>
      <c r="R32" s="24"/>
      <c r="S32" s="24"/>
      <c r="T32" s="31"/>
      <c r="U32" s="59"/>
      <c r="V32" s="130"/>
      <c r="W32" s="131">
        <v>30</v>
      </c>
      <c r="X32" s="24">
        <v>29</v>
      </c>
      <c r="Y32" s="34">
        <f>W32/X32</f>
        <v>1.0344827586206897</v>
      </c>
      <c r="Z32" s="31">
        <f>Y32*(SUM('Calc''s'!$H$98+'Calc''s'!$H$99+'Calc''s'!$H$100+'Calc''s'!$H$102)/4)</f>
        <v>1.2247984041673612</v>
      </c>
      <c r="AA32" s="102" t="s">
        <v>70</v>
      </c>
      <c r="AB32" s="114" t="s">
        <v>80</v>
      </c>
      <c r="AC32" s="142">
        <v>50</v>
      </c>
      <c r="AD32" s="17">
        <v>28</v>
      </c>
      <c r="AE32" s="31">
        <f>AC32/AD32</f>
        <v>1.7857142857142858</v>
      </c>
      <c r="AF32" s="31">
        <f>AE32*(SUM('Calc''s'!$H$69:$H$72)/4)</f>
        <v>1.5900744046195265</v>
      </c>
      <c r="AG32" s="45"/>
      <c r="AH32" s="45" t="s">
        <v>77</v>
      </c>
      <c r="AI32" s="130" t="s">
        <v>79</v>
      </c>
      <c r="AJ32" s="131"/>
      <c r="AK32" s="24"/>
      <c r="AL32" s="24"/>
      <c r="AM32" s="31"/>
      <c r="AN32" s="45"/>
      <c r="AO32" s="45"/>
      <c r="AP32" s="114"/>
      <c r="AQ32" s="115"/>
      <c r="AR32" s="12"/>
      <c r="AS32" s="12"/>
      <c r="AT32" s="31"/>
      <c r="AU32" s="150"/>
      <c r="AV32" s="130"/>
      <c r="AW32" s="131"/>
      <c r="AX32" s="24"/>
      <c r="AY32" s="34"/>
      <c r="AZ32" s="31"/>
      <c r="BA32" s="102"/>
      <c r="BB32" s="114"/>
      <c r="BC32" s="142"/>
      <c r="BD32" s="17"/>
      <c r="BE32" s="31"/>
      <c r="BF32" s="31"/>
      <c r="BG32" s="102"/>
      <c r="BH32" s="130"/>
      <c r="BI32" s="131"/>
      <c r="BJ32" s="24"/>
      <c r="BK32" s="24"/>
      <c r="BL32" s="31"/>
      <c r="BM32" s="102" t="s">
        <v>74</v>
      </c>
      <c r="BN32" s="130" t="s">
        <v>82</v>
      </c>
      <c r="BO32" s="115">
        <v>34</v>
      </c>
      <c r="BP32" s="12">
        <v>14</v>
      </c>
      <c r="BQ32" s="68">
        <f t="shared" ref="BQ32:BQ37" si="8">BO32/BP32</f>
        <v>2.4285714285714284</v>
      </c>
      <c r="BR32" s="31">
        <f>BQ32*(SUM('Calc''s'!$H$61+'Calc''s'!$H$63+'Calc''s'!$H$64+'Calc''s'!$H$65)/4)</f>
        <v>1.6332708001565672</v>
      </c>
      <c r="BS32" s="152" t="s">
        <v>75</v>
      </c>
      <c r="BT32" s="130" t="s">
        <v>79</v>
      </c>
      <c r="BU32" s="131"/>
      <c r="BV32" s="24"/>
      <c r="BW32" s="34"/>
      <c r="BX32" s="31"/>
      <c r="BY32" s="102"/>
      <c r="BZ32" s="114"/>
      <c r="CA32" s="142"/>
      <c r="CB32" s="17"/>
      <c r="CC32" s="31"/>
      <c r="CD32" s="31"/>
      <c r="CE32" s="45"/>
      <c r="CF32" s="45"/>
      <c r="CG32" s="130"/>
      <c r="CH32" s="131">
        <v>35</v>
      </c>
      <c r="CI32" s="24">
        <v>31</v>
      </c>
      <c r="CJ32" s="34">
        <f>CH32/CI32</f>
        <v>1.1290322580645162</v>
      </c>
      <c r="CK32" s="31">
        <f>CJ32*(SUM('Calc''s'!$H$86:$H$89)/4)</f>
        <v>1.3711502050157747</v>
      </c>
      <c r="CL32" s="45">
        <v>1</v>
      </c>
      <c r="CM32" s="45" t="s">
        <v>71</v>
      </c>
      <c r="CN32" s="114" t="s">
        <v>79</v>
      </c>
      <c r="CO32" s="115"/>
      <c r="CP32" s="12"/>
      <c r="CQ32" s="12"/>
      <c r="CR32" s="31"/>
      <c r="CS32" s="150"/>
      <c r="CT32" s="130"/>
      <c r="CU32" s="131">
        <v>37</v>
      </c>
      <c r="CV32" s="24">
        <v>17</v>
      </c>
      <c r="CW32" s="34">
        <f>CU32/CV32</f>
        <v>2.1764705882352939</v>
      </c>
      <c r="CX32" s="31">
        <f>CW32*(SUM('Calc''s'!$H$55+'Calc''s'!$H$58+'Calc''s'!$H$59+'Calc''s'!$H$60)/4)</f>
        <v>1.6528392656987898</v>
      </c>
      <c r="CY32" s="102" t="s">
        <v>72</v>
      </c>
      <c r="CZ32" s="114" t="s">
        <v>79</v>
      </c>
      <c r="DA32" s="142"/>
      <c r="DB32" s="17"/>
      <c r="DC32" s="31"/>
      <c r="DD32" s="31"/>
      <c r="DE32" s="45"/>
      <c r="DF32" s="45"/>
      <c r="DG32" s="130"/>
      <c r="DH32" s="131">
        <v>30</v>
      </c>
      <c r="DI32" s="24">
        <v>23</v>
      </c>
      <c r="DJ32" s="34">
        <f>DH32/DI32</f>
        <v>1.3043478260869565</v>
      </c>
      <c r="DK32" s="31">
        <f>DJ32*(SUM('Calc''s'!$H$98+'Calc''s'!$H$99+'Calc''s'!$H$100+'Calc''s'!$H$102)/4)</f>
        <v>1.5443110313414552</v>
      </c>
      <c r="DL32" s="45"/>
      <c r="DM32" s="45" t="s">
        <v>70</v>
      </c>
      <c r="DN32" s="114" t="s">
        <v>80</v>
      </c>
      <c r="DO32" s="115"/>
      <c r="DP32" s="12"/>
      <c r="DQ32" s="12"/>
      <c r="DR32" s="31"/>
      <c r="DS32" s="150"/>
      <c r="DT32" s="130"/>
      <c r="DU32" s="131">
        <v>25</v>
      </c>
      <c r="DV32" s="24">
        <v>22</v>
      </c>
      <c r="DW32" s="34">
        <f t="shared" ref="DW32:DW34" si="9">DU32/DV32</f>
        <v>1.1363636363636365</v>
      </c>
      <c r="DX32" s="31">
        <f>DW32*(SUM('Calc''s'!$H$69:$H$72)/4)</f>
        <v>1.011865530212426</v>
      </c>
      <c r="DY32" s="102" t="s">
        <v>77</v>
      </c>
      <c r="DZ32" s="114" t="s">
        <v>79</v>
      </c>
      <c r="EA32" s="142"/>
      <c r="EB32" s="17"/>
      <c r="EC32" s="31"/>
      <c r="ED32" s="31"/>
      <c r="EE32" s="45"/>
      <c r="EF32" s="45"/>
      <c r="EG32" s="130"/>
      <c r="EH32" s="131"/>
      <c r="EI32" s="24"/>
      <c r="EJ32" s="24"/>
      <c r="EK32" s="31"/>
      <c r="EL32" s="45"/>
      <c r="EM32" s="45"/>
      <c r="EN32" s="114"/>
      <c r="EO32" s="115"/>
      <c r="EP32" s="12"/>
      <c r="EQ32" s="12"/>
      <c r="ER32" s="31"/>
      <c r="ES32" s="150"/>
      <c r="ET32" s="130"/>
      <c r="EU32" s="131"/>
      <c r="EV32" s="24"/>
      <c r="EW32" s="34"/>
      <c r="EX32" s="31"/>
      <c r="EY32" s="102"/>
      <c r="EZ32" s="114"/>
      <c r="FA32" s="142"/>
      <c r="FB32" s="17"/>
      <c r="FC32" s="31"/>
      <c r="FD32" s="31"/>
      <c r="FE32" s="45"/>
      <c r="FF32" s="45"/>
      <c r="FG32" s="130"/>
      <c r="FH32" s="131"/>
      <c r="FI32" s="24"/>
      <c r="FJ32" s="24"/>
      <c r="FK32" s="31"/>
      <c r="FL32" s="45"/>
      <c r="FM32" s="45"/>
      <c r="FN32" s="114"/>
      <c r="FO32" s="115"/>
      <c r="FP32" s="12"/>
      <c r="FQ32" s="12"/>
      <c r="FR32" s="31"/>
      <c r="FS32" s="150"/>
      <c r="FT32" s="130"/>
      <c r="FU32" s="131"/>
      <c r="FV32" s="24"/>
      <c r="FW32" s="34"/>
      <c r="FX32" s="31"/>
      <c r="FY32" s="102"/>
      <c r="FZ32" s="114"/>
      <c r="GA32" s="138"/>
    </row>
    <row r="33" spans="1:183" ht="15.5" x14ac:dyDescent="0.35">
      <c r="A33" s="260">
        <v>29</v>
      </c>
      <c r="B33" s="23" t="s">
        <v>73</v>
      </c>
      <c r="C33" s="13" t="s">
        <v>47</v>
      </c>
      <c r="D33" s="65">
        <v>0</v>
      </c>
      <c r="E33" s="53"/>
      <c r="F33" s="17"/>
      <c r="G33" s="31"/>
      <c r="H33" s="31"/>
      <c r="I33" s="102" t="s">
        <v>72</v>
      </c>
      <c r="J33" s="130" t="s">
        <v>82</v>
      </c>
      <c r="K33" s="131"/>
      <c r="L33" s="24"/>
      <c r="M33" s="24"/>
      <c r="N33" s="24"/>
      <c r="O33" s="59"/>
      <c r="P33" s="114"/>
      <c r="Q33" s="115"/>
      <c r="R33" s="24"/>
      <c r="S33" s="24"/>
      <c r="T33" s="31"/>
      <c r="U33" s="59"/>
      <c r="V33" s="130"/>
      <c r="W33" s="131">
        <v>12</v>
      </c>
      <c r="X33" s="24">
        <v>20</v>
      </c>
      <c r="Y33" s="34">
        <f>W33/X33</f>
        <v>0.6</v>
      </c>
      <c r="Z33" s="31">
        <f>Y33*(SUM('Calc''s'!$H$98+'Calc''s'!$H$99+'Calc''s'!$H$100+'Calc''s'!$H$102)/4)</f>
        <v>0.71038307441706938</v>
      </c>
      <c r="AA33" s="102" t="s">
        <v>70</v>
      </c>
      <c r="AB33" s="114" t="s">
        <v>80</v>
      </c>
      <c r="AC33" s="142">
        <v>29</v>
      </c>
      <c r="AD33" s="17">
        <v>27</v>
      </c>
      <c r="AE33" s="31">
        <f>AC33/AD33</f>
        <v>1.0740740740740742</v>
      </c>
      <c r="AF33" s="31">
        <f>AE33*(SUM('Calc''s'!$H$69:$H$72)/4)</f>
        <v>0.95640030855633751</v>
      </c>
      <c r="AG33" s="45"/>
      <c r="AH33" s="45" t="s">
        <v>77</v>
      </c>
      <c r="AI33" s="130" t="s">
        <v>79</v>
      </c>
      <c r="AJ33" s="131"/>
      <c r="AK33" s="24"/>
      <c r="AL33" s="24"/>
      <c r="AM33" s="31"/>
      <c r="AN33" s="45"/>
      <c r="AO33" s="45"/>
      <c r="AP33" s="114"/>
      <c r="AQ33" s="115"/>
      <c r="AR33" s="12"/>
      <c r="AS33" s="12"/>
      <c r="AT33" s="31"/>
      <c r="AU33" s="150"/>
      <c r="AV33" s="130"/>
      <c r="AW33" s="131"/>
      <c r="AX33" s="24"/>
      <c r="AY33" s="34"/>
      <c r="AZ33" s="31"/>
      <c r="BA33" s="102"/>
      <c r="BB33" s="114"/>
      <c r="BC33" s="142"/>
      <c r="BD33" s="17"/>
      <c r="BE33" s="31"/>
      <c r="BF33" s="31"/>
      <c r="BG33" s="102"/>
      <c r="BH33" s="130"/>
      <c r="BI33" s="131"/>
      <c r="BJ33" s="24"/>
      <c r="BK33" s="24"/>
      <c r="BL33" s="31"/>
      <c r="BM33" s="102" t="s">
        <v>74</v>
      </c>
      <c r="BN33" s="130" t="s">
        <v>82</v>
      </c>
      <c r="BO33" s="115">
        <v>21</v>
      </c>
      <c r="BP33" s="12">
        <v>17</v>
      </c>
      <c r="BQ33" s="68">
        <f t="shared" si="8"/>
        <v>1.2352941176470589</v>
      </c>
      <c r="BR33" s="31">
        <f>BQ33*(SUM('Calc''s'!$H$61+'Calc''s'!$H$63+'Calc''s'!$H$64+'Calc''s'!$H$65)/4)</f>
        <v>0.8307640402180464</v>
      </c>
      <c r="BS33" s="152" t="s">
        <v>75</v>
      </c>
      <c r="BT33" s="130" t="s">
        <v>79</v>
      </c>
      <c r="BU33" s="131"/>
      <c r="BV33" s="24"/>
      <c r="BW33" s="34"/>
      <c r="BX33" s="31"/>
      <c r="BY33" s="102"/>
      <c r="BZ33" s="114"/>
      <c r="CA33" s="142"/>
      <c r="CB33" s="17"/>
      <c r="CC33" s="31"/>
      <c r="CD33" s="31"/>
      <c r="CE33" s="45"/>
      <c r="CF33" s="45"/>
      <c r="CG33" s="130"/>
      <c r="CH33" s="131"/>
      <c r="CI33" s="24"/>
      <c r="CJ33" s="24"/>
      <c r="CK33" s="31"/>
      <c r="CL33" s="45"/>
      <c r="CM33" s="45"/>
      <c r="CN33" s="114"/>
      <c r="CO33" s="115"/>
      <c r="CP33" s="12"/>
      <c r="CQ33" s="12"/>
      <c r="CR33" s="31"/>
      <c r="CS33" s="150"/>
      <c r="CT33" s="130"/>
      <c r="CU33" s="131">
        <v>7</v>
      </c>
      <c r="CV33" s="24">
        <v>23</v>
      </c>
      <c r="CW33" s="34">
        <f>CU33/CV33</f>
        <v>0.30434782608695654</v>
      </c>
      <c r="CX33" s="31">
        <f>CW33*(SUM('Calc''s'!$H$55+'Calc''s'!$H$58+'Calc''s'!$H$59+'Calc''s'!$H$60)/4)</f>
        <v>0.23112558474518918</v>
      </c>
      <c r="CY33" s="102" t="s">
        <v>72</v>
      </c>
      <c r="CZ33" s="114" t="s">
        <v>79</v>
      </c>
      <c r="DA33" s="142"/>
      <c r="DB33" s="17"/>
      <c r="DC33" s="31"/>
      <c r="DD33" s="31"/>
      <c r="DE33" s="45"/>
      <c r="DF33" s="45"/>
      <c r="DG33" s="130"/>
      <c r="DH33" s="131"/>
      <c r="DI33" s="24"/>
      <c r="DJ33" s="24"/>
      <c r="DK33" s="31"/>
      <c r="DL33" s="45"/>
      <c r="DM33" s="45"/>
      <c r="DN33" s="114"/>
      <c r="DO33" s="115"/>
      <c r="DP33" s="12"/>
      <c r="DQ33" s="12"/>
      <c r="DR33" s="31"/>
      <c r="DS33" s="150"/>
      <c r="DT33" s="130"/>
      <c r="DU33" s="131">
        <v>16</v>
      </c>
      <c r="DV33" s="24">
        <v>16</v>
      </c>
      <c r="DW33" s="34">
        <f t="shared" si="9"/>
        <v>1</v>
      </c>
      <c r="DX33" s="31">
        <f>DW33*(SUM('Calc''s'!$H$69:$H$72)/4)</f>
        <v>0.8904416665869348</v>
      </c>
      <c r="DY33" s="102" t="s">
        <v>77</v>
      </c>
      <c r="DZ33" s="114" t="s">
        <v>79</v>
      </c>
      <c r="EA33" s="142"/>
      <c r="EB33" s="17"/>
      <c r="EC33" s="31"/>
      <c r="ED33" s="31"/>
      <c r="EE33" s="45"/>
      <c r="EF33" s="45"/>
      <c r="EG33" s="130"/>
      <c r="EH33" s="131"/>
      <c r="EI33" s="24"/>
      <c r="EJ33" s="24"/>
      <c r="EK33" s="31"/>
      <c r="EL33" s="45"/>
      <c r="EM33" s="45"/>
      <c r="EN33" s="114"/>
      <c r="EO33" s="115"/>
      <c r="EP33" s="12"/>
      <c r="EQ33" s="12"/>
      <c r="ER33" s="31"/>
      <c r="ES33" s="150"/>
      <c r="ET33" s="130"/>
      <c r="EU33" s="131"/>
      <c r="EV33" s="24"/>
      <c r="EW33" s="34"/>
      <c r="EX33" s="31"/>
      <c r="EY33" s="102"/>
      <c r="EZ33" s="114"/>
      <c r="FA33" s="142"/>
      <c r="FB33" s="17"/>
      <c r="FC33" s="31"/>
      <c r="FD33" s="31"/>
      <c r="FE33" s="45"/>
      <c r="FF33" s="45"/>
      <c r="FG33" s="130"/>
      <c r="FH33" s="131"/>
      <c r="FI33" s="24"/>
      <c r="FJ33" s="24"/>
      <c r="FK33" s="31"/>
      <c r="FL33" s="45"/>
      <c r="FM33" s="45"/>
      <c r="FN33" s="114"/>
      <c r="FO33" s="115"/>
      <c r="FP33" s="12"/>
      <c r="FQ33" s="12"/>
      <c r="FR33" s="31"/>
      <c r="FS33" s="150"/>
      <c r="FT33" s="130"/>
      <c r="FU33" s="131"/>
      <c r="FV33" s="24"/>
      <c r="FW33" s="34"/>
      <c r="FX33" s="31"/>
      <c r="FY33" s="102"/>
      <c r="FZ33" s="114"/>
      <c r="GA33" s="138"/>
    </row>
    <row r="34" spans="1:183" ht="15.5" x14ac:dyDescent="0.35">
      <c r="A34" s="260">
        <v>30</v>
      </c>
      <c r="B34" s="23" t="s">
        <v>73</v>
      </c>
      <c r="C34" s="13" t="s">
        <v>21</v>
      </c>
      <c r="D34" s="65">
        <v>59</v>
      </c>
      <c r="E34" s="53"/>
      <c r="F34" s="17"/>
      <c r="G34" s="31"/>
      <c r="H34" s="31"/>
      <c r="I34" s="102" t="s">
        <v>72</v>
      </c>
      <c r="J34" s="130" t="s">
        <v>82</v>
      </c>
      <c r="K34" s="131"/>
      <c r="L34" s="24"/>
      <c r="M34" s="24"/>
      <c r="N34" s="24"/>
      <c r="O34" s="59"/>
      <c r="P34" s="114"/>
      <c r="Q34" s="115"/>
      <c r="R34" s="24"/>
      <c r="S34" s="24"/>
      <c r="T34" s="31"/>
      <c r="U34" s="59"/>
      <c r="V34" s="130"/>
      <c r="W34" s="131">
        <v>27</v>
      </c>
      <c r="X34" s="24">
        <v>29</v>
      </c>
      <c r="Y34" s="34">
        <f>W34/X34</f>
        <v>0.93103448275862066</v>
      </c>
      <c r="Z34" s="31">
        <f>Y34*(SUM('Calc''s'!$H$98+'Calc''s'!$H$99+'Calc''s'!$H$100+'Calc''s'!$H$102)/4)</f>
        <v>1.102318563750625</v>
      </c>
      <c r="AA34" s="102" t="s">
        <v>70</v>
      </c>
      <c r="AB34" s="114" t="s">
        <v>80</v>
      </c>
      <c r="AC34" s="142"/>
      <c r="AD34" s="17"/>
      <c r="AE34" s="31"/>
      <c r="AF34" s="31"/>
      <c r="AG34" s="45"/>
      <c r="AH34" s="45"/>
      <c r="AI34" s="130"/>
      <c r="AJ34" s="131"/>
      <c r="AK34" s="24"/>
      <c r="AL34" s="24"/>
      <c r="AM34" s="31"/>
      <c r="AN34" s="45"/>
      <c r="AO34" s="45"/>
      <c r="AP34" s="114"/>
      <c r="AQ34" s="115"/>
      <c r="AR34" s="12"/>
      <c r="AS34" s="12"/>
      <c r="AT34" s="31"/>
      <c r="AU34" s="150"/>
      <c r="AV34" s="130"/>
      <c r="AW34" s="131">
        <v>27</v>
      </c>
      <c r="AX34" s="24">
        <v>34</v>
      </c>
      <c r="AY34" s="34">
        <f>AW34/AX34</f>
        <v>0.79411764705882348</v>
      </c>
      <c r="AZ34" s="31">
        <f>AY34*(SUM('Calc''s'!$H$74+'Calc''s'!$H$76+'Calc''s'!$H$77+'Calc''s'!$H$78)/4)</f>
        <v>0.84922151842664773</v>
      </c>
      <c r="BA34" s="102" t="s">
        <v>76</v>
      </c>
      <c r="BB34" s="114" t="s">
        <v>79</v>
      </c>
      <c r="BC34" s="142"/>
      <c r="BD34" s="17"/>
      <c r="BE34" s="31"/>
      <c r="BF34" s="31"/>
      <c r="BG34" s="102"/>
      <c r="BH34" s="130"/>
      <c r="BI34" s="131"/>
      <c r="BJ34" s="24"/>
      <c r="BK34" s="24"/>
      <c r="BL34" s="31"/>
      <c r="BM34" s="102" t="s">
        <v>74</v>
      </c>
      <c r="BN34" s="130" t="s">
        <v>82</v>
      </c>
      <c r="BO34" s="115">
        <v>24</v>
      </c>
      <c r="BP34" s="12">
        <v>24</v>
      </c>
      <c r="BQ34" s="68">
        <f t="shared" si="8"/>
        <v>1</v>
      </c>
      <c r="BR34" s="31">
        <f>BQ34*(SUM('Calc''s'!$H$61+'Calc''s'!$H$63+'Calc''s'!$H$64+'Calc''s'!$H$65)/4)</f>
        <v>0.67252327065270423</v>
      </c>
      <c r="BS34" s="152" t="s">
        <v>75</v>
      </c>
      <c r="BT34" s="130" t="s">
        <v>79</v>
      </c>
      <c r="BU34" s="131"/>
      <c r="BV34" s="24"/>
      <c r="BW34" s="34"/>
      <c r="BX34" s="31"/>
      <c r="BY34" s="102"/>
      <c r="BZ34" s="114"/>
      <c r="CA34" s="142"/>
      <c r="CB34" s="17"/>
      <c r="CC34" s="31"/>
      <c r="CD34" s="31"/>
      <c r="CE34" s="45"/>
      <c r="CF34" s="45"/>
      <c r="CG34" s="130"/>
      <c r="CH34" s="131">
        <v>42</v>
      </c>
      <c r="CI34" s="24">
        <v>35</v>
      </c>
      <c r="CJ34" s="34">
        <f>CH34/CI34</f>
        <v>1.2</v>
      </c>
      <c r="CK34" s="31">
        <f>CJ34*(SUM('Calc''s'!$H$86:$H$89)/4)</f>
        <v>1.4573367893310516</v>
      </c>
      <c r="CL34" s="45"/>
      <c r="CM34" s="45" t="s">
        <v>71</v>
      </c>
      <c r="CN34" s="114" t="s">
        <v>79</v>
      </c>
      <c r="CO34" s="115"/>
      <c r="CP34" s="12"/>
      <c r="CQ34" s="12"/>
      <c r="CR34" s="31"/>
      <c r="CS34" s="150"/>
      <c r="CT34" s="130"/>
      <c r="CU34" s="131">
        <v>36</v>
      </c>
      <c r="CV34" s="24">
        <v>24</v>
      </c>
      <c r="CW34" s="34">
        <f>CU34/CV34</f>
        <v>1.5</v>
      </c>
      <c r="CX34" s="31">
        <f>CW34*(SUM('Calc''s'!$H$55+'Calc''s'!$H$58+'Calc''s'!$H$59+'Calc''s'!$H$60)/4)</f>
        <v>1.1391189533870039</v>
      </c>
      <c r="CY34" s="102" t="s">
        <v>72</v>
      </c>
      <c r="CZ34" s="114" t="s">
        <v>79</v>
      </c>
      <c r="DA34" s="142"/>
      <c r="DB34" s="17"/>
      <c r="DC34" s="31"/>
      <c r="DD34" s="31"/>
      <c r="DE34" s="45"/>
      <c r="DF34" s="45"/>
      <c r="DG34" s="130"/>
      <c r="DH34" s="131">
        <v>42</v>
      </c>
      <c r="DI34" s="24">
        <v>27</v>
      </c>
      <c r="DJ34" s="34">
        <f>DH34/DI34</f>
        <v>1.5555555555555556</v>
      </c>
      <c r="DK34" s="31">
        <f>DJ34*(SUM('Calc''s'!$H$98+'Calc''s'!$H$99+'Calc''s'!$H$100+'Calc''s'!$H$102)/4)</f>
        <v>1.8417338966368466</v>
      </c>
      <c r="DL34" s="45"/>
      <c r="DM34" s="45" t="s">
        <v>70</v>
      </c>
      <c r="DN34" s="114" t="s">
        <v>80</v>
      </c>
      <c r="DO34" s="115"/>
      <c r="DP34" s="12"/>
      <c r="DQ34" s="12"/>
      <c r="DR34" s="31"/>
      <c r="DS34" s="150"/>
      <c r="DT34" s="130"/>
      <c r="DU34" s="131">
        <v>27</v>
      </c>
      <c r="DV34" s="24">
        <v>25</v>
      </c>
      <c r="DW34" s="34">
        <f t="shared" si="9"/>
        <v>1.08</v>
      </c>
      <c r="DX34" s="31">
        <f>DW34*(SUM('Calc''s'!$H$69:$H$72)/4)</f>
        <v>0.96167699991388966</v>
      </c>
      <c r="DY34" s="102" t="s">
        <v>77</v>
      </c>
      <c r="DZ34" s="114" t="s">
        <v>79</v>
      </c>
      <c r="EA34" s="142"/>
      <c r="EB34" s="17"/>
      <c r="EC34" s="31"/>
      <c r="ED34" s="31"/>
      <c r="EE34" s="45"/>
      <c r="EF34" s="45"/>
      <c r="EG34" s="130"/>
      <c r="EH34" s="131"/>
      <c r="EI34" s="24"/>
      <c r="EJ34" s="24"/>
      <c r="EK34" s="31"/>
      <c r="EL34" s="45"/>
      <c r="EM34" s="45"/>
      <c r="EN34" s="114"/>
      <c r="EO34" s="115"/>
      <c r="EP34" s="12"/>
      <c r="EQ34" s="12"/>
      <c r="ER34" s="31"/>
      <c r="ES34" s="150"/>
      <c r="ET34" s="130"/>
      <c r="EU34" s="131"/>
      <c r="EV34" s="24"/>
      <c r="EW34" s="34"/>
      <c r="EX34" s="31"/>
      <c r="EY34" s="102"/>
      <c r="EZ34" s="114"/>
      <c r="FA34" s="142"/>
      <c r="FB34" s="17"/>
      <c r="FC34" s="31"/>
      <c r="FD34" s="31"/>
      <c r="FE34" s="45"/>
      <c r="FF34" s="45"/>
      <c r="FG34" s="130"/>
      <c r="FH34" s="131"/>
      <c r="FI34" s="24"/>
      <c r="FJ34" s="24"/>
      <c r="FK34" s="31"/>
      <c r="FL34" s="45"/>
      <c r="FM34" s="45"/>
      <c r="FN34" s="114"/>
      <c r="FO34" s="115"/>
      <c r="FP34" s="12"/>
      <c r="FQ34" s="12"/>
      <c r="FR34" s="31"/>
      <c r="FS34" s="150"/>
      <c r="FT34" s="130"/>
      <c r="FU34" s="131"/>
      <c r="FV34" s="24"/>
      <c r="FW34" s="34"/>
      <c r="FX34" s="31"/>
      <c r="FY34" s="102"/>
      <c r="FZ34" s="114"/>
      <c r="GA34" s="138"/>
    </row>
    <row r="35" spans="1:183" ht="15.5" x14ac:dyDescent="0.35">
      <c r="A35" s="260">
        <v>31</v>
      </c>
      <c r="B35" s="22" t="s">
        <v>71</v>
      </c>
      <c r="C35" s="6" t="s">
        <v>45</v>
      </c>
      <c r="D35" s="64">
        <v>0</v>
      </c>
      <c r="E35" s="52"/>
      <c r="F35" s="16"/>
      <c r="G35" s="30"/>
      <c r="H35" s="30"/>
      <c r="I35" s="103"/>
      <c r="J35" s="132"/>
      <c r="K35" s="133"/>
      <c r="L35" s="16"/>
      <c r="M35" s="16"/>
      <c r="N35" s="16"/>
      <c r="O35" s="58"/>
      <c r="P35" s="116"/>
      <c r="Q35" s="117">
        <v>12</v>
      </c>
      <c r="R35" s="16">
        <v>13</v>
      </c>
      <c r="S35" s="30">
        <f>Q35/R35</f>
        <v>0.92307692307692313</v>
      </c>
      <c r="T35" s="30">
        <f>S35*(SUM('Calc''s'!$H$73+'Calc''s'!$H$74+'Calc''s'!$H$76+'Calc''s'!$H$78)/4)</f>
        <v>0.95758105682804473</v>
      </c>
      <c r="U35" s="103" t="s">
        <v>76</v>
      </c>
      <c r="V35" s="132" t="s">
        <v>79</v>
      </c>
      <c r="W35" s="133"/>
      <c r="X35" s="16"/>
      <c r="Y35" s="16"/>
      <c r="Z35" s="30"/>
      <c r="AA35" s="58"/>
      <c r="AB35" s="116"/>
      <c r="AC35" s="117"/>
      <c r="AD35" s="16"/>
      <c r="AE35" s="30"/>
      <c r="AF35" s="30"/>
      <c r="AG35" s="44"/>
      <c r="AH35" s="44"/>
      <c r="AI35" s="132"/>
      <c r="AJ35" s="133"/>
      <c r="AK35" s="16"/>
      <c r="AL35" s="16"/>
      <c r="AM35" s="30"/>
      <c r="AN35" s="44"/>
      <c r="AO35" s="44"/>
      <c r="AP35" s="116"/>
      <c r="AQ35" s="117"/>
      <c r="AR35" s="5"/>
      <c r="AS35" s="30"/>
      <c r="AT35" s="30"/>
      <c r="AU35" s="103"/>
      <c r="AV35" s="132"/>
      <c r="AW35" s="133">
        <v>9</v>
      </c>
      <c r="AX35" s="16">
        <v>9</v>
      </c>
      <c r="AY35" s="30">
        <f>AW35/AX35</f>
        <v>1</v>
      </c>
      <c r="AZ35" s="30">
        <f>AY35*(SUM('Calc''s'!$H$61+'Calc''s'!$H$62+'Calc''s'!$H$64+'Calc''s'!$H$66)/4)</f>
        <v>0.82040154846985525</v>
      </c>
      <c r="BA35" s="103" t="s">
        <v>75</v>
      </c>
      <c r="BB35" s="116" t="s">
        <v>79</v>
      </c>
      <c r="BC35" s="117"/>
      <c r="BD35" s="16"/>
      <c r="BE35" s="30"/>
      <c r="BF35" s="30"/>
      <c r="BG35" s="103"/>
      <c r="BH35" s="132"/>
      <c r="BI35" s="133"/>
      <c r="BJ35" s="16"/>
      <c r="BK35" s="16"/>
      <c r="BL35" s="30"/>
      <c r="BM35" s="58"/>
      <c r="BN35" s="116"/>
      <c r="BO35" s="117">
        <v>11</v>
      </c>
      <c r="BP35" s="5">
        <v>15</v>
      </c>
      <c r="BQ35" s="30">
        <f t="shared" si="8"/>
        <v>0.73333333333333328</v>
      </c>
      <c r="BR35" s="30">
        <f>BQ35*(SUM('Calc''s'!$H$57:$H$60)/4)</f>
        <v>0.67575625797023153</v>
      </c>
      <c r="BS35" s="103" t="s">
        <v>72</v>
      </c>
      <c r="BT35" s="132" t="s">
        <v>79</v>
      </c>
      <c r="BU35" s="133"/>
      <c r="BV35" s="16"/>
      <c r="BW35" s="30"/>
      <c r="BX35" s="30"/>
      <c r="BY35" s="103"/>
      <c r="BZ35" s="116"/>
      <c r="CA35" s="117"/>
      <c r="CB35" s="16"/>
      <c r="CC35" s="30"/>
      <c r="CD35" s="30"/>
      <c r="CE35" s="44"/>
      <c r="CF35" s="44"/>
      <c r="CG35" s="132"/>
      <c r="CH35" s="133"/>
      <c r="CI35" s="16"/>
      <c r="CJ35" s="16"/>
      <c r="CK35" s="30"/>
      <c r="CL35" s="44"/>
      <c r="CM35" s="44"/>
      <c r="CN35" s="116"/>
      <c r="CO35" s="117"/>
      <c r="CP35" s="5"/>
      <c r="CQ35" s="30"/>
      <c r="CR35" s="30"/>
      <c r="CS35" s="103"/>
      <c r="CT35" s="132"/>
      <c r="CU35" s="133">
        <v>5</v>
      </c>
      <c r="CV35" s="16">
        <v>14</v>
      </c>
      <c r="CW35" s="30">
        <f>CU35/CV35</f>
        <v>0.35714285714285715</v>
      </c>
      <c r="CX35" s="30">
        <f>CW35*(SUM('Calc''s'!$H$69:$H$72)/4)</f>
        <v>0.31801488092390529</v>
      </c>
      <c r="CY35" s="103" t="s">
        <v>77</v>
      </c>
      <c r="CZ35" s="116" t="s">
        <v>79</v>
      </c>
      <c r="DA35" s="117">
        <v>13</v>
      </c>
      <c r="DB35" s="16">
        <v>25</v>
      </c>
      <c r="DC35" s="30">
        <f>DA35/DB35</f>
        <v>0.52</v>
      </c>
      <c r="DD35" s="30">
        <f>DC35*(SUM('Calc''s'!$H$74+'Calc''s'!$H$75+'Calc''s'!$H$77+'Calc''s'!$H$78)/4)</f>
        <v>0.63058297475616754</v>
      </c>
      <c r="DE35" s="44"/>
      <c r="DF35" s="44" t="s">
        <v>76</v>
      </c>
      <c r="DG35" s="132" t="s">
        <v>79</v>
      </c>
      <c r="DH35" s="133"/>
      <c r="DI35" s="16"/>
      <c r="DJ35" s="16"/>
      <c r="DK35" s="30"/>
      <c r="DL35" s="44"/>
      <c r="DM35" s="44"/>
      <c r="DN35" s="116"/>
      <c r="DO35" s="117"/>
      <c r="DP35" s="5"/>
      <c r="DQ35" s="30"/>
      <c r="DR35" s="30"/>
      <c r="DS35" s="103"/>
      <c r="DT35" s="132"/>
      <c r="DU35" s="133"/>
      <c r="DV35" s="16"/>
      <c r="DW35" s="30"/>
      <c r="DX35" s="30"/>
      <c r="DY35" s="103"/>
      <c r="DZ35" s="116"/>
      <c r="EA35" s="117"/>
      <c r="EB35" s="16"/>
      <c r="EC35" s="30"/>
      <c r="ED35" s="30"/>
      <c r="EE35" s="44"/>
      <c r="EF35" s="44"/>
      <c r="EG35" s="132"/>
      <c r="EH35" s="133"/>
      <c r="EI35" s="16"/>
      <c r="EJ35" s="16"/>
      <c r="EK35" s="30"/>
      <c r="EL35" s="44"/>
      <c r="EM35" s="44"/>
      <c r="EN35" s="116"/>
      <c r="EO35" s="117"/>
      <c r="EP35" s="5"/>
      <c r="EQ35" s="30"/>
      <c r="ER35" s="30"/>
      <c r="ES35" s="103"/>
      <c r="ET35" s="132"/>
      <c r="EU35" s="133"/>
      <c r="EV35" s="16"/>
      <c r="EW35" s="30"/>
      <c r="EX35" s="30"/>
      <c r="EY35" s="103"/>
      <c r="EZ35" s="116"/>
      <c r="FA35" s="117"/>
      <c r="FB35" s="16"/>
      <c r="FC35" s="30"/>
      <c r="FD35" s="30"/>
      <c r="FE35" s="44"/>
      <c r="FF35" s="44"/>
      <c r="FG35" s="132"/>
      <c r="FH35" s="133"/>
      <c r="FI35" s="16"/>
      <c r="FJ35" s="16"/>
      <c r="FK35" s="30"/>
      <c r="FL35" s="44"/>
      <c r="FM35" s="44"/>
      <c r="FN35" s="116"/>
      <c r="FO35" s="117"/>
      <c r="FP35" s="5"/>
      <c r="FQ35" s="30"/>
      <c r="FR35" s="30"/>
      <c r="FS35" s="103"/>
      <c r="FT35" s="132"/>
      <c r="FU35" s="133"/>
      <c r="FV35" s="16"/>
      <c r="FW35" s="30"/>
      <c r="FX35" s="30"/>
      <c r="FY35" s="103"/>
      <c r="FZ35" s="116"/>
      <c r="GA35" s="138"/>
    </row>
    <row r="36" spans="1:183" ht="15.5" x14ac:dyDescent="0.35">
      <c r="A36" s="260">
        <v>32</v>
      </c>
      <c r="B36" s="22" t="s">
        <v>71</v>
      </c>
      <c r="C36" s="6" t="s">
        <v>25</v>
      </c>
      <c r="D36" s="64">
        <v>47</v>
      </c>
      <c r="E36" s="52">
        <v>29</v>
      </c>
      <c r="F36" s="16">
        <v>11</v>
      </c>
      <c r="G36" s="30">
        <f>E36/F36</f>
        <v>2.6363636363636362</v>
      </c>
      <c r="H36" s="30">
        <f>G36*(SUM('Calc''s'!$H$67+'Calc''s'!$H$69+'Calc''s'!$H$70+'Calc''s'!$H$72)/4)</f>
        <v>2.2201187330406742</v>
      </c>
      <c r="I36" s="103" t="s">
        <v>77</v>
      </c>
      <c r="J36" s="132" t="s">
        <v>79</v>
      </c>
      <c r="K36" s="133"/>
      <c r="L36" s="16"/>
      <c r="M36" s="16"/>
      <c r="N36" s="16"/>
      <c r="O36" s="58"/>
      <c r="P36" s="116"/>
      <c r="Q36" s="117">
        <v>40</v>
      </c>
      <c r="R36" s="16">
        <v>20</v>
      </c>
      <c r="S36" s="30">
        <f>Q36/R36</f>
        <v>2</v>
      </c>
      <c r="T36" s="30">
        <f>S36*(SUM('Calc''s'!$H$73+'Calc''s'!$H$74+'Calc''s'!$H$76+'Calc''s'!$H$78)/4)</f>
        <v>2.0747589564607636</v>
      </c>
      <c r="U36" s="103" t="s">
        <v>76</v>
      </c>
      <c r="V36" s="132" t="s">
        <v>79</v>
      </c>
      <c r="W36" s="133"/>
      <c r="X36" s="16"/>
      <c r="Y36" s="16"/>
      <c r="Z36" s="30"/>
      <c r="AA36" s="58"/>
      <c r="AB36" s="116"/>
      <c r="AC36" s="117"/>
      <c r="AD36" s="16"/>
      <c r="AE36" s="30"/>
      <c r="AF36" s="30"/>
      <c r="AG36" s="44"/>
      <c r="AH36" s="44"/>
      <c r="AI36" s="132"/>
      <c r="AJ36" s="133">
        <v>19</v>
      </c>
      <c r="AK36" s="16">
        <v>33</v>
      </c>
      <c r="AL36" s="30">
        <f>AJ36/AK36</f>
        <v>0.5757575757575758</v>
      </c>
      <c r="AM36" s="30">
        <f>AL36*(SUM('Calc''s'!$H$91+'Calc''s'!$H$92+'Calc''s'!$H$95+'Calc''s'!$H$96)/4)</f>
        <v>0.62812429669829972</v>
      </c>
      <c r="AN36" s="44"/>
      <c r="AO36" s="44" t="s">
        <v>74</v>
      </c>
      <c r="AP36" s="116" t="s">
        <v>80</v>
      </c>
      <c r="AQ36" s="117"/>
      <c r="AR36" s="5"/>
      <c r="AS36" s="30"/>
      <c r="AT36" s="30"/>
      <c r="AU36" s="103"/>
      <c r="AV36" s="132"/>
      <c r="AW36" s="133"/>
      <c r="AX36" s="16"/>
      <c r="AY36" s="30"/>
      <c r="AZ36" s="30"/>
      <c r="BA36" s="103"/>
      <c r="BB36" s="116"/>
      <c r="BC36" s="117"/>
      <c r="BD36" s="16"/>
      <c r="BE36" s="30"/>
      <c r="BF36" s="30"/>
      <c r="BG36" s="103"/>
      <c r="BH36" s="132"/>
      <c r="BI36" s="133">
        <v>30</v>
      </c>
      <c r="BJ36" s="16">
        <v>12</v>
      </c>
      <c r="BK36" s="30">
        <f>BI36/BJ36</f>
        <v>2.5</v>
      </c>
      <c r="BL36" s="30">
        <f>BK36*(SUM('Calc''s'!$H$98+'Calc''s'!$H$99+'Calc''s'!$H$100+'Calc''s'!$H$102)/4)</f>
        <v>2.9599294767377895</v>
      </c>
      <c r="BM36" s="103" t="s">
        <v>70</v>
      </c>
      <c r="BN36" s="116" t="s">
        <v>79</v>
      </c>
      <c r="BO36" s="117">
        <v>28</v>
      </c>
      <c r="BP36" s="5">
        <v>23</v>
      </c>
      <c r="BQ36" s="30">
        <f t="shared" si="8"/>
        <v>1.2173913043478262</v>
      </c>
      <c r="BR36" s="30">
        <f>BQ36*(SUM('Calc''s'!$H$57:$H$60)/4)</f>
        <v>1.1218088076976178</v>
      </c>
      <c r="BS36" s="103" t="s">
        <v>72</v>
      </c>
      <c r="BT36" s="132" t="s">
        <v>79</v>
      </c>
      <c r="BU36" s="133"/>
      <c r="BV36" s="16"/>
      <c r="BW36" s="30"/>
      <c r="BX36" s="30"/>
      <c r="BY36" s="103"/>
      <c r="BZ36" s="116"/>
      <c r="CA36" s="117">
        <v>33</v>
      </c>
      <c r="CB36" s="16">
        <v>28</v>
      </c>
      <c r="CC36" s="30">
        <f>CA36/CB36</f>
        <v>1.1785714285714286</v>
      </c>
      <c r="CD36" s="30">
        <f>CC36*(SUM('Calc''s'!$H$79+'Calc''s'!$H$80+'Calc''s'!$H$82+'Calc''s'!$H$84)/4)</f>
        <v>1.3476892666254283</v>
      </c>
      <c r="CE36" s="44"/>
      <c r="CF36" s="44" t="s">
        <v>73</v>
      </c>
      <c r="CG36" s="132" t="s">
        <v>80</v>
      </c>
      <c r="CH36" s="133"/>
      <c r="CI36" s="16"/>
      <c r="CJ36" s="30"/>
      <c r="CK36" s="30"/>
      <c r="CL36" s="44"/>
      <c r="CM36" s="44"/>
      <c r="CN36" s="116"/>
      <c r="CO36" s="117"/>
      <c r="CP36" s="5"/>
      <c r="CQ36" s="30"/>
      <c r="CR36" s="30"/>
      <c r="CS36" s="103"/>
      <c r="CT36" s="132"/>
      <c r="CU36" s="133"/>
      <c r="CV36" s="16"/>
      <c r="CW36" s="30"/>
      <c r="CX36" s="30"/>
      <c r="CY36" s="103"/>
      <c r="CZ36" s="116"/>
      <c r="DA36" s="117"/>
      <c r="DB36" s="16"/>
      <c r="DC36" s="30"/>
      <c r="DD36" s="30"/>
      <c r="DE36" s="44"/>
      <c r="DF36" s="44"/>
      <c r="DG36" s="132"/>
      <c r="DH36" s="133"/>
      <c r="DI36" s="16"/>
      <c r="DJ36" s="30"/>
      <c r="DK36" s="30"/>
      <c r="DL36" s="44"/>
      <c r="DM36" s="44"/>
      <c r="DN36" s="116"/>
      <c r="DO36" s="117"/>
      <c r="DP36" s="5"/>
      <c r="DQ36" s="30"/>
      <c r="DR36" s="30"/>
      <c r="DS36" s="103"/>
      <c r="DT36" s="132"/>
      <c r="DU36" s="133">
        <v>27</v>
      </c>
      <c r="DV36" s="16">
        <v>19</v>
      </c>
      <c r="DW36" s="30">
        <f>DU36/DV36</f>
        <v>1.4210526315789473</v>
      </c>
      <c r="DX36" s="30">
        <f>DW36*(SUM('Calc''s'!$H$91:$H$94)/4)</f>
        <v>1.5707272938408987</v>
      </c>
      <c r="DY36" s="103" t="s">
        <v>74</v>
      </c>
      <c r="DZ36" s="116" t="s">
        <v>79</v>
      </c>
      <c r="EA36" s="117"/>
      <c r="EB36" s="16"/>
      <c r="EC36" s="30"/>
      <c r="ED36" s="30"/>
      <c r="EE36" s="44"/>
      <c r="EF36" s="44"/>
      <c r="EG36" s="132"/>
      <c r="EH36" s="133"/>
      <c r="EI36" s="16"/>
      <c r="EJ36" s="30"/>
      <c r="EK36" s="30"/>
      <c r="EL36" s="44"/>
      <c r="EM36" s="44"/>
      <c r="EN36" s="116"/>
      <c r="EO36" s="117"/>
      <c r="EP36" s="5"/>
      <c r="EQ36" s="30"/>
      <c r="ER36" s="30"/>
      <c r="ES36" s="103"/>
      <c r="ET36" s="132"/>
      <c r="EU36" s="133"/>
      <c r="EV36" s="16"/>
      <c r="EW36" s="30"/>
      <c r="EX36" s="30"/>
      <c r="EY36" s="103"/>
      <c r="EZ36" s="116"/>
      <c r="FA36" s="117"/>
      <c r="FB36" s="16"/>
      <c r="FC36" s="30"/>
      <c r="FD36" s="30"/>
      <c r="FE36" s="44"/>
      <c r="FF36" s="44"/>
      <c r="FG36" s="132"/>
      <c r="FH36" s="133"/>
      <c r="FI36" s="16"/>
      <c r="FJ36" s="30"/>
      <c r="FK36" s="30"/>
      <c r="FL36" s="44"/>
      <c r="FM36" s="44"/>
      <c r="FN36" s="116"/>
      <c r="FO36" s="117"/>
      <c r="FP36" s="5"/>
      <c r="FQ36" s="30"/>
      <c r="FR36" s="30"/>
      <c r="FS36" s="103"/>
      <c r="FT36" s="132"/>
      <c r="FU36" s="133"/>
      <c r="FV36" s="16"/>
      <c r="FW36" s="30"/>
      <c r="FX36" s="30"/>
      <c r="FY36" s="103"/>
      <c r="FZ36" s="116"/>
      <c r="GA36" s="138"/>
    </row>
    <row r="37" spans="1:183" ht="15.5" x14ac:dyDescent="0.35">
      <c r="A37" s="260">
        <v>33</v>
      </c>
      <c r="B37" s="22" t="s">
        <v>71</v>
      </c>
      <c r="C37" s="6" t="s">
        <v>48</v>
      </c>
      <c r="D37" s="64">
        <v>0</v>
      </c>
      <c r="E37" s="52">
        <v>8</v>
      </c>
      <c r="F37" s="16">
        <v>16</v>
      </c>
      <c r="G37" s="30">
        <f>E37/F37</f>
        <v>0.5</v>
      </c>
      <c r="H37" s="30">
        <f>G37*(SUM('Calc''s'!$H$67+'Calc''s'!$H$69+'Calc''s'!$H$70+'Calc''s'!$H$72)/4)</f>
        <v>0.42105700109392097</v>
      </c>
      <c r="I37" s="103" t="s">
        <v>77</v>
      </c>
      <c r="J37" s="132" t="s">
        <v>79</v>
      </c>
      <c r="K37" s="133"/>
      <c r="L37" s="16"/>
      <c r="M37" s="16"/>
      <c r="N37" s="16"/>
      <c r="O37" s="58"/>
      <c r="P37" s="116"/>
      <c r="Q37" s="117">
        <v>21</v>
      </c>
      <c r="R37" s="16">
        <v>25</v>
      </c>
      <c r="S37" s="30">
        <f>Q37/R37</f>
        <v>0.84</v>
      </c>
      <c r="T37" s="30">
        <f>S37*(SUM('Calc''s'!$H$73+'Calc''s'!$H$74+'Calc''s'!$H$76+'Calc''s'!$H$78)/4)</f>
        <v>0.87139876171352071</v>
      </c>
      <c r="U37" s="103" t="s">
        <v>76</v>
      </c>
      <c r="V37" s="132" t="s">
        <v>79</v>
      </c>
      <c r="W37" s="133"/>
      <c r="X37" s="16"/>
      <c r="Y37" s="16"/>
      <c r="Z37" s="30"/>
      <c r="AA37" s="58"/>
      <c r="AB37" s="116"/>
      <c r="AC37" s="117"/>
      <c r="AD37" s="16"/>
      <c r="AE37" s="30"/>
      <c r="AF37" s="30"/>
      <c r="AG37" s="44"/>
      <c r="AH37" s="44"/>
      <c r="AI37" s="132"/>
      <c r="AJ37" s="133"/>
      <c r="AK37" s="16"/>
      <c r="AL37" s="16"/>
      <c r="AM37" s="30"/>
      <c r="AN37" s="44"/>
      <c r="AO37" s="44"/>
      <c r="AP37" s="116"/>
      <c r="AQ37" s="117"/>
      <c r="AR37" s="5"/>
      <c r="AS37" s="30"/>
      <c r="AT37" s="30"/>
      <c r="AU37" s="103"/>
      <c r="AV37" s="132"/>
      <c r="AW37" s="133">
        <v>24</v>
      </c>
      <c r="AX37" s="16">
        <v>15</v>
      </c>
      <c r="AY37" s="30">
        <f>AW37/AX37</f>
        <v>1.6</v>
      </c>
      <c r="AZ37" s="30">
        <f>AY37*(SUM('Calc''s'!$H$61+'Calc''s'!$H$62+'Calc''s'!$H$64+'Calc''s'!$H$66)/4)</f>
        <v>1.3126424775517684</v>
      </c>
      <c r="BA37" s="103" t="s">
        <v>75</v>
      </c>
      <c r="BB37" s="116" t="s">
        <v>79</v>
      </c>
      <c r="BC37" s="117"/>
      <c r="BD37" s="16"/>
      <c r="BE37" s="30"/>
      <c r="BF37" s="30"/>
      <c r="BG37" s="103"/>
      <c r="BH37" s="132"/>
      <c r="BI37" s="133"/>
      <c r="BJ37" s="16"/>
      <c r="BK37" s="16"/>
      <c r="BL37" s="30"/>
      <c r="BM37" s="58"/>
      <c r="BN37" s="116"/>
      <c r="BO37" s="117">
        <v>29</v>
      </c>
      <c r="BP37" s="5">
        <v>26</v>
      </c>
      <c r="BQ37" s="30">
        <f t="shared" si="8"/>
        <v>1.1153846153846154</v>
      </c>
      <c r="BR37" s="30">
        <f>BQ37*(SUM('Calc''s'!$H$57:$H$60)/4)</f>
        <v>1.0278110916680097</v>
      </c>
      <c r="BS37" s="103" t="s">
        <v>72</v>
      </c>
      <c r="BT37" s="132" t="s">
        <v>79</v>
      </c>
      <c r="BU37" s="133"/>
      <c r="BV37" s="16"/>
      <c r="BW37" s="30"/>
      <c r="BX37" s="30"/>
      <c r="BY37" s="103"/>
      <c r="BZ37" s="116"/>
      <c r="CA37" s="117">
        <v>33</v>
      </c>
      <c r="CB37" s="16">
        <v>33</v>
      </c>
      <c r="CC37" s="30">
        <f>CA37/CB37</f>
        <v>1</v>
      </c>
      <c r="CD37" s="30">
        <f>CC37*(SUM('Calc''s'!$H$79+'Calc''s'!$H$80+'Calc''s'!$H$82+'Calc''s'!$H$84)/4)</f>
        <v>1.1434939231973331</v>
      </c>
      <c r="CE37" s="44"/>
      <c r="CF37" s="44" t="s">
        <v>73</v>
      </c>
      <c r="CG37" s="132" t="s">
        <v>80</v>
      </c>
      <c r="CH37" s="133"/>
      <c r="CI37" s="16"/>
      <c r="CJ37" s="16"/>
      <c r="CK37" s="30"/>
      <c r="CL37" s="44"/>
      <c r="CM37" s="44"/>
      <c r="CN37" s="116"/>
      <c r="CO37" s="117"/>
      <c r="CP37" s="5"/>
      <c r="CQ37" s="30"/>
      <c r="CR37" s="30"/>
      <c r="CS37" s="103"/>
      <c r="CT37" s="132"/>
      <c r="CU37" s="133">
        <v>33</v>
      </c>
      <c r="CV37" s="16">
        <v>28</v>
      </c>
      <c r="CW37" s="30">
        <f>CU37/CV37</f>
        <v>1.1785714285714286</v>
      </c>
      <c r="CX37" s="30">
        <f>CW37*(SUM('Calc''s'!$H$69:$H$72)/4)</f>
        <v>1.0494491070488874</v>
      </c>
      <c r="CY37" s="103" t="s">
        <v>77</v>
      </c>
      <c r="CZ37" s="116" t="s">
        <v>79</v>
      </c>
      <c r="DA37" s="117">
        <v>22</v>
      </c>
      <c r="DB37" s="16">
        <v>39</v>
      </c>
      <c r="DC37" s="30">
        <f>DA37/DB37</f>
        <v>0.5641025641025641</v>
      </c>
      <c r="DD37" s="30">
        <f>DC37*(SUM('Calc''s'!$H$74+'Calc''s'!$H$75+'Calc''s'!$H$77+'Calc''s'!$H$78)/4)</f>
        <v>0.68406437103726259</v>
      </c>
      <c r="DE37" s="44">
        <v>1</v>
      </c>
      <c r="DF37" s="44" t="s">
        <v>76</v>
      </c>
      <c r="DG37" s="132" t="s">
        <v>79</v>
      </c>
      <c r="DH37" s="133"/>
      <c r="DI37" s="16"/>
      <c r="DJ37" s="16"/>
      <c r="DK37" s="30"/>
      <c r="DL37" s="44"/>
      <c r="DM37" s="44"/>
      <c r="DN37" s="116"/>
      <c r="DO37" s="117"/>
      <c r="DP37" s="5"/>
      <c r="DQ37" s="30"/>
      <c r="DR37" s="30"/>
      <c r="DS37" s="103"/>
      <c r="DT37" s="132"/>
      <c r="DU37" s="133"/>
      <c r="DV37" s="16"/>
      <c r="DW37" s="30"/>
      <c r="DX37" s="30"/>
      <c r="DY37" s="103"/>
      <c r="DZ37" s="116"/>
      <c r="EA37" s="117"/>
      <c r="EB37" s="16"/>
      <c r="EC37" s="30"/>
      <c r="ED37" s="30"/>
      <c r="EE37" s="44"/>
      <c r="EF37" s="44"/>
      <c r="EG37" s="132"/>
      <c r="EH37" s="133"/>
      <c r="EI37" s="16"/>
      <c r="EJ37" s="16"/>
      <c r="EK37" s="30"/>
      <c r="EL37" s="44"/>
      <c r="EM37" s="44"/>
      <c r="EN37" s="116"/>
      <c r="EO37" s="117"/>
      <c r="EP37" s="5"/>
      <c r="EQ37" s="30"/>
      <c r="ER37" s="30"/>
      <c r="ES37" s="103"/>
      <c r="ET37" s="132"/>
      <c r="EU37" s="133"/>
      <c r="EV37" s="16"/>
      <c r="EW37" s="30"/>
      <c r="EX37" s="30"/>
      <c r="EY37" s="103"/>
      <c r="EZ37" s="116"/>
      <c r="FA37" s="117"/>
      <c r="FB37" s="16"/>
      <c r="FC37" s="30"/>
      <c r="FD37" s="30"/>
      <c r="FE37" s="44"/>
      <c r="FF37" s="44"/>
      <c r="FG37" s="132"/>
      <c r="FH37" s="133"/>
      <c r="FI37" s="16"/>
      <c r="FJ37" s="16"/>
      <c r="FK37" s="30"/>
      <c r="FL37" s="44"/>
      <c r="FM37" s="44"/>
      <c r="FN37" s="116"/>
      <c r="FO37" s="117"/>
      <c r="FP37" s="5"/>
      <c r="FQ37" s="30"/>
      <c r="FR37" s="30"/>
      <c r="FS37" s="103"/>
      <c r="FT37" s="132"/>
      <c r="FU37" s="133"/>
      <c r="FV37" s="16"/>
      <c r="FW37" s="30"/>
      <c r="FX37" s="30"/>
      <c r="FY37" s="103"/>
      <c r="FZ37" s="116"/>
      <c r="GA37" s="138"/>
    </row>
    <row r="38" spans="1:183" ht="15.5" x14ac:dyDescent="0.35">
      <c r="A38" s="260">
        <v>34</v>
      </c>
      <c r="B38" s="22" t="s">
        <v>71</v>
      </c>
      <c r="C38" s="6" t="s">
        <v>2</v>
      </c>
      <c r="D38" s="64">
        <v>124</v>
      </c>
      <c r="E38" s="52">
        <v>34</v>
      </c>
      <c r="F38" s="16">
        <v>17</v>
      </c>
      <c r="G38" s="30">
        <f>E38/F38</f>
        <v>2</v>
      </c>
      <c r="H38" s="30">
        <f>G38*(SUM('Calc''s'!$H$67+'Calc''s'!$H$69+'Calc''s'!$H$70+'Calc''s'!$H$72)/4)</f>
        <v>1.6842280043756839</v>
      </c>
      <c r="I38" s="103" t="s">
        <v>77</v>
      </c>
      <c r="J38" s="132" t="s">
        <v>79</v>
      </c>
      <c r="K38" s="133"/>
      <c r="L38" s="16"/>
      <c r="M38" s="16"/>
      <c r="N38" s="16"/>
      <c r="O38" s="58"/>
      <c r="P38" s="116"/>
      <c r="Q38" s="117">
        <v>27</v>
      </c>
      <c r="R38" s="16">
        <v>24</v>
      </c>
      <c r="S38" s="30">
        <f>Q38/R38</f>
        <v>1.125</v>
      </c>
      <c r="T38" s="30">
        <f>S38*(SUM('Calc''s'!$H$73+'Calc''s'!$H$74+'Calc''s'!$H$76+'Calc''s'!$H$78)/4)</f>
        <v>1.1670519130091794</v>
      </c>
      <c r="U38" s="103" t="s">
        <v>76</v>
      </c>
      <c r="V38" s="132" t="s">
        <v>79</v>
      </c>
      <c r="W38" s="133"/>
      <c r="X38" s="16"/>
      <c r="Y38" s="16"/>
      <c r="Z38" s="30"/>
      <c r="AA38" s="58"/>
      <c r="AB38" s="116"/>
      <c r="AC38" s="117"/>
      <c r="AD38" s="16"/>
      <c r="AE38" s="30"/>
      <c r="AF38" s="30"/>
      <c r="AG38" s="44"/>
      <c r="AH38" s="44"/>
      <c r="AI38" s="132"/>
      <c r="AJ38" s="133">
        <v>42</v>
      </c>
      <c r="AK38" s="16">
        <v>36</v>
      </c>
      <c r="AL38" s="30">
        <f>AJ38/AK38</f>
        <v>1.1666666666666667</v>
      </c>
      <c r="AM38" s="30">
        <f>AL38*(SUM('Calc''s'!$H$91+'Calc''s'!$H$92+'Calc''s'!$H$95+'Calc''s'!$H$96)/4)</f>
        <v>1.2727781801518179</v>
      </c>
      <c r="AN38" s="44"/>
      <c r="AO38" s="44" t="s">
        <v>74</v>
      </c>
      <c r="AP38" s="116" t="s">
        <v>80</v>
      </c>
      <c r="AQ38" s="117"/>
      <c r="AR38" s="5"/>
      <c r="AS38" s="30"/>
      <c r="AT38" s="30"/>
      <c r="AU38" s="103"/>
      <c r="AV38" s="132"/>
      <c r="AW38" s="133">
        <v>28</v>
      </c>
      <c r="AX38" s="16">
        <v>16</v>
      </c>
      <c r="AY38" s="30">
        <f>AW38/AX38</f>
        <v>1.75</v>
      </c>
      <c r="AZ38" s="30">
        <f>AY38*(SUM('Calc''s'!$H$61+'Calc''s'!$H$62+'Calc''s'!$H$64+'Calc''s'!$H$66)/4)</f>
        <v>1.4357027098222468</v>
      </c>
      <c r="BA38" s="103" t="s">
        <v>75</v>
      </c>
      <c r="BB38" s="116" t="s">
        <v>79</v>
      </c>
      <c r="BC38" s="117"/>
      <c r="BD38" s="16"/>
      <c r="BE38" s="30"/>
      <c r="BF38" s="30"/>
      <c r="BG38" s="103"/>
      <c r="BH38" s="132"/>
      <c r="BI38" s="133">
        <v>22</v>
      </c>
      <c r="BJ38" s="16">
        <v>17</v>
      </c>
      <c r="BK38" s="30">
        <f>BI38/BJ38</f>
        <v>1.2941176470588236</v>
      </c>
      <c r="BL38" s="30">
        <f>BK38*(SUM('Calc''s'!$H$98+'Calc''s'!$H$99+'Calc''s'!$H$100+'Calc''s'!$H$102)/4)</f>
        <v>1.5321987879583852</v>
      </c>
      <c r="BM38" s="103" t="s">
        <v>70</v>
      </c>
      <c r="BN38" s="116" t="s">
        <v>79</v>
      </c>
      <c r="BO38" s="117"/>
      <c r="BP38" s="5"/>
      <c r="BQ38" s="30"/>
      <c r="BR38" s="30"/>
      <c r="BS38" s="103"/>
      <c r="BT38" s="132"/>
      <c r="BU38" s="133"/>
      <c r="BV38" s="16"/>
      <c r="BW38" s="30"/>
      <c r="BX38" s="30"/>
      <c r="BY38" s="103"/>
      <c r="BZ38" s="116"/>
      <c r="CA38" s="117">
        <v>31</v>
      </c>
      <c r="CB38" s="16">
        <v>30</v>
      </c>
      <c r="CC38" s="30">
        <f>CA38/CB38</f>
        <v>1.0333333333333334</v>
      </c>
      <c r="CD38" s="30">
        <f>CC38*(SUM('Calc''s'!$H$79+'Calc''s'!$H$80+'Calc''s'!$H$82+'Calc''s'!$H$84)/4)</f>
        <v>1.181610387303911</v>
      </c>
      <c r="CE38" s="44">
        <v>1</v>
      </c>
      <c r="CF38" s="44" t="s">
        <v>73</v>
      </c>
      <c r="CG38" s="132" t="s">
        <v>80</v>
      </c>
      <c r="CH38" s="133"/>
      <c r="CI38" s="16"/>
      <c r="CJ38" s="30"/>
      <c r="CK38" s="30"/>
      <c r="CL38" s="44"/>
      <c r="CM38" s="44"/>
      <c r="CN38" s="116"/>
      <c r="CO38" s="117"/>
      <c r="CP38" s="5"/>
      <c r="CQ38" s="30"/>
      <c r="CR38" s="30"/>
      <c r="CS38" s="103"/>
      <c r="CT38" s="132"/>
      <c r="CU38" s="133"/>
      <c r="CV38" s="16"/>
      <c r="CW38" s="30"/>
      <c r="CX38" s="30"/>
      <c r="CY38" s="103"/>
      <c r="CZ38" s="116"/>
      <c r="DA38" s="117">
        <v>46</v>
      </c>
      <c r="DB38" s="16">
        <v>33</v>
      </c>
      <c r="DC38" s="30">
        <f>DA38/DB38</f>
        <v>1.393939393939394</v>
      </c>
      <c r="DD38" s="30">
        <f>DC38*(SUM('Calc''s'!$H$74+'Calc''s'!$H$75+'Calc''s'!$H$77+'Calc''s'!$H$78)/4)</f>
        <v>1.6903739416540622</v>
      </c>
      <c r="DE38" s="44"/>
      <c r="DF38" s="44" t="s">
        <v>76</v>
      </c>
      <c r="DG38" s="132" t="s">
        <v>79</v>
      </c>
      <c r="DH38" s="133"/>
      <c r="DI38" s="16"/>
      <c r="DJ38" s="30"/>
      <c r="DK38" s="30"/>
      <c r="DL38" s="44"/>
      <c r="DM38" s="44"/>
      <c r="DN38" s="116"/>
      <c r="DO38" s="117"/>
      <c r="DP38" s="5"/>
      <c r="DQ38" s="30"/>
      <c r="DR38" s="30"/>
      <c r="DS38" s="103"/>
      <c r="DT38" s="132"/>
      <c r="DU38" s="133">
        <v>22</v>
      </c>
      <c r="DV38" s="16">
        <v>24</v>
      </c>
      <c r="DW38" s="30">
        <f t="shared" ref="DW38:DW40" si="10">DU38/DV38</f>
        <v>0.91666666666666663</v>
      </c>
      <c r="DX38" s="30">
        <f>DW38*(SUM('Calc''s'!$H$91:$H$94)/4)</f>
        <v>1.0132160630023079</v>
      </c>
      <c r="DY38" s="103" t="s">
        <v>74</v>
      </c>
      <c r="DZ38" s="116" t="s">
        <v>79</v>
      </c>
      <c r="EA38" s="117"/>
      <c r="EB38" s="16"/>
      <c r="EC38" s="30"/>
      <c r="ED38" s="30"/>
      <c r="EE38" s="44"/>
      <c r="EF38" s="44"/>
      <c r="EG38" s="132"/>
      <c r="EH38" s="133"/>
      <c r="EI38" s="16"/>
      <c r="EJ38" s="30"/>
      <c r="EK38" s="30"/>
      <c r="EL38" s="44"/>
      <c r="EM38" s="44"/>
      <c r="EN38" s="116"/>
      <c r="EO38" s="117"/>
      <c r="EP38" s="5"/>
      <c r="EQ38" s="30"/>
      <c r="ER38" s="30"/>
      <c r="ES38" s="103"/>
      <c r="ET38" s="132"/>
      <c r="EU38" s="133"/>
      <c r="EV38" s="16"/>
      <c r="EW38" s="30"/>
      <c r="EX38" s="30"/>
      <c r="EY38" s="103"/>
      <c r="EZ38" s="116"/>
      <c r="FA38" s="117"/>
      <c r="FB38" s="16"/>
      <c r="FC38" s="30"/>
      <c r="FD38" s="30"/>
      <c r="FE38" s="44"/>
      <c r="FF38" s="44"/>
      <c r="FG38" s="132"/>
      <c r="FH38" s="133"/>
      <c r="FI38" s="16"/>
      <c r="FJ38" s="30"/>
      <c r="FK38" s="30"/>
      <c r="FL38" s="44"/>
      <c r="FM38" s="44"/>
      <c r="FN38" s="116"/>
      <c r="FO38" s="117"/>
      <c r="FP38" s="5"/>
      <c r="FQ38" s="30"/>
      <c r="FR38" s="30"/>
      <c r="FS38" s="103"/>
      <c r="FT38" s="132"/>
      <c r="FU38" s="133"/>
      <c r="FV38" s="16"/>
      <c r="FW38" s="30"/>
      <c r="FX38" s="30"/>
      <c r="FY38" s="103"/>
      <c r="FZ38" s="116"/>
      <c r="GA38" s="138"/>
    </row>
    <row r="39" spans="1:183" ht="15.5" x14ac:dyDescent="0.35">
      <c r="A39" s="260">
        <v>35</v>
      </c>
      <c r="B39" s="22" t="s">
        <v>71</v>
      </c>
      <c r="C39" s="6" t="s">
        <v>24</v>
      </c>
      <c r="D39" s="64">
        <v>48</v>
      </c>
      <c r="E39" s="52"/>
      <c r="F39" s="16"/>
      <c r="G39" s="30"/>
      <c r="H39" s="30"/>
      <c r="I39" s="103"/>
      <c r="J39" s="132"/>
      <c r="K39" s="133"/>
      <c r="L39" s="16"/>
      <c r="M39" s="16"/>
      <c r="N39" s="16"/>
      <c r="O39" s="58"/>
      <c r="P39" s="116"/>
      <c r="Q39" s="117"/>
      <c r="R39" s="16"/>
      <c r="S39" s="30"/>
      <c r="T39" s="30"/>
      <c r="U39" s="103"/>
      <c r="V39" s="132"/>
      <c r="W39" s="133"/>
      <c r="X39" s="16"/>
      <c r="Y39" s="16"/>
      <c r="Z39" s="30"/>
      <c r="AA39" s="58"/>
      <c r="AB39" s="116"/>
      <c r="AC39" s="117"/>
      <c r="AD39" s="16"/>
      <c r="AE39" s="30"/>
      <c r="AF39" s="30"/>
      <c r="AG39" s="44"/>
      <c r="AH39" s="44"/>
      <c r="AI39" s="132"/>
      <c r="AJ39" s="133">
        <v>32</v>
      </c>
      <c r="AK39" s="16">
        <v>30</v>
      </c>
      <c r="AL39" s="30">
        <f>AJ39/AK39</f>
        <v>1.0666666666666667</v>
      </c>
      <c r="AM39" s="30">
        <f>AL39*(SUM('Calc''s'!$H$91+'Calc''s'!$H$92+'Calc''s'!$H$95+'Calc''s'!$H$96)/4)</f>
        <v>1.1636829075673762</v>
      </c>
      <c r="AN39" s="44"/>
      <c r="AO39" s="44" t="s">
        <v>74</v>
      </c>
      <c r="AP39" s="116" t="s">
        <v>80</v>
      </c>
      <c r="AQ39" s="117"/>
      <c r="AR39" s="5"/>
      <c r="AS39" s="30"/>
      <c r="AT39" s="30"/>
      <c r="AU39" s="103"/>
      <c r="AV39" s="132"/>
      <c r="AW39" s="133">
        <v>39</v>
      </c>
      <c r="AX39" s="16">
        <v>17</v>
      </c>
      <c r="AY39" s="30">
        <f>AW39/AX39</f>
        <v>2.2941176470588234</v>
      </c>
      <c r="AZ39" s="30">
        <f>AY39*(SUM('Calc''s'!$H$61+'Calc''s'!$H$62+'Calc''s'!$H$64+'Calc''s'!$H$66)/4)</f>
        <v>1.8820976700190795</v>
      </c>
      <c r="BA39" s="103" t="s">
        <v>75</v>
      </c>
      <c r="BB39" s="116" t="s">
        <v>79</v>
      </c>
      <c r="BC39" s="117"/>
      <c r="BD39" s="16"/>
      <c r="BE39" s="30"/>
      <c r="BF39" s="30"/>
      <c r="BG39" s="103"/>
      <c r="BH39" s="132"/>
      <c r="BI39" s="133">
        <v>18</v>
      </c>
      <c r="BJ39" s="16">
        <v>23</v>
      </c>
      <c r="BK39" s="30">
        <f>BI39/BJ39</f>
        <v>0.78260869565217395</v>
      </c>
      <c r="BL39" s="30">
        <f>BK39*(SUM('Calc''s'!$H$98+'Calc''s'!$H$99+'Calc''s'!$H$100+'Calc''s'!$H$102)/4)</f>
        <v>0.92658661880487325</v>
      </c>
      <c r="BM39" s="103" t="s">
        <v>70</v>
      </c>
      <c r="BN39" s="116" t="s">
        <v>79</v>
      </c>
      <c r="BO39" s="117"/>
      <c r="BP39" s="5"/>
      <c r="BQ39" s="30"/>
      <c r="BR39" s="30"/>
      <c r="BS39" s="103"/>
      <c r="BT39" s="132"/>
      <c r="BU39" s="133"/>
      <c r="BV39" s="16"/>
      <c r="BW39" s="30"/>
      <c r="BX39" s="30"/>
      <c r="BY39" s="103"/>
      <c r="BZ39" s="116"/>
      <c r="CA39" s="117">
        <v>29</v>
      </c>
      <c r="CB39" s="16">
        <v>33</v>
      </c>
      <c r="CC39" s="30">
        <f>CA39/CB39</f>
        <v>0.87878787878787878</v>
      </c>
      <c r="CD39" s="30">
        <f>CC39*(SUM('Calc''s'!$H$79+'Calc''s'!$H$80+'Calc''s'!$H$82+'Calc''s'!$H$84)/4)</f>
        <v>1.004888599173414</v>
      </c>
      <c r="CE39" s="44"/>
      <c r="CF39" s="44" t="s">
        <v>73</v>
      </c>
      <c r="CG39" s="132" t="s">
        <v>80</v>
      </c>
      <c r="CH39" s="133"/>
      <c r="CI39" s="16"/>
      <c r="CJ39" s="30"/>
      <c r="CK39" s="30"/>
      <c r="CL39" s="44"/>
      <c r="CM39" s="44"/>
      <c r="CN39" s="116"/>
      <c r="CO39" s="117"/>
      <c r="CP39" s="5"/>
      <c r="CQ39" s="30"/>
      <c r="CR39" s="30"/>
      <c r="CS39" s="103"/>
      <c r="CT39" s="132"/>
      <c r="CU39" s="133">
        <v>25</v>
      </c>
      <c r="CV39" s="16">
        <v>14</v>
      </c>
      <c r="CW39" s="30">
        <f>CU39/CV39</f>
        <v>1.7857142857142858</v>
      </c>
      <c r="CX39" s="30">
        <f>CW39*(SUM('Calc''s'!$H$69:$H$72)/4)</f>
        <v>1.5900744046195265</v>
      </c>
      <c r="CY39" s="103" t="s">
        <v>77</v>
      </c>
      <c r="CZ39" s="116" t="s">
        <v>79</v>
      </c>
      <c r="DA39" s="117"/>
      <c r="DB39" s="16"/>
      <c r="DC39" s="30"/>
      <c r="DD39" s="30"/>
      <c r="DE39" s="44"/>
      <c r="DF39" s="44"/>
      <c r="DG39" s="132"/>
      <c r="DH39" s="133"/>
      <c r="DI39" s="16"/>
      <c r="DJ39" s="30"/>
      <c r="DK39" s="30"/>
      <c r="DL39" s="44"/>
      <c r="DM39" s="44"/>
      <c r="DN39" s="116"/>
      <c r="DO39" s="117"/>
      <c r="DP39" s="5"/>
      <c r="DQ39" s="30"/>
      <c r="DR39" s="30"/>
      <c r="DS39" s="103"/>
      <c r="DT39" s="132"/>
      <c r="DU39" s="133">
        <v>26</v>
      </c>
      <c r="DV39" s="16">
        <v>20</v>
      </c>
      <c r="DW39" s="30">
        <f t="shared" si="10"/>
        <v>1.3</v>
      </c>
      <c r="DX39" s="30">
        <f>DW39*(SUM('Calc''s'!$H$91:$H$94)/4)</f>
        <v>1.436924598439637</v>
      </c>
      <c r="DY39" s="103" t="s">
        <v>74</v>
      </c>
      <c r="DZ39" s="116" t="s">
        <v>79</v>
      </c>
      <c r="EA39" s="117"/>
      <c r="EB39" s="16"/>
      <c r="EC39" s="30"/>
      <c r="ED39" s="30"/>
      <c r="EE39" s="44"/>
      <c r="EF39" s="44"/>
      <c r="EG39" s="132"/>
      <c r="EH39" s="133"/>
      <c r="EI39" s="16"/>
      <c r="EJ39" s="30"/>
      <c r="EK39" s="30"/>
      <c r="EL39" s="44"/>
      <c r="EM39" s="44"/>
      <c r="EN39" s="116"/>
      <c r="EO39" s="117"/>
      <c r="EP39" s="5"/>
      <c r="EQ39" s="30"/>
      <c r="ER39" s="30"/>
      <c r="ES39" s="103"/>
      <c r="ET39" s="132"/>
      <c r="EU39" s="133"/>
      <c r="EV39" s="16"/>
      <c r="EW39" s="30"/>
      <c r="EX39" s="30"/>
      <c r="EY39" s="103"/>
      <c r="EZ39" s="116"/>
      <c r="FA39" s="117"/>
      <c r="FB39" s="16"/>
      <c r="FC39" s="30"/>
      <c r="FD39" s="30"/>
      <c r="FE39" s="44"/>
      <c r="FF39" s="44"/>
      <c r="FG39" s="132"/>
      <c r="FH39" s="133"/>
      <c r="FI39" s="16"/>
      <c r="FJ39" s="30"/>
      <c r="FK39" s="30"/>
      <c r="FL39" s="44"/>
      <c r="FM39" s="44"/>
      <c r="FN39" s="116"/>
      <c r="FO39" s="117"/>
      <c r="FP39" s="5"/>
      <c r="FQ39" s="30"/>
      <c r="FR39" s="30"/>
      <c r="FS39" s="103"/>
      <c r="FT39" s="132"/>
      <c r="FU39" s="133"/>
      <c r="FV39" s="16"/>
      <c r="FW39" s="30"/>
      <c r="FX39" s="30"/>
      <c r="FY39" s="103"/>
      <c r="FZ39" s="116"/>
      <c r="GA39" s="138"/>
    </row>
    <row r="40" spans="1:183" ht="15.5" x14ac:dyDescent="0.35">
      <c r="A40" s="260">
        <v>36</v>
      </c>
      <c r="B40" s="22" t="s">
        <v>71</v>
      </c>
      <c r="C40" s="6" t="s">
        <v>8</v>
      </c>
      <c r="D40" s="64">
        <v>73</v>
      </c>
      <c r="E40" s="52">
        <v>29</v>
      </c>
      <c r="F40" s="16">
        <v>21</v>
      </c>
      <c r="G40" s="30">
        <f>E40/F40</f>
        <v>1.3809523809523809</v>
      </c>
      <c r="H40" s="30">
        <f>G40*(SUM('Calc''s'!$H$67+'Calc''s'!$H$69+'Calc''s'!$H$70+'Calc''s'!$H$72)/4)</f>
        <v>1.1629193363546388</v>
      </c>
      <c r="I40" s="103" t="s">
        <v>77</v>
      </c>
      <c r="J40" s="132" t="s">
        <v>79</v>
      </c>
      <c r="K40" s="133"/>
      <c r="L40" s="16"/>
      <c r="M40" s="16"/>
      <c r="N40" s="16"/>
      <c r="O40" s="58"/>
      <c r="P40" s="116"/>
      <c r="Q40" s="117"/>
      <c r="R40" s="16"/>
      <c r="S40" s="30"/>
      <c r="T40" s="30"/>
      <c r="U40" s="103"/>
      <c r="V40" s="132"/>
      <c r="W40" s="133"/>
      <c r="X40" s="16"/>
      <c r="Y40" s="16"/>
      <c r="Z40" s="30"/>
      <c r="AA40" s="58"/>
      <c r="AB40" s="116"/>
      <c r="AC40" s="117"/>
      <c r="AD40" s="16"/>
      <c r="AE40" s="30"/>
      <c r="AF40" s="30"/>
      <c r="AG40" s="44"/>
      <c r="AH40" s="44"/>
      <c r="AI40" s="132"/>
      <c r="AJ40" s="133">
        <v>41</v>
      </c>
      <c r="AK40" s="16">
        <v>31</v>
      </c>
      <c r="AL40" s="30">
        <f>AJ40/AK40</f>
        <v>1.3225806451612903</v>
      </c>
      <c r="AM40" s="30">
        <f>AL40*(SUM('Calc''s'!$H$91+'Calc''s'!$H$92+'Calc''s'!$H$95+'Calc''s'!$H$96)/4)</f>
        <v>1.4428729599877748</v>
      </c>
      <c r="AN40" s="44"/>
      <c r="AO40" s="44" t="s">
        <v>74</v>
      </c>
      <c r="AP40" s="116" t="s">
        <v>80</v>
      </c>
      <c r="AQ40" s="117"/>
      <c r="AR40" s="5"/>
      <c r="AS40" s="30"/>
      <c r="AT40" s="30"/>
      <c r="AU40" s="103"/>
      <c r="AV40" s="132"/>
      <c r="AW40" s="133"/>
      <c r="AX40" s="16"/>
      <c r="AY40" s="30"/>
      <c r="AZ40" s="30"/>
      <c r="BA40" s="103"/>
      <c r="BB40" s="116"/>
      <c r="BC40" s="117"/>
      <c r="BD40" s="16"/>
      <c r="BE40" s="30"/>
      <c r="BF40" s="30"/>
      <c r="BG40" s="103"/>
      <c r="BH40" s="132"/>
      <c r="BI40" s="133">
        <v>30</v>
      </c>
      <c r="BJ40" s="16">
        <v>19</v>
      </c>
      <c r="BK40" s="30">
        <f>BI40/BJ40</f>
        <v>1.5789473684210527</v>
      </c>
      <c r="BL40" s="30">
        <f>BK40*(SUM('Calc''s'!$H$98+'Calc''s'!$H$99+'Calc''s'!$H$100+'Calc''s'!$H$102)/4)</f>
        <v>1.8694291432028143</v>
      </c>
      <c r="BM40" s="103" t="s">
        <v>70</v>
      </c>
      <c r="BN40" s="116" t="s">
        <v>79</v>
      </c>
      <c r="BO40" s="117">
        <v>30</v>
      </c>
      <c r="BP40" s="5">
        <v>23</v>
      </c>
      <c r="BQ40" s="30">
        <f>BO40/BP40</f>
        <v>1.3043478260869565</v>
      </c>
      <c r="BR40" s="30">
        <f>BQ40*(SUM('Calc''s'!$H$57:$H$60)/4)</f>
        <v>1.2019380082474476</v>
      </c>
      <c r="BS40" s="103" t="s">
        <v>72</v>
      </c>
      <c r="BT40" s="132" t="s">
        <v>79</v>
      </c>
      <c r="BU40" s="133"/>
      <c r="BV40" s="16"/>
      <c r="BW40" s="30"/>
      <c r="BX40" s="30"/>
      <c r="BY40" s="103"/>
      <c r="BZ40" s="116"/>
      <c r="CA40" s="117"/>
      <c r="CB40" s="16"/>
      <c r="CC40" s="30"/>
      <c r="CD40" s="30"/>
      <c r="CE40" s="44"/>
      <c r="CF40" s="44"/>
      <c r="CG40" s="132"/>
      <c r="CH40" s="133"/>
      <c r="CI40" s="16"/>
      <c r="CJ40" s="30"/>
      <c r="CK40" s="30"/>
      <c r="CL40" s="44"/>
      <c r="CM40" s="44"/>
      <c r="CN40" s="116"/>
      <c r="CO40" s="117"/>
      <c r="CP40" s="5"/>
      <c r="CQ40" s="30"/>
      <c r="CR40" s="30"/>
      <c r="CS40" s="103"/>
      <c r="CT40" s="132"/>
      <c r="CU40" s="133">
        <v>37</v>
      </c>
      <c r="CV40" s="16">
        <v>26</v>
      </c>
      <c r="CW40" s="30">
        <f>CU40/CV40</f>
        <v>1.4230769230769231</v>
      </c>
      <c r="CX40" s="30">
        <f>CW40*(SUM('Calc''s'!$H$69:$H$72)/4)</f>
        <v>1.2671669870660227</v>
      </c>
      <c r="CY40" s="103" t="s">
        <v>77</v>
      </c>
      <c r="CZ40" s="116" t="s">
        <v>79</v>
      </c>
      <c r="DA40" s="117">
        <v>31</v>
      </c>
      <c r="DB40" s="16">
        <v>20</v>
      </c>
      <c r="DC40" s="30">
        <f>DA40/DB40</f>
        <v>1.55</v>
      </c>
      <c r="DD40" s="30">
        <f>DC40*(SUM('Calc''s'!$H$74+'Calc''s'!$H$75+'Calc''s'!$H$77+'Calc''s'!$H$78)/4)</f>
        <v>1.8796223286001146</v>
      </c>
      <c r="DE40" s="44"/>
      <c r="DF40" s="44" t="s">
        <v>76</v>
      </c>
      <c r="DG40" s="132" t="s">
        <v>79</v>
      </c>
      <c r="DH40" s="133"/>
      <c r="DI40" s="16"/>
      <c r="DJ40" s="30"/>
      <c r="DK40" s="30"/>
      <c r="DL40" s="44"/>
      <c r="DM40" s="44"/>
      <c r="DN40" s="116"/>
      <c r="DO40" s="117"/>
      <c r="DP40" s="5"/>
      <c r="DQ40" s="30"/>
      <c r="DR40" s="30"/>
      <c r="DS40" s="103"/>
      <c r="DT40" s="132"/>
      <c r="DU40" s="133">
        <v>25</v>
      </c>
      <c r="DV40" s="16">
        <v>23</v>
      </c>
      <c r="DW40" s="30">
        <f t="shared" si="10"/>
        <v>1.0869565217391304</v>
      </c>
      <c r="DX40" s="30">
        <f>DW40*(SUM('Calc''s'!$H$91:$H$94)/4)</f>
        <v>1.2014419719394958</v>
      </c>
      <c r="DY40" s="103" t="s">
        <v>74</v>
      </c>
      <c r="DZ40" s="116" t="s">
        <v>79</v>
      </c>
      <c r="EA40" s="117"/>
      <c r="EB40" s="16"/>
      <c r="EC40" s="30"/>
      <c r="ED40" s="30"/>
      <c r="EE40" s="44"/>
      <c r="EF40" s="44"/>
      <c r="EG40" s="132"/>
      <c r="EH40" s="133"/>
      <c r="EI40" s="16"/>
      <c r="EJ40" s="30"/>
      <c r="EK40" s="30"/>
      <c r="EL40" s="44"/>
      <c r="EM40" s="44"/>
      <c r="EN40" s="116"/>
      <c r="EO40" s="117"/>
      <c r="EP40" s="5"/>
      <c r="EQ40" s="30"/>
      <c r="ER40" s="30"/>
      <c r="ES40" s="103"/>
      <c r="ET40" s="132"/>
      <c r="EU40" s="133"/>
      <c r="EV40" s="16"/>
      <c r="EW40" s="30"/>
      <c r="EX40" s="30"/>
      <c r="EY40" s="103"/>
      <c r="EZ40" s="116"/>
      <c r="FA40" s="117"/>
      <c r="FB40" s="16"/>
      <c r="FC40" s="30"/>
      <c r="FD40" s="30"/>
      <c r="FE40" s="44"/>
      <c r="FF40" s="44"/>
      <c r="FG40" s="132"/>
      <c r="FH40" s="133"/>
      <c r="FI40" s="16"/>
      <c r="FJ40" s="30"/>
      <c r="FK40" s="30"/>
      <c r="FL40" s="44"/>
      <c r="FM40" s="44"/>
      <c r="FN40" s="116"/>
      <c r="FO40" s="117"/>
      <c r="FP40" s="5"/>
      <c r="FQ40" s="30"/>
      <c r="FR40" s="30"/>
      <c r="FS40" s="103"/>
      <c r="FT40" s="132"/>
      <c r="FU40" s="133"/>
      <c r="FV40" s="16"/>
      <c r="FW40" s="30"/>
      <c r="FX40" s="30"/>
      <c r="FY40" s="103"/>
      <c r="FZ40" s="116"/>
      <c r="GA40" s="138"/>
    </row>
    <row r="41" spans="1:183" ht="15.5" x14ac:dyDescent="0.35">
      <c r="A41" s="260">
        <v>37</v>
      </c>
      <c r="B41" s="21" t="s">
        <v>74</v>
      </c>
      <c r="C41" s="8" t="s">
        <v>10</v>
      </c>
      <c r="D41" s="63">
        <v>71</v>
      </c>
      <c r="E41" s="51"/>
      <c r="F41" s="15"/>
      <c r="G41" s="29"/>
      <c r="H41" s="29"/>
      <c r="I41" s="104"/>
      <c r="J41" s="134"/>
      <c r="K41" s="135">
        <v>22</v>
      </c>
      <c r="L41" s="15">
        <v>21</v>
      </c>
      <c r="M41" s="29">
        <f>K41/L41</f>
        <v>1.0476190476190477</v>
      </c>
      <c r="N41" s="29">
        <f>M41*(SUM('Calc''s'!$H$97+'Calc''s'!$H$99+'Calc''s'!$H$100+'Calc''s'!$H$102)/4)</f>
        <v>1.2626427320390778</v>
      </c>
      <c r="O41" s="104" t="s">
        <v>70</v>
      </c>
      <c r="P41" s="118" t="s">
        <v>80</v>
      </c>
      <c r="Q41" s="119"/>
      <c r="R41" s="15"/>
      <c r="S41" s="15"/>
      <c r="T41" s="29"/>
      <c r="U41" s="57"/>
      <c r="V41" s="134"/>
      <c r="W41" s="135"/>
      <c r="X41" s="15"/>
      <c r="Y41" s="29"/>
      <c r="Z41" s="29"/>
      <c r="AA41" s="104"/>
      <c r="AB41" s="118"/>
      <c r="AC41" s="119">
        <v>29</v>
      </c>
      <c r="AD41" s="15">
        <v>31</v>
      </c>
      <c r="AE41" s="29">
        <f>AC41/AD41</f>
        <v>0.93548387096774188</v>
      </c>
      <c r="AF41" s="29">
        <f>AE41*(SUM('Calc''s'!$H$86+'Calc''s'!$H$88+'Calc''s'!$H$89+'Calc''s'!$H$90)/4)</f>
        <v>1.2376034207515305</v>
      </c>
      <c r="AG41" s="43">
        <v>1</v>
      </c>
      <c r="AH41" s="43" t="s">
        <v>71</v>
      </c>
      <c r="AI41" s="134" t="s">
        <v>79</v>
      </c>
      <c r="AJ41" s="135"/>
      <c r="AK41" s="15"/>
      <c r="AL41" s="29"/>
      <c r="AM41" s="29"/>
      <c r="AN41" s="43"/>
      <c r="AO41" s="43"/>
      <c r="AP41" s="118"/>
      <c r="AQ41" s="119">
        <v>31</v>
      </c>
      <c r="AR41" s="7">
        <v>16</v>
      </c>
      <c r="AS41" s="29">
        <f>AQ41/AR41</f>
        <v>1.9375</v>
      </c>
      <c r="AT41" s="29">
        <f>AS41*(SUM('Calc''s'!$H$56+'Calc''s'!$H$58+'Calc''s'!$H$59+'Calc''s'!$H$60)/4)</f>
        <v>1.8334126039175629</v>
      </c>
      <c r="AU41" s="104" t="s">
        <v>72</v>
      </c>
      <c r="AV41" s="134" t="s">
        <v>79</v>
      </c>
      <c r="AW41" s="135"/>
      <c r="AX41" s="15"/>
      <c r="AY41" s="29"/>
      <c r="AZ41" s="29"/>
      <c r="BA41" s="104"/>
      <c r="BB41" s="118"/>
      <c r="BC41" s="144"/>
      <c r="BD41" s="57"/>
      <c r="BE41" s="29"/>
      <c r="BF41" s="29"/>
      <c r="BG41" s="104" t="s">
        <v>73</v>
      </c>
      <c r="BH41" s="134" t="s">
        <v>83</v>
      </c>
      <c r="BI41" s="135"/>
      <c r="BJ41" s="15"/>
      <c r="BK41" s="29"/>
      <c r="BL41" s="29"/>
      <c r="BM41" s="104"/>
      <c r="BN41" s="118"/>
      <c r="BO41" s="144"/>
      <c r="BP41" s="9"/>
      <c r="BQ41" s="29"/>
      <c r="BR41" s="29"/>
      <c r="BS41" s="104" t="s">
        <v>77</v>
      </c>
      <c r="BT41" s="134" t="s">
        <v>82</v>
      </c>
      <c r="BU41" s="135"/>
      <c r="BV41" s="15"/>
      <c r="BW41" s="29"/>
      <c r="BX41" s="29"/>
      <c r="BY41" s="104"/>
      <c r="BZ41" s="118"/>
      <c r="CA41" s="119">
        <v>22</v>
      </c>
      <c r="CB41" s="15">
        <v>12</v>
      </c>
      <c r="CC41" s="29">
        <f>CA41/CB41</f>
        <v>1.8333333333333333</v>
      </c>
      <c r="CD41" s="29">
        <f>CC41*(SUM('Calc''s'!$H$73+'Calc''s'!$H$75+'Calc''s'!$H$76+'Calc''s'!$H$78)/4)</f>
        <v>2.0730471157115233</v>
      </c>
      <c r="CE41" s="43"/>
      <c r="CF41" s="43" t="s">
        <v>76</v>
      </c>
      <c r="CG41" s="134" t="s">
        <v>79</v>
      </c>
      <c r="CH41" s="135"/>
      <c r="CI41" s="15"/>
      <c r="CJ41" s="29"/>
      <c r="CK41" s="29"/>
      <c r="CL41" s="43"/>
      <c r="CM41" s="43"/>
      <c r="CN41" s="118"/>
      <c r="CO41" s="119">
        <v>36</v>
      </c>
      <c r="CP41" s="7">
        <v>21</v>
      </c>
      <c r="CQ41" s="29">
        <f>CO41/CP41</f>
        <v>1.7142857142857142</v>
      </c>
      <c r="CR41" s="29">
        <f>CQ41*(SUM('Calc''s'!$H$98+'Calc''s'!$H$99+'Calc''s'!$H$100+'Calc''s'!$H$102)/4)</f>
        <v>2.0296659269059125</v>
      </c>
      <c r="CS41" s="104" t="s">
        <v>70</v>
      </c>
      <c r="CT41" s="134" t="s">
        <v>80</v>
      </c>
      <c r="CU41" s="135"/>
      <c r="CV41" s="15"/>
      <c r="CW41" s="29"/>
      <c r="CX41" s="29"/>
      <c r="CY41" s="104"/>
      <c r="CZ41" s="118"/>
      <c r="DA41" s="119">
        <v>25</v>
      </c>
      <c r="DB41" s="15">
        <v>14</v>
      </c>
      <c r="DC41" s="29">
        <f>DA41/DB41</f>
        <v>1.7857142857142858</v>
      </c>
      <c r="DD41" s="29">
        <f>DC41*(SUM('Calc''s'!$H$61+'Calc''s'!$H$62+'Calc''s'!$H$63+'Calc''s'!$H$65)/4)</f>
        <v>1.2406169515623688</v>
      </c>
      <c r="DE41" s="43">
        <v>1</v>
      </c>
      <c r="DF41" s="43" t="s">
        <v>75</v>
      </c>
      <c r="DG41" s="134" t="s">
        <v>79</v>
      </c>
      <c r="DH41" s="135"/>
      <c r="DI41" s="15"/>
      <c r="DJ41" s="29"/>
      <c r="DK41" s="29"/>
      <c r="DL41" s="43"/>
      <c r="DM41" s="43"/>
      <c r="DN41" s="118"/>
      <c r="DO41" s="135">
        <v>19</v>
      </c>
      <c r="DP41" s="15">
        <v>22</v>
      </c>
      <c r="DQ41" s="29">
        <f>DO41/DP41</f>
        <v>0.86363636363636365</v>
      </c>
      <c r="DR41" s="29">
        <f>DQ41*(SUM('Calc''s'!$H$86+'Calc''s'!$H$88+'Calc''s'!$H$89+'Calc''s'!$H$90)/4)</f>
        <v>1.1425523743301749</v>
      </c>
      <c r="DS41" s="104" t="s">
        <v>71</v>
      </c>
      <c r="DT41" s="134" t="s">
        <v>80</v>
      </c>
      <c r="DU41" s="135"/>
      <c r="DV41" s="15"/>
      <c r="DW41" s="29"/>
      <c r="DX41" s="29"/>
      <c r="DY41" s="104"/>
      <c r="DZ41" s="118"/>
      <c r="EA41" s="119"/>
      <c r="EB41" s="15"/>
      <c r="EC41" s="29"/>
      <c r="ED41" s="29"/>
      <c r="EE41" s="43"/>
      <c r="EF41" s="43"/>
      <c r="EG41" s="134"/>
      <c r="EH41" s="135"/>
      <c r="EI41" s="15"/>
      <c r="EJ41" s="29"/>
      <c r="EK41" s="29"/>
      <c r="EL41" s="43"/>
      <c r="EM41" s="43"/>
      <c r="EN41" s="118"/>
      <c r="EO41" s="119"/>
      <c r="EP41" s="7"/>
      <c r="EQ41" s="29"/>
      <c r="ER41" s="29"/>
      <c r="ES41" s="104"/>
      <c r="ET41" s="134"/>
      <c r="EU41" s="135"/>
      <c r="EV41" s="15"/>
      <c r="EW41" s="29"/>
      <c r="EX41" s="29"/>
      <c r="EY41" s="104"/>
      <c r="EZ41" s="118"/>
      <c r="FA41" s="119"/>
      <c r="FB41" s="15"/>
      <c r="FC41" s="29"/>
      <c r="FD41" s="29"/>
      <c r="FE41" s="43"/>
      <c r="FF41" s="43"/>
      <c r="FG41" s="134"/>
      <c r="FH41" s="135"/>
      <c r="FI41" s="15"/>
      <c r="FJ41" s="29"/>
      <c r="FK41" s="29"/>
      <c r="FL41" s="43"/>
      <c r="FM41" s="43"/>
      <c r="FN41" s="118"/>
      <c r="FO41" s="119"/>
      <c r="FP41" s="7"/>
      <c r="FQ41" s="29"/>
      <c r="FR41" s="29"/>
      <c r="FS41" s="104"/>
      <c r="FT41" s="134"/>
      <c r="FU41" s="135"/>
      <c r="FV41" s="15"/>
      <c r="FW41" s="29"/>
      <c r="FX41" s="29"/>
      <c r="FY41" s="104"/>
      <c r="FZ41" s="118"/>
      <c r="GA41" s="138"/>
    </row>
    <row r="42" spans="1:183" ht="15.5" x14ac:dyDescent="0.35">
      <c r="A42" s="260">
        <v>38</v>
      </c>
      <c r="B42" s="21" t="s">
        <v>74</v>
      </c>
      <c r="C42" s="8" t="s">
        <v>38</v>
      </c>
      <c r="D42" s="63">
        <v>9</v>
      </c>
      <c r="E42" s="51"/>
      <c r="F42" s="15"/>
      <c r="G42" s="29"/>
      <c r="H42" s="29"/>
      <c r="I42" s="104"/>
      <c r="J42" s="134"/>
      <c r="K42" s="135">
        <v>20</v>
      </c>
      <c r="L42" s="15">
        <v>29</v>
      </c>
      <c r="M42" s="29">
        <f>K42/L42</f>
        <v>0.68965517241379315</v>
      </c>
      <c r="N42" s="29">
        <f>M42*(SUM('Calc''s'!$H$97+'Calc''s'!$H$99+'Calc''s'!$H$100+'Calc''s'!$H$102)/4)</f>
        <v>0.8312068141950042</v>
      </c>
      <c r="O42" s="104" t="s">
        <v>70</v>
      </c>
      <c r="P42" s="118" t="s">
        <v>80</v>
      </c>
      <c r="Q42" s="119"/>
      <c r="R42" s="15"/>
      <c r="S42" s="15"/>
      <c r="T42" s="29"/>
      <c r="U42" s="57"/>
      <c r="V42" s="134"/>
      <c r="W42" s="135">
        <v>25</v>
      </c>
      <c r="X42" s="15">
        <v>34</v>
      </c>
      <c r="Y42" s="29">
        <f>W42/X42</f>
        <v>0.73529411764705888</v>
      </c>
      <c r="Z42" s="29">
        <f>Y42*(SUM('Calc''s'!$H$61+'Calc''s'!$H$62+'Calc''s'!$H$64+'Calc''s'!$H$66)/4)</f>
        <v>0.60323643269842298</v>
      </c>
      <c r="AA42" s="104" t="s">
        <v>75</v>
      </c>
      <c r="AB42" s="118" t="s">
        <v>80</v>
      </c>
      <c r="AC42" s="119">
        <v>38</v>
      </c>
      <c r="AD42" s="15">
        <v>40</v>
      </c>
      <c r="AE42" s="29">
        <f>AC42/AD42</f>
        <v>0.95</v>
      </c>
      <c r="AF42" s="29">
        <f>AE42*(SUM('Calc''s'!$H$86+'Calc''s'!$H$88+'Calc''s'!$H$89+'Calc''s'!$H$90)/4)</f>
        <v>1.2568076117631921</v>
      </c>
      <c r="AG42" s="43"/>
      <c r="AH42" s="43" t="s">
        <v>71</v>
      </c>
      <c r="AI42" s="134" t="s">
        <v>79</v>
      </c>
      <c r="AJ42" s="135"/>
      <c r="AK42" s="15"/>
      <c r="AL42" s="29"/>
      <c r="AM42" s="29"/>
      <c r="AN42" s="43"/>
      <c r="AO42" s="43"/>
      <c r="AP42" s="118"/>
      <c r="AQ42" s="119">
        <v>16</v>
      </c>
      <c r="AR42" s="7">
        <v>25</v>
      </c>
      <c r="AS42" s="49">
        <f>AQ42/AR42</f>
        <v>0.64</v>
      </c>
      <c r="AT42" s="29">
        <f>AS42*(SUM('Calc''s'!$H$56+'Calc''s'!$H$58+'Calc''s'!$H$59+'Calc''s'!$H$60)/4)</f>
        <v>0.60561758271341437</v>
      </c>
      <c r="AU42" s="151" t="s">
        <v>72</v>
      </c>
      <c r="AV42" s="134" t="s">
        <v>79</v>
      </c>
      <c r="AW42" s="135"/>
      <c r="AX42" s="15"/>
      <c r="AY42" s="29"/>
      <c r="AZ42" s="29"/>
      <c r="BA42" s="104"/>
      <c r="BB42" s="118"/>
      <c r="BC42" s="144"/>
      <c r="BD42" s="57"/>
      <c r="BE42" s="29"/>
      <c r="BF42" s="29"/>
      <c r="BG42" s="104" t="s">
        <v>73</v>
      </c>
      <c r="BH42" s="134" t="s">
        <v>83</v>
      </c>
      <c r="BI42" s="135"/>
      <c r="BJ42" s="15"/>
      <c r="BK42" s="29"/>
      <c r="BL42" s="29"/>
      <c r="BM42" s="104"/>
      <c r="BN42" s="118"/>
      <c r="BO42" s="144"/>
      <c r="BP42" s="9"/>
      <c r="BQ42" s="49"/>
      <c r="BR42" s="29"/>
      <c r="BS42" s="104" t="s">
        <v>77</v>
      </c>
      <c r="BT42" s="134" t="s">
        <v>82</v>
      </c>
      <c r="BU42" s="135"/>
      <c r="BV42" s="15"/>
      <c r="BW42" s="29"/>
      <c r="BX42" s="29"/>
      <c r="BY42" s="104"/>
      <c r="BZ42" s="118"/>
      <c r="CA42" s="119">
        <v>19</v>
      </c>
      <c r="CB42" s="15">
        <v>13</v>
      </c>
      <c r="CC42" s="29">
        <f>CA42/CB42</f>
        <v>1.4615384615384615</v>
      </c>
      <c r="CD42" s="29">
        <f>CC42*(SUM('Calc''s'!$H$73+'Calc''s'!$H$75+'Calc''s'!$H$76+'Calc''s'!$H$78)/4)</f>
        <v>1.6526389593784172</v>
      </c>
      <c r="CE42" s="43">
        <v>1</v>
      </c>
      <c r="CF42" s="43" t="s">
        <v>76</v>
      </c>
      <c r="CG42" s="134" t="s">
        <v>79</v>
      </c>
      <c r="CH42" s="135"/>
      <c r="CI42" s="15"/>
      <c r="CJ42" s="29"/>
      <c r="CK42" s="29"/>
      <c r="CL42" s="43"/>
      <c r="CM42" s="43"/>
      <c r="CN42" s="118"/>
      <c r="CO42" s="119">
        <v>16</v>
      </c>
      <c r="CP42" s="7">
        <v>29</v>
      </c>
      <c r="CQ42" s="49">
        <f>CO42/CP42</f>
        <v>0.55172413793103448</v>
      </c>
      <c r="CR42" s="29">
        <f>CQ42*(SUM('Calc''s'!$H$98+'Calc''s'!$H$99+'Calc''s'!$H$100+'Calc''s'!$H$102)/4)</f>
        <v>0.65322581555592585</v>
      </c>
      <c r="CS42" s="151" t="s">
        <v>70</v>
      </c>
      <c r="CT42" s="134" t="s">
        <v>80</v>
      </c>
      <c r="CU42" s="135"/>
      <c r="CV42" s="15"/>
      <c r="CW42" s="29"/>
      <c r="CX42" s="29"/>
      <c r="CY42" s="104"/>
      <c r="CZ42" s="118"/>
      <c r="DA42" s="119">
        <v>41</v>
      </c>
      <c r="DB42" s="15">
        <v>23</v>
      </c>
      <c r="DC42" s="29">
        <f>DA42/DB42</f>
        <v>1.7826086956521738</v>
      </c>
      <c r="DD42" s="29">
        <f>DC42*(SUM('Calc''s'!$H$61+'Calc''s'!$H$62+'Calc''s'!$H$63+'Calc''s'!$H$65)/4)</f>
        <v>1.2384593568639994</v>
      </c>
      <c r="DE42" s="43">
        <v>1</v>
      </c>
      <c r="DF42" s="43" t="s">
        <v>75</v>
      </c>
      <c r="DG42" s="134" t="s">
        <v>79</v>
      </c>
      <c r="DH42" s="135"/>
      <c r="DI42" s="15"/>
      <c r="DJ42" s="29"/>
      <c r="DK42" s="29"/>
      <c r="DL42" s="43"/>
      <c r="DM42" s="43"/>
      <c r="DN42" s="118"/>
      <c r="DO42" s="135">
        <v>15</v>
      </c>
      <c r="DP42" s="15">
        <v>30</v>
      </c>
      <c r="DQ42" s="29">
        <f t="shared" ref="DQ42:DQ44" si="11">DO42/DP42</f>
        <v>0.5</v>
      </c>
      <c r="DR42" s="29">
        <f>DQ42*(SUM('Calc''s'!$H$86+'Calc''s'!$H$88+'Calc''s'!$H$89+'Calc''s'!$H$90)/4)</f>
        <v>0.66147769040168014</v>
      </c>
      <c r="DS42" s="104" t="s">
        <v>71</v>
      </c>
      <c r="DT42" s="134" t="s">
        <v>80</v>
      </c>
      <c r="DU42" s="135"/>
      <c r="DV42" s="15"/>
      <c r="DW42" s="29"/>
      <c r="DX42" s="29"/>
      <c r="DY42" s="104"/>
      <c r="DZ42" s="118"/>
      <c r="EA42" s="119"/>
      <c r="EB42" s="15"/>
      <c r="EC42" s="29"/>
      <c r="ED42" s="29"/>
      <c r="EE42" s="43"/>
      <c r="EF42" s="43"/>
      <c r="EG42" s="134"/>
      <c r="EH42" s="135"/>
      <c r="EI42" s="15"/>
      <c r="EJ42" s="29"/>
      <c r="EK42" s="29"/>
      <c r="EL42" s="43"/>
      <c r="EM42" s="43"/>
      <c r="EN42" s="118"/>
      <c r="EO42" s="119"/>
      <c r="EP42" s="7"/>
      <c r="EQ42" s="49"/>
      <c r="ER42" s="29"/>
      <c r="ES42" s="151"/>
      <c r="ET42" s="134"/>
      <c r="EU42" s="135"/>
      <c r="EV42" s="15"/>
      <c r="EW42" s="29"/>
      <c r="EX42" s="29"/>
      <c r="EY42" s="104"/>
      <c r="EZ42" s="118"/>
      <c r="FA42" s="119"/>
      <c r="FB42" s="15"/>
      <c r="FC42" s="29"/>
      <c r="FD42" s="29"/>
      <c r="FE42" s="43"/>
      <c r="FF42" s="43"/>
      <c r="FG42" s="134"/>
      <c r="FH42" s="135"/>
      <c r="FI42" s="15"/>
      <c r="FJ42" s="29"/>
      <c r="FK42" s="29"/>
      <c r="FL42" s="43"/>
      <c r="FM42" s="43"/>
      <c r="FN42" s="118"/>
      <c r="FO42" s="119"/>
      <c r="FP42" s="7"/>
      <c r="FQ42" s="49"/>
      <c r="FR42" s="29"/>
      <c r="FS42" s="151"/>
      <c r="FT42" s="134"/>
      <c r="FU42" s="135"/>
      <c r="FV42" s="15"/>
      <c r="FW42" s="29"/>
      <c r="FX42" s="29"/>
      <c r="FY42" s="104"/>
      <c r="FZ42" s="118"/>
      <c r="GA42" s="138"/>
    </row>
    <row r="43" spans="1:183" ht="15.5" x14ac:dyDescent="0.35">
      <c r="A43" s="260">
        <v>39</v>
      </c>
      <c r="B43" s="21" t="s">
        <v>74</v>
      </c>
      <c r="C43" s="8" t="s">
        <v>18</v>
      </c>
      <c r="D43" s="63">
        <v>68</v>
      </c>
      <c r="E43" s="51"/>
      <c r="F43" s="15"/>
      <c r="G43" s="29"/>
      <c r="H43" s="29"/>
      <c r="I43" s="104"/>
      <c r="J43" s="134"/>
      <c r="K43" s="135"/>
      <c r="L43" s="15"/>
      <c r="M43" s="29"/>
      <c r="N43" s="29"/>
      <c r="O43" s="104"/>
      <c r="P43" s="118"/>
      <c r="Q43" s="119"/>
      <c r="R43" s="15"/>
      <c r="S43" s="15"/>
      <c r="T43" s="29"/>
      <c r="U43" s="57"/>
      <c r="V43" s="134"/>
      <c r="W43" s="135">
        <v>23</v>
      </c>
      <c r="X43" s="15">
        <v>13</v>
      </c>
      <c r="Y43" s="29">
        <f>W43/X43</f>
        <v>1.7692307692307692</v>
      </c>
      <c r="Z43" s="29">
        <f>Y43*(SUM('Calc''s'!$H$61+'Calc''s'!$H$62+'Calc''s'!$H$64+'Calc''s'!$H$66)/4)</f>
        <v>1.4514796626774362</v>
      </c>
      <c r="AA43" s="104" t="s">
        <v>75</v>
      </c>
      <c r="AB43" s="118" t="s">
        <v>80</v>
      </c>
      <c r="AC43" s="119"/>
      <c r="AD43" s="15"/>
      <c r="AE43" s="29"/>
      <c r="AF43" s="29"/>
      <c r="AG43" s="43"/>
      <c r="AH43" s="43"/>
      <c r="AI43" s="134"/>
      <c r="AJ43" s="135"/>
      <c r="AK43" s="15"/>
      <c r="AL43" s="29"/>
      <c r="AM43" s="29"/>
      <c r="AN43" s="43"/>
      <c r="AO43" s="43"/>
      <c r="AP43" s="118"/>
      <c r="AQ43" s="119">
        <v>27</v>
      </c>
      <c r="AR43" s="7">
        <v>16</v>
      </c>
      <c r="AS43" s="49">
        <f>AQ43/AR43</f>
        <v>1.6875</v>
      </c>
      <c r="AT43" s="29">
        <f>AS43*(SUM('Calc''s'!$H$56+'Calc''s'!$H$58+'Calc''s'!$H$59+'Calc''s'!$H$60)/4)</f>
        <v>1.5968432356701354</v>
      </c>
      <c r="AU43" s="151" t="s">
        <v>72</v>
      </c>
      <c r="AV43" s="134" t="s">
        <v>79</v>
      </c>
      <c r="AW43" s="135"/>
      <c r="AX43" s="15"/>
      <c r="AY43" s="29"/>
      <c r="AZ43" s="29"/>
      <c r="BA43" s="104"/>
      <c r="BB43" s="118"/>
      <c r="BC43" s="144"/>
      <c r="BD43" s="57"/>
      <c r="BE43" s="29"/>
      <c r="BF43" s="29"/>
      <c r="BG43" s="104" t="s">
        <v>73</v>
      </c>
      <c r="BH43" s="134" t="s">
        <v>83</v>
      </c>
      <c r="BI43" s="135"/>
      <c r="BJ43" s="15"/>
      <c r="BK43" s="29"/>
      <c r="BL43" s="29"/>
      <c r="BM43" s="104"/>
      <c r="BN43" s="118"/>
      <c r="BO43" s="144"/>
      <c r="BP43" s="9"/>
      <c r="BQ43" s="49"/>
      <c r="BR43" s="29"/>
      <c r="BS43" s="104" t="s">
        <v>77</v>
      </c>
      <c r="BT43" s="134" t="s">
        <v>82</v>
      </c>
      <c r="BU43" s="135"/>
      <c r="BV43" s="15"/>
      <c r="BW43" s="29"/>
      <c r="BX43" s="29"/>
      <c r="BY43" s="104"/>
      <c r="BZ43" s="118"/>
      <c r="CA43" s="119"/>
      <c r="CB43" s="15"/>
      <c r="CC43" s="29"/>
      <c r="CD43" s="29"/>
      <c r="CE43" s="43"/>
      <c r="CF43" s="43"/>
      <c r="CG43" s="134"/>
      <c r="CH43" s="135"/>
      <c r="CI43" s="15"/>
      <c r="CJ43" s="29"/>
      <c r="CK43" s="29"/>
      <c r="CL43" s="43"/>
      <c r="CM43" s="43"/>
      <c r="CN43" s="118"/>
      <c r="CO43" s="119">
        <v>13</v>
      </c>
      <c r="CP43" s="7">
        <v>17</v>
      </c>
      <c r="CQ43" s="49">
        <f>CO43/CP43</f>
        <v>0.76470588235294112</v>
      </c>
      <c r="CR43" s="29">
        <f>CQ43*(SUM('Calc''s'!$H$98+'Calc''s'!$H$99+'Calc''s'!$H$100+'Calc''s'!$H$102)/4)</f>
        <v>0.90539019288450018</v>
      </c>
      <c r="CS43" s="151" t="s">
        <v>70</v>
      </c>
      <c r="CT43" s="134" t="s">
        <v>80</v>
      </c>
      <c r="CU43" s="135"/>
      <c r="CV43" s="15"/>
      <c r="CW43" s="29"/>
      <c r="CX43" s="29"/>
      <c r="CY43" s="104"/>
      <c r="CZ43" s="118"/>
      <c r="DA43" s="119"/>
      <c r="DB43" s="15"/>
      <c r="DC43" s="29"/>
      <c r="DD43" s="29"/>
      <c r="DE43" s="43"/>
      <c r="DF43" s="43"/>
      <c r="DG43" s="134"/>
      <c r="DH43" s="135"/>
      <c r="DI43" s="15"/>
      <c r="DJ43" s="29"/>
      <c r="DK43" s="29"/>
      <c r="DL43" s="43"/>
      <c r="DM43" s="43"/>
      <c r="DN43" s="118"/>
      <c r="DO43" s="135">
        <v>27</v>
      </c>
      <c r="DP43" s="15">
        <v>23</v>
      </c>
      <c r="DQ43" s="29">
        <f t="shared" si="11"/>
        <v>1.173913043478261</v>
      </c>
      <c r="DR43" s="29">
        <f>DQ43*(SUM('Calc''s'!$H$86+'Calc''s'!$H$88+'Calc''s'!$H$89+'Calc''s'!$H$90)/4)</f>
        <v>1.5530345774648144</v>
      </c>
      <c r="DS43" s="104" t="s">
        <v>71</v>
      </c>
      <c r="DT43" s="134" t="s">
        <v>80</v>
      </c>
      <c r="DU43" s="135"/>
      <c r="DV43" s="15"/>
      <c r="DW43" s="29"/>
      <c r="DX43" s="29"/>
      <c r="DY43" s="104"/>
      <c r="DZ43" s="118"/>
      <c r="EA43" s="119"/>
      <c r="EB43" s="15"/>
      <c r="EC43" s="29"/>
      <c r="ED43" s="29"/>
      <c r="EE43" s="43"/>
      <c r="EF43" s="43"/>
      <c r="EG43" s="134"/>
      <c r="EH43" s="135"/>
      <c r="EI43" s="15"/>
      <c r="EJ43" s="29"/>
      <c r="EK43" s="29"/>
      <c r="EL43" s="43"/>
      <c r="EM43" s="43"/>
      <c r="EN43" s="118"/>
      <c r="EO43" s="119"/>
      <c r="EP43" s="7"/>
      <c r="EQ43" s="49"/>
      <c r="ER43" s="29"/>
      <c r="ES43" s="151"/>
      <c r="ET43" s="134"/>
      <c r="EU43" s="135"/>
      <c r="EV43" s="15"/>
      <c r="EW43" s="29"/>
      <c r="EX43" s="29"/>
      <c r="EY43" s="104"/>
      <c r="EZ43" s="118"/>
      <c r="FA43" s="119"/>
      <c r="FB43" s="15"/>
      <c r="FC43" s="29"/>
      <c r="FD43" s="29"/>
      <c r="FE43" s="43"/>
      <c r="FF43" s="43"/>
      <c r="FG43" s="134"/>
      <c r="FH43" s="135"/>
      <c r="FI43" s="15"/>
      <c r="FJ43" s="29"/>
      <c r="FK43" s="29"/>
      <c r="FL43" s="43"/>
      <c r="FM43" s="43"/>
      <c r="FN43" s="118"/>
      <c r="FO43" s="119"/>
      <c r="FP43" s="7"/>
      <c r="FQ43" s="49"/>
      <c r="FR43" s="29"/>
      <c r="FS43" s="151"/>
      <c r="FT43" s="134"/>
      <c r="FU43" s="135"/>
      <c r="FV43" s="15"/>
      <c r="FW43" s="29"/>
      <c r="FX43" s="29"/>
      <c r="FY43" s="104"/>
      <c r="FZ43" s="118"/>
      <c r="GA43" s="138"/>
    </row>
    <row r="44" spans="1:183" ht="15.5" x14ac:dyDescent="0.35">
      <c r="A44" s="260">
        <v>40</v>
      </c>
      <c r="B44" s="21" t="s">
        <v>74</v>
      </c>
      <c r="C44" s="8" t="s">
        <v>28</v>
      </c>
      <c r="D44" s="63">
        <v>35</v>
      </c>
      <c r="E44" s="51"/>
      <c r="F44" s="15"/>
      <c r="G44" s="29"/>
      <c r="H44" s="29"/>
      <c r="I44" s="104"/>
      <c r="J44" s="134"/>
      <c r="K44" s="135">
        <v>20</v>
      </c>
      <c r="L44" s="15">
        <v>28</v>
      </c>
      <c r="M44" s="29">
        <f>K44/L44</f>
        <v>0.7142857142857143</v>
      </c>
      <c r="N44" s="29">
        <f>M44*(SUM('Calc''s'!$H$97+'Calc''s'!$H$99+'Calc''s'!$H$100+'Calc''s'!$H$102)/4)</f>
        <v>0.86089277184482582</v>
      </c>
      <c r="O44" s="104" t="s">
        <v>70</v>
      </c>
      <c r="P44" s="118" t="s">
        <v>80</v>
      </c>
      <c r="Q44" s="119"/>
      <c r="R44" s="15"/>
      <c r="S44" s="15"/>
      <c r="T44" s="29"/>
      <c r="U44" s="57"/>
      <c r="V44" s="134"/>
      <c r="W44" s="135"/>
      <c r="X44" s="15"/>
      <c r="Y44" s="29"/>
      <c r="Z44" s="29"/>
      <c r="AA44" s="104"/>
      <c r="AB44" s="118"/>
      <c r="AC44" s="119"/>
      <c r="AD44" s="15"/>
      <c r="AE44" s="29"/>
      <c r="AF44" s="29"/>
      <c r="AG44" s="43"/>
      <c r="AH44" s="43"/>
      <c r="AI44" s="134"/>
      <c r="AJ44" s="135"/>
      <c r="AK44" s="15"/>
      <c r="AL44" s="29"/>
      <c r="AM44" s="29"/>
      <c r="AN44" s="43"/>
      <c r="AO44" s="43"/>
      <c r="AP44" s="118"/>
      <c r="AQ44" s="119"/>
      <c r="AR44" s="7"/>
      <c r="AS44" s="49"/>
      <c r="AT44" s="29"/>
      <c r="AU44" s="151"/>
      <c r="AV44" s="134"/>
      <c r="AW44" s="135"/>
      <c r="AX44" s="15"/>
      <c r="AY44" s="29"/>
      <c r="AZ44" s="29"/>
      <c r="BA44" s="104"/>
      <c r="BB44" s="118"/>
      <c r="BC44" s="144"/>
      <c r="BD44" s="57"/>
      <c r="BE44" s="29"/>
      <c r="BF44" s="29"/>
      <c r="BG44" s="104" t="s">
        <v>73</v>
      </c>
      <c r="BH44" s="134" t="s">
        <v>83</v>
      </c>
      <c r="BI44" s="135"/>
      <c r="BJ44" s="15"/>
      <c r="BK44" s="29"/>
      <c r="BL44" s="29"/>
      <c r="BM44" s="104"/>
      <c r="BN44" s="118"/>
      <c r="BO44" s="144"/>
      <c r="BP44" s="9"/>
      <c r="BQ44" s="49"/>
      <c r="BR44" s="29"/>
      <c r="BS44" s="104" t="s">
        <v>77</v>
      </c>
      <c r="BT44" s="134" t="s">
        <v>82</v>
      </c>
      <c r="BU44" s="135"/>
      <c r="BV44" s="15"/>
      <c r="BW44" s="29"/>
      <c r="BX44" s="29"/>
      <c r="BY44" s="104"/>
      <c r="BZ44" s="118"/>
      <c r="CA44" s="119">
        <v>14</v>
      </c>
      <c r="CB44" s="15">
        <v>11</v>
      </c>
      <c r="CC44" s="29">
        <f>CA44/CB44</f>
        <v>1.2727272727272727</v>
      </c>
      <c r="CD44" s="29">
        <f>CC44*(SUM('Calc''s'!$H$73+'Calc''s'!$H$75+'Calc''s'!$H$76+'Calc''s'!$H$78)/4)</f>
        <v>1.4391401464443634</v>
      </c>
      <c r="CE44" s="43">
        <v>1</v>
      </c>
      <c r="CF44" s="43" t="s">
        <v>76</v>
      </c>
      <c r="CG44" s="134" t="s">
        <v>79</v>
      </c>
      <c r="CH44" s="135"/>
      <c r="CI44" s="15"/>
      <c r="CJ44" s="29"/>
      <c r="CK44" s="29"/>
      <c r="CL44" s="43"/>
      <c r="CM44" s="43"/>
      <c r="CN44" s="118"/>
      <c r="CO44" s="119"/>
      <c r="CP44" s="7"/>
      <c r="CQ44" s="49"/>
      <c r="CR44" s="29"/>
      <c r="CS44" s="151"/>
      <c r="CT44" s="134"/>
      <c r="CU44" s="135"/>
      <c r="CV44" s="15"/>
      <c r="CW44" s="29"/>
      <c r="CX44" s="29"/>
      <c r="CY44" s="104"/>
      <c r="CZ44" s="118"/>
      <c r="DA44" s="119"/>
      <c r="DB44" s="15"/>
      <c r="DC44" s="29"/>
      <c r="DD44" s="29"/>
      <c r="DE44" s="43"/>
      <c r="DF44" s="43"/>
      <c r="DG44" s="134"/>
      <c r="DH44" s="135"/>
      <c r="DI44" s="15"/>
      <c r="DJ44" s="29"/>
      <c r="DK44" s="29"/>
      <c r="DL44" s="43"/>
      <c r="DM44" s="43"/>
      <c r="DN44" s="118"/>
      <c r="DO44" s="135">
        <v>25</v>
      </c>
      <c r="DP44" s="15">
        <v>25</v>
      </c>
      <c r="DQ44" s="29">
        <f t="shared" si="11"/>
        <v>1</v>
      </c>
      <c r="DR44" s="29">
        <f>DQ44*(SUM('Calc''s'!$H$86+'Calc''s'!$H$88+'Calc''s'!$H$89+'Calc''s'!$H$90)/4)</f>
        <v>1.3229553808033603</v>
      </c>
      <c r="DS44" s="104" t="s">
        <v>71</v>
      </c>
      <c r="DT44" s="134" t="s">
        <v>80</v>
      </c>
      <c r="DU44" s="135"/>
      <c r="DV44" s="15"/>
      <c r="DW44" s="29"/>
      <c r="DX44" s="29"/>
      <c r="DY44" s="104"/>
      <c r="DZ44" s="118"/>
      <c r="EA44" s="119"/>
      <c r="EB44" s="15"/>
      <c r="EC44" s="29"/>
      <c r="ED44" s="29"/>
      <c r="EE44" s="43"/>
      <c r="EF44" s="43"/>
      <c r="EG44" s="134"/>
      <c r="EH44" s="135"/>
      <c r="EI44" s="15"/>
      <c r="EJ44" s="29"/>
      <c r="EK44" s="29"/>
      <c r="EL44" s="43"/>
      <c r="EM44" s="43"/>
      <c r="EN44" s="118"/>
      <c r="EO44" s="119"/>
      <c r="EP44" s="7"/>
      <c r="EQ44" s="49"/>
      <c r="ER44" s="29"/>
      <c r="ES44" s="151"/>
      <c r="ET44" s="134"/>
      <c r="EU44" s="135"/>
      <c r="EV44" s="15"/>
      <c r="EW44" s="29"/>
      <c r="EX44" s="29"/>
      <c r="EY44" s="104"/>
      <c r="EZ44" s="118"/>
      <c r="FA44" s="119"/>
      <c r="FB44" s="15"/>
      <c r="FC44" s="29"/>
      <c r="FD44" s="29"/>
      <c r="FE44" s="43"/>
      <c r="FF44" s="43"/>
      <c r="FG44" s="134"/>
      <c r="FH44" s="135"/>
      <c r="FI44" s="15"/>
      <c r="FJ44" s="29"/>
      <c r="FK44" s="29"/>
      <c r="FL44" s="43"/>
      <c r="FM44" s="43"/>
      <c r="FN44" s="118"/>
      <c r="FO44" s="119"/>
      <c r="FP44" s="7"/>
      <c r="FQ44" s="49"/>
      <c r="FR44" s="29"/>
      <c r="FS44" s="151"/>
      <c r="FT44" s="134"/>
      <c r="FU44" s="135"/>
      <c r="FV44" s="15"/>
      <c r="FW44" s="29"/>
      <c r="FX44" s="29"/>
      <c r="FY44" s="104"/>
      <c r="FZ44" s="118"/>
      <c r="GA44" s="138"/>
    </row>
    <row r="45" spans="1:183" ht="15.5" x14ac:dyDescent="0.35">
      <c r="A45" s="260">
        <v>41</v>
      </c>
      <c r="B45" s="21" t="s">
        <v>74</v>
      </c>
      <c r="C45" s="8" t="s">
        <v>42</v>
      </c>
      <c r="D45" s="63">
        <v>3</v>
      </c>
      <c r="E45" s="51"/>
      <c r="F45" s="15"/>
      <c r="G45" s="29"/>
      <c r="H45" s="29"/>
      <c r="I45" s="104"/>
      <c r="J45" s="134"/>
      <c r="K45" s="135">
        <v>25</v>
      </c>
      <c r="L45" s="15">
        <v>22</v>
      </c>
      <c r="M45" s="29">
        <f>K45/L45</f>
        <v>1.1363636363636365</v>
      </c>
      <c r="N45" s="29">
        <f>M45*(SUM('Calc''s'!$H$97+'Calc''s'!$H$99+'Calc''s'!$H$100+'Calc''s'!$H$102)/4)</f>
        <v>1.3696021370258593</v>
      </c>
      <c r="O45" s="104" t="s">
        <v>70</v>
      </c>
      <c r="P45" s="118" t="s">
        <v>80</v>
      </c>
      <c r="Q45" s="119"/>
      <c r="R45" s="15"/>
      <c r="S45" s="15"/>
      <c r="T45" s="29"/>
      <c r="U45" s="57"/>
      <c r="V45" s="134"/>
      <c r="W45" s="135">
        <v>17</v>
      </c>
      <c r="X45" s="15">
        <v>20</v>
      </c>
      <c r="Y45" s="29">
        <f>W45/X45</f>
        <v>0.85</v>
      </c>
      <c r="Z45" s="29">
        <f>Y45*(SUM('Calc''s'!$H$61+'Calc''s'!$H$62+'Calc''s'!$H$64+'Calc''s'!$H$66)/4)</f>
        <v>0.69734131619937689</v>
      </c>
      <c r="AA45" s="104" t="s">
        <v>75</v>
      </c>
      <c r="AB45" s="118" t="s">
        <v>80</v>
      </c>
      <c r="AC45" s="119">
        <v>32</v>
      </c>
      <c r="AD45" s="15">
        <v>25</v>
      </c>
      <c r="AE45" s="29">
        <f>AC45/AD45</f>
        <v>1.28</v>
      </c>
      <c r="AF45" s="29">
        <f>AE45*(SUM('Calc''s'!$H$86+'Calc''s'!$H$88+'Calc''s'!$H$89+'Calc''s'!$H$90)/4)</f>
        <v>1.6933828874283012</v>
      </c>
      <c r="AG45" s="43"/>
      <c r="AH45" s="43" t="s">
        <v>71</v>
      </c>
      <c r="AI45" s="134" t="s">
        <v>79</v>
      </c>
      <c r="AJ45" s="135"/>
      <c r="AK45" s="15"/>
      <c r="AL45" s="29"/>
      <c r="AM45" s="29"/>
      <c r="AN45" s="43"/>
      <c r="AO45" s="43"/>
      <c r="AP45" s="118"/>
      <c r="AQ45" s="119">
        <v>26</v>
      </c>
      <c r="AR45" s="7">
        <v>18</v>
      </c>
      <c r="AS45" s="49">
        <f>AQ45/AR45</f>
        <v>1.4444444444444444</v>
      </c>
      <c r="AT45" s="29">
        <f>AS45*(SUM('Calc''s'!$H$56+'Calc''s'!$H$58+'Calc''s'!$H$59+'Calc''s'!$H$60)/4)</f>
        <v>1.3668452387629142</v>
      </c>
      <c r="AU45" s="151" t="s">
        <v>72</v>
      </c>
      <c r="AV45" s="134" t="s">
        <v>79</v>
      </c>
      <c r="AW45" s="135"/>
      <c r="AX45" s="15"/>
      <c r="AY45" s="29"/>
      <c r="AZ45" s="29"/>
      <c r="BA45" s="104"/>
      <c r="BB45" s="118"/>
      <c r="BC45" s="144"/>
      <c r="BD45" s="57"/>
      <c r="BE45" s="29"/>
      <c r="BF45" s="29"/>
      <c r="BG45" s="104" t="s">
        <v>73</v>
      </c>
      <c r="BH45" s="134" t="s">
        <v>83</v>
      </c>
      <c r="BI45" s="135"/>
      <c r="BJ45" s="15"/>
      <c r="BK45" s="29"/>
      <c r="BL45" s="29"/>
      <c r="BM45" s="104"/>
      <c r="BN45" s="118"/>
      <c r="BO45" s="144"/>
      <c r="BP45" s="9"/>
      <c r="BQ45" s="49"/>
      <c r="BR45" s="29"/>
      <c r="BS45" s="104" t="s">
        <v>77</v>
      </c>
      <c r="BT45" s="134" t="s">
        <v>82</v>
      </c>
      <c r="BU45" s="135"/>
      <c r="BV45" s="15"/>
      <c r="BW45" s="29"/>
      <c r="BX45" s="29"/>
      <c r="BY45" s="104"/>
      <c r="BZ45" s="118"/>
      <c r="CA45" s="119"/>
      <c r="CB45" s="15"/>
      <c r="CC45" s="29"/>
      <c r="CD45" s="29"/>
      <c r="CE45" s="43"/>
      <c r="CF45" s="43"/>
      <c r="CG45" s="134"/>
      <c r="CH45" s="135"/>
      <c r="CI45" s="15"/>
      <c r="CJ45" s="29"/>
      <c r="CK45" s="29"/>
      <c r="CL45" s="43"/>
      <c r="CM45" s="43"/>
      <c r="CN45" s="118"/>
      <c r="CO45" s="119"/>
      <c r="CP45" s="7"/>
      <c r="CQ45" s="49"/>
      <c r="CR45" s="29"/>
      <c r="CS45" s="151"/>
      <c r="CT45" s="134"/>
      <c r="CU45" s="135"/>
      <c r="CV45" s="15"/>
      <c r="CW45" s="29"/>
      <c r="CX45" s="29"/>
      <c r="CY45" s="104"/>
      <c r="CZ45" s="118"/>
      <c r="DA45" s="119">
        <v>26</v>
      </c>
      <c r="DB45" s="15">
        <v>14</v>
      </c>
      <c r="DC45" s="29">
        <f>DA45/DB45</f>
        <v>1.8571428571428572</v>
      </c>
      <c r="DD45" s="29">
        <f>DC45*(SUM('Calc''s'!$H$61+'Calc''s'!$H$62+'Calc''s'!$H$63+'Calc''s'!$H$65)/4)</f>
        <v>1.2902416296248636</v>
      </c>
      <c r="DE45" s="43"/>
      <c r="DF45" s="43" t="s">
        <v>75</v>
      </c>
      <c r="DG45" s="134" t="s">
        <v>79</v>
      </c>
      <c r="DH45" s="135"/>
      <c r="DI45" s="15"/>
      <c r="DJ45" s="29"/>
      <c r="DK45" s="29"/>
      <c r="DL45" s="43"/>
      <c r="DM45" s="43"/>
      <c r="DN45" s="118"/>
      <c r="DO45" s="135"/>
      <c r="DP45" s="15"/>
      <c r="DQ45" s="29"/>
      <c r="DR45" s="29"/>
      <c r="DS45" s="104"/>
      <c r="DT45" s="134"/>
      <c r="DU45" s="135"/>
      <c r="DV45" s="15"/>
      <c r="DW45" s="29"/>
      <c r="DX45" s="29"/>
      <c r="DY45" s="104"/>
      <c r="DZ45" s="118"/>
      <c r="EA45" s="119"/>
      <c r="EB45" s="15"/>
      <c r="EC45" s="29"/>
      <c r="ED45" s="29"/>
      <c r="EE45" s="43"/>
      <c r="EF45" s="43"/>
      <c r="EG45" s="134"/>
      <c r="EH45" s="135"/>
      <c r="EI45" s="15"/>
      <c r="EJ45" s="29"/>
      <c r="EK45" s="29"/>
      <c r="EL45" s="43"/>
      <c r="EM45" s="43"/>
      <c r="EN45" s="118"/>
      <c r="EO45" s="119"/>
      <c r="EP45" s="7"/>
      <c r="EQ45" s="49"/>
      <c r="ER45" s="29"/>
      <c r="ES45" s="151"/>
      <c r="ET45" s="134"/>
      <c r="EU45" s="135"/>
      <c r="EV45" s="15"/>
      <c r="EW45" s="29"/>
      <c r="EX45" s="29"/>
      <c r="EY45" s="104"/>
      <c r="EZ45" s="118"/>
      <c r="FA45" s="119"/>
      <c r="FB45" s="15"/>
      <c r="FC45" s="29"/>
      <c r="FD45" s="29"/>
      <c r="FE45" s="43"/>
      <c r="FF45" s="43"/>
      <c r="FG45" s="134"/>
      <c r="FH45" s="135"/>
      <c r="FI45" s="15"/>
      <c r="FJ45" s="29"/>
      <c r="FK45" s="29"/>
      <c r="FL45" s="43"/>
      <c r="FM45" s="43"/>
      <c r="FN45" s="118"/>
      <c r="FO45" s="119"/>
      <c r="FP45" s="7"/>
      <c r="FQ45" s="49"/>
      <c r="FR45" s="29"/>
      <c r="FS45" s="151"/>
      <c r="FT45" s="134"/>
      <c r="FU45" s="135"/>
      <c r="FV45" s="15"/>
      <c r="FW45" s="29"/>
      <c r="FX45" s="29"/>
      <c r="FY45" s="104"/>
      <c r="FZ45" s="118"/>
      <c r="GA45" s="138"/>
    </row>
    <row r="46" spans="1:183" ht="15.5" x14ac:dyDescent="0.35">
      <c r="A46" s="260">
        <v>42</v>
      </c>
      <c r="B46" s="21" t="s">
        <v>74</v>
      </c>
      <c r="C46" s="8" t="s">
        <v>16</v>
      </c>
      <c r="D46" s="63">
        <v>69</v>
      </c>
      <c r="E46" s="51"/>
      <c r="F46" s="15"/>
      <c r="G46" s="29"/>
      <c r="H46" s="29"/>
      <c r="I46" s="104"/>
      <c r="J46" s="134"/>
      <c r="K46" s="135"/>
      <c r="L46" s="15"/>
      <c r="M46" s="29"/>
      <c r="N46" s="29"/>
      <c r="O46" s="104"/>
      <c r="P46" s="118"/>
      <c r="Q46" s="119"/>
      <c r="R46" s="15"/>
      <c r="S46" s="15"/>
      <c r="T46" s="29"/>
      <c r="U46" s="57"/>
      <c r="V46" s="134"/>
      <c r="W46" s="135">
        <v>29</v>
      </c>
      <c r="X46" s="15">
        <v>33</v>
      </c>
      <c r="Y46" s="29">
        <f>W46/X46</f>
        <v>0.87878787878787878</v>
      </c>
      <c r="Z46" s="29">
        <f>Y46*(SUM('Calc''s'!$H$61+'Calc''s'!$H$62+'Calc''s'!$H$64+'Calc''s'!$H$66)/4)</f>
        <v>0.72095893653411525</v>
      </c>
      <c r="AA46" s="104" t="s">
        <v>75</v>
      </c>
      <c r="AB46" s="118" t="s">
        <v>80</v>
      </c>
      <c r="AC46" s="119">
        <v>31</v>
      </c>
      <c r="AD46" s="15">
        <v>38</v>
      </c>
      <c r="AE46" s="29">
        <f>AC46/AD46</f>
        <v>0.81578947368421051</v>
      </c>
      <c r="AF46" s="29">
        <f>AE46*(SUM('Calc''s'!$H$86+'Calc''s'!$H$88+'Calc''s'!$H$89+'Calc''s'!$H$90)/4)</f>
        <v>1.0792530738132675</v>
      </c>
      <c r="AG46" s="43"/>
      <c r="AH46" s="43" t="s">
        <v>71</v>
      </c>
      <c r="AI46" s="134" t="s">
        <v>79</v>
      </c>
      <c r="AJ46" s="135"/>
      <c r="AK46" s="15"/>
      <c r="AL46" s="29"/>
      <c r="AM46" s="29"/>
      <c r="AN46" s="43"/>
      <c r="AO46" s="43"/>
      <c r="AP46" s="118"/>
      <c r="AQ46" s="119"/>
      <c r="AR46" s="7"/>
      <c r="AS46" s="49"/>
      <c r="AT46" s="29"/>
      <c r="AU46" s="151"/>
      <c r="AV46" s="134"/>
      <c r="AW46" s="135"/>
      <c r="AX46" s="15"/>
      <c r="AY46" s="29"/>
      <c r="AZ46" s="29"/>
      <c r="BA46" s="104"/>
      <c r="BB46" s="118"/>
      <c r="BC46" s="144"/>
      <c r="BD46" s="57"/>
      <c r="BE46" s="29"/>
      <c r="BF46" s="29"/>
      <c r="BG46" s="104" t="s">
        <v>73</v>
      </c>
      <c r="BH46" s="134" t="s">
        <v>83</v>
      </c>
      <c r="BI46" s="135"/>
      <c r="BJ46" s="15"/>
      <c r="BK46" s="29"/>
      <c r="BL46" s="29"/>
      <c r="BM46" s="104"/>
      <c r="BN46" s="118"/>
      <c r="BO46" s="144"/>
      <c r="BP46" s="9"/>
      <c r="BQ46" s="49"/>
      <c r="BR46" s="29"/>
      <c r="BS46" s="104" t="s">
        <v>77</v>
      </c>
      <c r="BT46" s="134" t="s">
        <v>82</v>
      </c>
      <c r="BU46" s="135"/>
      <c r="BV46" s="15"/>
      <c r="BW46" s="29"/>
      <c r="BX46" s="29"/>
      <c r="BY46" s="104"/>
      <c r="BZ46" s="118"/>
      <c r="CA46" s="119">
        <v>14</v>
      </c>
      <c r="CB46" s="15">
        <v>12</v>
      </c>
      <c r="CC46" s="29">
        <f>CA46/CB46</f>
        <v>1.1666666666666667</v>
      </c>
      <c r="CD46" s="29">
        <f>CC46*(SUM('Calc''s'!$H$73+'Calc''s'!$H$75+'Calc''s'!$H$76+'Calc''s'!$H$78)/4)</f>
        <v>1.319211800907333</v>
      </c>
      <c r="CE46" s="43">
        <v>1</v>
      </c>
      <c r="CF46" s="43" t="s">
        <v>76</v>
      </c>
      <c r="CG46" s="134" t="s">
        <v>79</v>
      </c>
      <c r="CH46" s="135"/>
      <c r="CI46" s="15"/>
      <c r="CJ46" s="29"/>
      <c r="CK46" s="29"/>
      <c r="CL46" s="43"/>
      <c r="CM46" s="43"/>
      <c r="CN46" s="118"/>
      <c r="CO46" s="119">
        <v>20</v>
      </c>
      <c r="CP46" s="7">
        <v>33</v>
      </c>
      <c r="CQ46" s="49">
        <f>CO46/CP46</f>
        <v>0.60606060606060608</v>
      </c>
      <c r="CR46" s="29">
        <f>CQ46*(SUM('Calc''s'!$H$98+'Calc''s'!$H$99+'Calc''s'!$H$100+'Calc''s'!$H$102)/4)</f>
        <v>0.71755866102734289</v>
      </c>
      <c r="CS46" s="151" t="s">
        <v>70</v>
      </c>
      <c r="CT46" s="134" t="s">
        <v>80</v>
      </c>
      <c r="CU46" s="135"/>
      <c r="CV46" s="15"/>
      <c r="CW46" s="29"/>
      <c r="CX46" s="29"/>
      <c r="CY46" s="104"/>
      <c r="CZ46" s="118"/>
      <c r="DA46" s="119">
        <v>18</v>
      </c>
      <c r="DB46" s="15">
        <v>9</v>
      </c>
      <c r="DC46" s="29">
        <f>DA46/DB46</f>
        <v>2</v>
      </c>
      <c r="DD46" s="29">
        <f>DC46*(SUM('Calc''s'!$H$61+'Calc''s'!$H$62+'Calc''s'!$H$63+'Calc''s'!$H$65)/4)</f>
        <v>1.389490985749853</v>
      </c>
      <c r="DE46" s="43">
        <v>1</v>
      </c>
      <c r="DF46" s="43" t="s">
        <v>75</v>
      </c>
      <c r="DG46" s="134" t="s">
        <v>79</v>
      </c>
      <c r="DH46" s="135"/>
      <c r="DI46" s="15"/>
      <c r="DJ46" s="29"/>
      <c r="DK46" s="29"/>
      <c r="DL46" s="43"/>
      <c r="DM46" s="43"/>
      <c r="DN46" s="118"/>
      <c r="DO46" s="135"/>
      <c r="DP46" s="15"/>
      <c r="DQ46" s="29"/>
      <c r="DR46" s="29"/>
      <c r="DS46" s="104"/>
      <c r="DT46" s="134"/>
      <c r="DU46" s="135"/>
      <c r="DV46" s="15"/>
      <c r="DW46" s="29"/>
      <c r="DX46" s="29"/>
      <c r="DY46" s="104"/>
      <c r="DZ46" s="118"/>
      <c r="EA46" s="119"/>
      <c r="EB46" s="15"/>
      <c r="EC46" s="29"/>
      <c r="ED46" s="29"/>
      <c r="EE46" s="43"/>
      <c r="EF46" s="43"/>
      <c r="EG46" s="134"/>
      <c r="EH46" s="135"/>
      <c r="EI46" s="15"/>
      <c r="EJ46" s="29"/>
      <c r="EK46" s="29"/>
      <c r="EL46" s="43"/>
      <c r="EM46" s="43"/>
      <c r="EN46" s="118"/>
      <c r="EO46" s="119"/>
      <c r="EP46" s="7"/>
      <c r="EQ46" s="49"/>
      <c r="ER46" s="29"/>
      <c r="ES46" s="151"/>
      <c r="ET46" s="134"/>
      <c r="EU46" s="135"/>
      <c r="EV46" s="15"/>
      <c r="EW46" s="29"/>
      <c r="EX46" s="29"/>
      <c r="EY46" s="104"/>
      <c r="EZ46" s="118"/>
      <c r="FA46" s="119"/>
      <c r="FB46" s="15"/>
      <c r="FC46" s="29"/>
      <c r="FD46" s="29"/>
      <c r="FE46" s="43"/>
      <c r="FF46" s="43"/>
      <c r="FG46" s="134"/>
      <c r="FH46" s="135"/>
      <c r="FI46" s="15"/>
      <c r="FJ46" s="29"/>
      <c r="FK46" s="29"/>
      <c r="FL46" s="43"/>
      <c r="FM46" s="43"/>
      <c r="FN46" s="118"/>
      <c r="FO46" s="119"/>
      <c r="FP46" s="7"/>
      <c r="FQ46" s="49"/>
      <c r="FR46" s="29"/>
      <c r="FS46" s="151"/>
      <c r="FT46" s="134"/>
      <c r="FU46" s="135"/>
      <c r="FV46" s="15"/>
      <c r="FW46" s="29"/>
      <c r="FX46" s="29"/>
      <c r="FY46" s="104"/>
      <c r="FZ46" s="118"/>
      <c r="GA46" s="138"/>
    </row>
    <row r="47" spans="1:183" ht="15.5" x14ac:dyDescent="0.35">
      <c r="A47" s="260">
        <v>43</v>
      </c>
      <c r="B47" s="20" t="s">
        <v>70</v>
      </c>
      <c r="C47" s="2" t="s">
        <v>35</v>
      </c>
      <c r="D47" s="62">
        <v>10</v>
      </c>
      <c r="E47" s="97">
        <v>19</v>
      </c>
      <c r="F47" s="14">
        <v>21</v>
      </c>
      <c r="G47" s="28">
        <f>E47/F47</f>
        <v>0.90476190476190477</v>
      </c>
      <c r="H47" s="28">
        <f>G47*(SUM('Calc''s'!$H$91+'Calc''s'!$H$92+'Calc''s'!$H$94+'Calc''s'!$H$95)/4)</f>
        <v>0.99290514481161374</v>
      </c>
      <c r="I47" s="105" t="s">
        <v>74</v>
      </c>
      <c r="J47" s="136" t="s">
        <v>79</v>
      </c>
      <c r="K47" s="137"/>
      <c r="L47" s="14"/>
      <c r="M47" s="14"/>
      <c r="N47" s="14"/>
      <c r="O47" s="56"/>
      <c r="P47" s="120"/>
      <c r="Q47" s="121"/>
      <c r="R47" s="14"/>
      <c r="S47" s="28"/>
      <c r="T47" s="28"/>
      <c r="U47" s="105"/>
      <c r="V47" s="136"/>
      <c r="W47" s="137"/>
      <c r="X47" s="14"/>
      <c r="Y47" s="14"/>
      <c r="Z47" s="28"/>
      <c r="AA47" s="56"/>
      <c r="AB47" s="120"/>
      <c r="AC47" s="121"/>
      <c r="AD47" s="14"/>
      <c r="AE47" s="28"/>
      <c r="AF47" s="28"/>
      <c r="AG47" s="42"/>
      <c r="AH47" s="42"/>
      <c r="AI47" s="136"/>
      <c r="AJ47" s="137"/>
      <c r="AK47" s="14"/>
      <c r="AL47" s="28"/>
      <c r="AM47" s="28"/>
      <c r="AN47" s="42"/>
      <c r="AO47" s="42"/>
      <c r="AP47" s="120"/>
      <c r="AQ47" s="121"/>
      <c r="AR47" s="1"/>
      <c r="AS47" s="28"/>
      <c r="AT47" s="28"/>
      <c r="AU47" s="105"/>
      <c r="AV47" s="136"/>
      <c r="AW47" s="137">
        <v>30</v>
      </c>
      <c r="AX47" s="14">
        <v>11</v>
      </c>
      <c r="AY47" s="28">
        <f>AW47/AX47</f>
        <v>2.7272727272727271</v>
      </c>
      <c r="AZ47" s="28">
        <f>AY47*(SUM('Calc''s'!$H$67+'Calc''s'!$H$69+'Calc''s'!$H$70+'Calc''s'!$H$72)/4)</f>
        <v>2.2966745514213871</v>
      </c>
      <c r="BA47" s="105" t="s">
        <v>77</v>
      </c>
      <c r="BB47" s="120" t="s">
        <v>79</v>
      </c>
      <c r="BC47" s="121"/>
      <c r="BD47" s="14"/>
      <c r="BE47" s="28"/>
      <c r="BF47" s="28"/>
      <c r="BG47" s="105"/>
      <c r="BH47" s="136"/>
      <c r="BI47" s="137"/>
      <c r="BJ47" s="14"/>
      <c r="BK47" s="28"/>
      <c r="BL47" s="28"/>
      <c r="BM47" s="105"/>
      <c r="BN47" s="120"/>
      <c r="BO47" s="121">
        <v>21</v>
      </c>
      <c r="BP47" s="1">
        <v>29</v>
      </c>
      <c r="BQ47" s="28">
        <f>BO47/BP47</f>
        <v>0.72413793103448276</v>
      </c>
      <c r="BR47" s="28">
        <f>BQ47*(SUM('Calc''s'!$H$73+'Calc''s'!$H$74+'Calc''s'!$H$76+'Calc''s'!$H$77)/4)</f>
        <v>0.7642446221668282</v>
      </c>
      <c r="BS47" s="105" t="s">
        <v>76</v>
      </c>
      <c r="BT47" s="136" t="s">
        <v>80</v>
      </c>
      <c r="BU47" s="137"/>
      <c r="BV47" s="14"/>
      <c r="BW47" s="28"/>
      <c r="BX47" s="28"/>
      <c r="BY47" s="105"/>
      <c r="BZ47" s="120"/>
      <c r="CA47" s="121"/>
      <c r="CB47" s="14"/>
      <c r="CC47" s="28"/>
      <c r="CD47" s="28"/>
      <c r="CE47" s="42"/>
      <c r="CF47" s="42"/>
      <c r="CG47" s="136"/>
      <c r="CH47" s="137"/>
      <c r="CI47" s="14"/>
      <c r="CJ47" s="28"/>
      <c r="CK47" s="28"/>
      <c r="CL47" s="42"/>
      <c r="CM47" s="42"/>
      <c r="CN47" s="120"/>
      <c r="CO47" s="121"/>
      <c r="CP47" s="1"/>
      <c r="CQ47" s="28"/>
      <c r="CR47" s="28"/>
      <c r="CS47" s="105"/>
      <c r="CT47" s="136"/>
      <c r="CU47" s="137"/>
      <c r="CV47" s="14"/>
      <c r="CW47" s="28"/>
      <c r="CX47" s="28"/>
      <c r="CY47" s="105"/>
      <c r="CZ47" s="120"/>
      <c r="DA47" s="121"/>
      <c r="DB47" s="14"/>
      <c r="DC47" s="28"/>
      <c r="DD47" s="28"/>
      <c r="DE47" s="42"/>
      <c r="DF47" s="42"/>
      <c r="DG47" s="136"/>
      <c r="DH47" s="137"/>
      <c r="DI47" s="14"/>
      <c r="DJ47" s="28"/>
      <c r="DK47" s="28"/>
      <c r="DL47" s="42"/>
      <c r="DM47" s="42"/>
      <c r="DN47" s="120"/>
      <c r="DO47" s="121"/>
      <c r="DP47" s="1"/>
      <c r="DQ47" s="28"/>
      <c r="DR47" s="28"/>
      <c r="DS47" s="105"/>
      <c r="DT47" s="136"/>
      <c r="DU47" s="137">
        <v>24</v>
      </c>
      <c r="DV47" s="14">
        <v>19</v>
      </c>
      <c r="DW47" s="28">
        <f>DU47/DV47</f>
        <v>1.263157894736842</v>
      </c>
      <c r="DX47" s="28">
        <f>DW47*(SUM('Calc''s'!$H$61+'Calc''s'!$H$63+'Calc''s'!$H$64+'Calc''s'!$H$65)/4)</f>
        <v>0.84950307871920527</v>
      </c>
      <c r="DY47" s="105" t="s">
        <v>75</v>
      </c>
      <c r="DZ47" s="120" t="s">
        <v>79</v>
      </c>
      <c r="EA47" s="121"/>
      <c r="EB47" s="14"/>
      <c r="EC47" s="28"/>
      <c r="ED47" s="28"/>
      <c r="EE47" s="42"/>
      <c r="EF47" s="42"/>
      <c r="EG47" s="136"/>
      <c r="EH47" s="137"/>
      <c r="EI47" s="14"/>
      <c r="EJ47" s="28"/>
      <c r="EK47" s="28"/>
      <c r="EL47" s="42"/>
      <c r="EM47" s="42"/>
      <c r="EN47" s="120"/>
      <c r="EO47" s="121"/>
      <c r="EP47" s="1"/>
      <c r="EQ47" s="28"/>
      <c r="ER47" s="28"/>
      <c r="ES47" s="105"/>
      <c r="ET47" s="136"/>
      <c r="EU47" s="137"/>
      <c r="EV47" s="14"/>
      <c r="EW47" s="28"/>
      <c r="EX47" s="28"/>
      <c r="EY47" s="105"/>
      <c r="EZ47" s="120"/>
      <c r="FA47" s="121"/>
      <c r="FB47" s="14"/>
      <c r="FC47" s="28"/>
      <c r="FD47" s="28"/>
      <c r="FE47" s="42"/>
      <c r="FF47" s="42"/>
      <c r="FG47" s="136"/>
      <c r="FH47" s="137"/>
      <c r="FI47" s="14"/>
      <c r="FJ47" s="28"/>
      <c r="FK47" s="28"/>
      <c r="FL47" s="42"/>
      <c r="FM47" s="42"/>
      <c r="FN47" s="120"/>
      <c r="FO47" s="121"/>
      <c r="FP47" s="1"/>
      <c r="FQ47" s="28"/>
      <c r="FR47" s="28"/>
      <c r="FS47" s="105"/>
      <c r="FT47" s="136"/>
      <c r="FU47" s="137"/>
      <c r="FV47" s="14"/>
      <c r="FW47" s="28"/>
      <c r="FX47" s="28"/>
      <c r="FY47" s="105"/>
      <c r="FZ47" s="120"/>
      <c r="GA47" s="138"/>
    </row>
    <row r="48" spans="1:183" ht="15.5" x14ac:dyDescent="0.35">
      <c r="A48" s="260">
        <v>44</v>
      </c>
      <c r="B48" s="20" t="s">
        <v>70</v>
      </c>
      <c r="C48" s="2" t="s">
        <v>33</v>
      </c>
      <c r="D48" s="62">
        <v>15</v>
      </c>
      <c r="E48" s="97"/>
      <c r="F48" s="14"/>
      <c r="G48" s="28"/>
      <c r="H48" s="28"/>
      <c r="I48" s="105"/>
      <c r="J48" s="136"/>
      <c r="K48" s="137"/>
      <c r="L48" s="14"/>
      <c r="M48" s="14"/>
      <c r="N48" s="14"/>
      <c r="O48" s="56"/>
      <c r="P48" s="120"/>
      <c r="Q48" s="121">
        <v>23</v>
      </c>
      <c r="R48" s="14">
        <v>22</v>
      </c>
      <c r="S48" s="28">
        <f>Q48/R48</f>
        <v>1.0454545454545454</v>
      </c>
      <c r="T48" s="28">
        <f>S48*(SUM('Calc''s'!$H$81:$H$84)/4)</f>
        <v>1.2258245588728915</v>
      </c>
      <c r="U48" s="105" t="s">
        <v>73</v>
      </c>
      <c r="V48" s="136" t="s">
        <v>79</v>
      </c>
      <c r="W48" s="137"/>
      <c r="X48" s="14"/>
      <c r="Y48" s="14"/>
      <c r="Z48" s="28"/>
      <c r="AA48" s="56"/>
      <c r="AB48" s="120"/>
      <c r="AC48" s="121"/>
      <c r="AD48" s="14"/>
      <c r="AE48" s="28"/>
      <c r="AF48" s="28"/>
      <c r="AG48" s="42"/>
      <c r="AH48" s="42"/>
      <c r="AI48" s="136"/>
      <c r="AJ48" s="137">
        <v>39</v>
      </c>
      <c r="AK48" s="14">
        <v>22</v>
      </c>
      <c r="AL48" s="28">
        <f>AJ48/AK48</f>
        <v>1.7727272727272727</v>
      </c>
      <c r="AM48" s="28">
        <f>AL48*(SUM('Calc''s'!$H$61+'Calc''s'!$H$62+'Calc''s'!$H$65+'Calc''s'!$H$66)/4)</f>
        <v>1.3829466844086826</v>
      </c>
      <c r="AN48" s="42"/>
      <c r="AO48" s="42" t="s">
        <v>75</v>
      </c>
      <c r="AP48" s="120" t="s">
        <v>79</v>
      </c>
      <c r="AQ48" s="121"/>
      <c r="AR48" s="1"/>
      <c r="AS48" s="28"/>
      <c r="AT48" s="28"/>
      <c r="AU48" s="105"/>
      <c r="AV48" s="136"/>
      <c r="AW48" s="137">
        <v>13</v>
      </c>
      <c r="AX48" s="14">
        <v>14</v>
      </c>
      <c r="AY48" s="28">
        <f>AW48/AX48</f>
        <v>0.9285714285714286</v>
      </c>
      <c r="AZ48" s="28">
        <f>AY48*(SUM('Calc''s'!$H$67+'Calc''s'!$H$69+'Calc''s'!$H$70+'Calc''s'!$H$72)/4)</f>
        <v>0.78196300203156754</v>
      </c>
      <c r="BA48" s="105" t="s">
        <v>77</v>
      </c>
      <c r="BB48" s="120" t="s">
        <v>79</v>
      </c>
      <c r="BC48" s="121">
        <v>23</v>
      </c>
      <c r="BD48" s="14">
        <v>24</v>
      </c>
      <c r="BE48" s="28">
        <f>BC48/BD48</f>
        <v>0.95833333333333337</v>
      </c>
      <c r="BF48" s="28">
        <f>BE48*(SUM('Calc''s'!$H$86+'Calc''s'!$H$88+'Calc''s'!$H$89+'Calc''s'!$H$90)/4)</f>
        <v>1.2678322399365536</v>
      </c>
      <c r="BG48" s="105" t="s">
        <v>71</v>
      </c>
      <c r="BH48" s="136" t="s">
        <v>80</v>
      </c>
      <c r="BI48" s="137"/>
      <c r="BJ48" s="14"/>
      <c r="BK48" s="28"/>
      <c r="BL48" s="28"/>
      <c r="BM48" s="105"/>
      <c r="BN48" s="120"/>
      <c r="BO48" s="121"/>
      <c r="BP48" s="1"/>
      <c r="BQ48" s="28"/>
      <c r="BR48" s="28"/>
      <c r="BS48" s="105"/>
      <c r="BT48" s="136"/>
      <c r="BU48" s="137"/>
      <c r="BV48" s="14"/>
      <c r="BW48" s="28"/>
      <c r="BX48" s="28"/>
      <c r="BY48" s="105"/>
      <c r="BZ48" s="120"/>
      <c r="CA48" s="121"/>
      <c r="CB48" s="14"/>
      <c r="CC48" s="28"/>
      <c r="CD48" s="28"/>
      <c r="CE48" s="42"/>
      <c r="CF48" s="42"/>
      <c r="CG48" s="136"/>
      <c r="CH48" s="137">
        <v>36</v>
      </c>
      <c r="CI48" s="14">
        <v>23</v>
      </c>
      <c r="CJ48" s="28">
        <f>CH48/CI48</f>
        <v>1.5652173913043479</v>
      </c>
      <c r="CK48" s="28">
        <f>CJ48*(SUM('Calc''s'!$H$55+'Calc''s'!$H$58+'Calc''s'!$H$59+'Calc''s'!$H$60)/4)</f>
        <v>1.18864586440383</v>
      </c>
      <c r="CL48" s="42">
        <v>1</v>
      </c>
      <c r="CM48" s="42" t="s">
        <v>72</v>
      </c>
      <c r="CN48" s="120" t="s">
        <v>79</v>
      </c>
      <c r="CO48" s="121"/>
      <c r="CP48" s="1"/>
      <c r="CQ48" s="28"/>
      <c r="CR48" s="28"/>
      <c r="CS48" s="105"/>
      <c r="CT48" s="136"/>
      <c r="CU48" s="137">
        <v>24</v>
      </c>
      <c r="CV48" s="14">
        <v>22</v>
      </c>
      <c r="CW48" s="28">
        <f>CU48/CV48</f>
        <v>1.0909090909090908</v>
      </c>
      <c r="CX48" s="28">
        <f>CW48*(SUM('Calc''s'!$H$91+'Calc''s'!$H$92+'Calc''s'!$H$93+'Calc''s'!$H$96)/4)</f>
        <v>1.1987540336556393</v>
      </c>
      <c r="CY48" s="105" t="s">
        <v>74</v>
      </c>
      <c r="CZ48" s="120" t="s">
        <v>79</v>
      </c>
      <c r="DA48" s="121">
        <v>16</v>
      </c>
      <c r="DB48" s="14">
        <v>31</v>
      </c>
      <c r="DC48" s="28">
        <f>DA48/DB48</f>
        <v>0.5161290322580645</v>
      </c>
      <c r="DD48" s="28">
        <f>DC48*(SUM('Calc''s'!$H$80+'Calc''s'!$H$81+'Calc''s'!$H$82+'Calc''s'!$H$84)/4)</f>
        <v>0.64615816517395175</v>
      </c>
      <c r="DE48" s="42">
        <v>1</v>
      </c>
      <c r="DF48" s="42" t="s">
        <v>73</v>
      </c>
      <c r="DG48" s="136" t="s">
        <v>79</v>
      </c>
      <c r="DH48" s="137"/>
      <c r="DI48" s="14"/>
      <c r="DJ48" s="28"/>
      <c r="DK48" s="28"/>
      <c r="DL48" s="42"/>
      <c r="DM48" s="42"/>
      <c r="DN48" s="120"/>
      <c r="DO48" s="121"/>
      <c r="DP48" s="1"/>
      <c r="DQ48" s="28"/>
      <c r="DR48" s="28"/>
      <c r="DS48" s="105"/>
      <c r="DT48" s="136"/>
      <c r="DU48" s="137">
        <v>20</v>
      </c>
      <c r="DV48" s="14">
        <v>20</v>
      </c>
      <c r="DW48" s="28">
        <f t="shared" ref="DW48:DW50" si="12">DU48/DV48</f>
        <v>1</v>
      </c>
      <c r="DX48" s="28">
        <f>DW48*(SUM('Calc''s'!$H$61+'Calc''s'!$H$63+'Calc''s'!$H$64+'Calc''s'!$H$65)/4)</f>
        <v>0.67252327065270423</v>
      </c>
      <c r="DY48" s="105" t="s">
        <v>75</v>
      </c>
      <c r="DZ48" s="120" t="s">
        <v>79</v>
      </c>
      <c r="EA48" s="121"/>
      <c r="EB48" s="14"/>
      <c r="EC48" s="28"/>
      <c r="ED48" s="28"/>
      <c r="EE48" s="42"/>
      <c r="EF48" s="42"/>
      <c r="EG48" s="136"/>
      <c r="EH48" s="137"/>
      <c r="EI48" s="14"/>
      <c r="EJ48" s="28"/>
      <c r="EK48" s="28"/>
      <c r="EL48" s="42"/>
      <c r="EM48" s="42"/>
      <c r="EN48" s="120"/>
      <c r="EO48" s="121"/>
      <c r="EP48" s="1"/>
      <c r="EQ48" s="28"/>
      <c r="ER48" s="28"/>
      <c r="ES48" s="105"/>
      <c r="ET48" s="136"/>
      <c r="EU48" s="137"/>
      <c r="EV48" s="14"/>
      <c r="EW48" s="28"/>
      <c r="EX48" s="28"/>
      <c r="EY48" s="105"/>
      <c r="EZ48" s="120"/>
      <c r="FA48" s="121"/>
      <c r="FB48" s="14"/>
      <c r="FC48" s="28"/>
      <c r="FD48" s="28"/>
      <c r="FE48" s="42"/>
      <c r="FF48" s="42"/>
      <c r="FG48" s="136"/>
      <c r="FH48" s="137"/>
      <c r="FI48" s="14"/>
      <c r="FJ48" s="28"/>
      <c r="FK48" s="28"/>
      <c r="FL48" s="42"/>
      <c r="FM48" s="42"/>
      <c r="FN48" s="120"/>
      <c r="FO48" s="121"/>
      <c r="FP48" s="1"/>
      <c r="FQ48" s="28"/>
      <c r="FR48" s="28"/>
      <c r="FS48" s="105"/>
      <c r="FT48" s="136"/>
      <c r="FU48" s="137"/>
      <c r="FV48" s="14"/>
      <c r="FW48" s="28"/>
      <c r="FX48" s="28"/>
      <c r="FY48" s="105"/>
      <c r="FZ48" s="120"/>
      <c r="GA48" s="138"/>
    </row>
    <row r="49" spans="1:183" ht="15.5" x14ac:dyDescent="0.35">
      <c r="A49" s="260">
        <v>45</v>
      </c>
      <c r="B49" s="20" t="s">
        <v>70</v>
      </c>
      <c r="C49" s="2" t="s">
        <v>36</v>
      </c>
      <c r="D49" s="62">
        <v>10</v>
      </c>
      <c r="E49" s="97">
        <v>25</v>
      </c>
      <c r="F49" s="14">
        <v>21</v>
      </c>
      <c r="G49" s="28">
        <f>E49/F49</f>
        <v>1.1904761904761905</v>
      </c>
      <c r="H49" s="28">
        <f>G49*(SUM('Calc''s'!$H$91+'Calc''s'!$H$92+'Calc''s'!$H$94+'Calc''s'!$H$95)/4)</f>
        <v>1.3064541379100181</v>
      </c>
      <c r="I49" s="105" t="s">
        <v>74</v>
      </c>
      <c r="J49" s="136" t="s">
        <v>79</v>
      </c>
      <c r="K49" s="137"/>
      <c r="L49" s="14"/>
      <c r="M49" s="14"/>
      <c r="N49" s="14"/>
      <c r="O49" s="56"/>
      <c r="P49" s="120"/>
      <c r="Q49" s="121">
        <v>17</v>
      </c>
      <c r="R49" s="14">
        <v>24</v>
      </c>
      <c r="S49" s="28">
        <f>Q49/R49</f>
        <v>0.70833333333333337</v>
      </c>
      <c r="T49" s="28">
        <f>S49*(SUM('Calc''s'!$H$81:$H$84)/4)</f>
        <v>0.83054055256967652</v>
      </c>
      <c r="U49" s="105" t="s">
        <v>73</v>
      </c>
      <c r="V49" s="136" t="s">
        <v>79</v>
      </c>
      <c r="W49" s="137"/>
      <c r="X49" s="14"/>
      <c r="Y49" s="14"/>
      <c r="Z49" s="28"/>
      <c r="AA49" s="56"/>
      <c r="AB49" s="120"/>
      <c r="AC49" s="121"/>
      <c r="AD49" s="14"/>
      <c r="AE49" s="28"/>
      <c r="AF49" s="28"/>
      <c r="AG49" s="42"/>
      <c r="AH49" s="42"/>
      <c r="AI49" s="136"/>
      <c r="AJ49" s="137">
        <v>24</v>
      </c>
      <c r="AK49" s="14">
        <v>23</v>
      </c>
      <c r="AL49" s="28">
        <f>AJ49/AK49</f>
        <v>1.0434782608695652</v>
      </c>
      <c r="AM49" s="28">
        <f>AL49*(SUM('Calc''s'!$H$61+'Calc''s'!$H$62+'Calc''s'!$H$65+'Calc''s'!$H$66)/4)</f>
        <v>0.81404219550477641</v>
      </c>
      <c r="AN49" s="42">
        <v>2</v>
      </c>
      <c r="AO49" s="42" t="s">
        <v>75</v>
      </c>
      <c r="AP49" s="120" t="s">
        <v>79</v>
      </c>
      <c r="AQ49" s="121"/>
      <c r="AR49" s="1"/>
      <c r="AS49" s="28"/>
      <c r="AT49" s="28"/>
      <c r="AU49" s="105"/>
      <c r="AV49" s="136"/>
      <c r="AW49" s="137"/>
      <c r="AX49" s="14"/>
      <c r="AY49" s="28"/>
      <c r="AZ49" s="28"/>
      <c r="BA49" s="105"/>
      <c r="BB49" s="120"/>
      <c r="BC49" s="121">
        <v>9</v>
      </c>
      <c r="BD49" s="14">
        <v>23</v>
      </c>
      <c r="BE49" s="28">
        <f>BC49/BD49</f>
        <v>0.39130434782608697</v>
      </c>
      <c r="BF49" s="28">
        <f>BE49*(SUM('Calc''s'!$H$86+'Calc''s'!$H$88+'Calc''s'!$H$89+'Calc''s'!$H$90)/4)</f>
        <v>0.5176781924882714</v>
      </c>
      <c r="BG49" s="105" t="s">
        <v>71</v>
      </c>
      <c r="BH49" s="136" t="s">
        <v>80</v>
      </c>
      <c r="BI49" s="137"/>
      <c r="BJ49" s="14"/>
      <c r="BK49" s="28"/>
      <c r="BL49" s="28"/>
      <c r="BM49" s="105"/>
      <c r="BN49" s="120"/>
      <c r="BO49" s="121">
        <v>19</v>
      </c>
      <c r="BP49" s="1">
        <v>19</v>
      </c>
      <c r="BQ49" s="28">
        <f>BO49/BP49</f>
        <v>1</v>
      </c>
      <c r="BR49" s="28">
        <f>BQ49*(SUM('Calc''s'!$H$73+'Calc''s'!$H$74+'Calc''s'!$H$76+'Calc''s'!$H$77)/4)</f>
        <v>1.0553854306113342</v>
      </c>
      <c r="BS49" s="105" t="s">
        <v>76</v>
      </c>
      <c r="BT49" s="136" t="s">
        <v>80</v>
      </c>
      <c r="BU49" s="137"/>
      <c r="BV49" s="14"/>
      <c r="BW49" s="28"/>
      <c r="BX49" s="28"/>
      <c r="BY49" s="105"/>
      <c r="BZ49" s="120"/>
      <c r="CA49" s="121"/>
      <c r="CB49" s="14"/>
      <c r="CC49" s="28"/>
      <c r="CD49" s="28"/>
      <c r="CE49" s="42"/>
      <c r="CF49" s="42"/>
      <c r="CG49" s="136"/>
      <c r="CH49" s="137">
        <v>23</v>
      </c>
      <c r="CI49" s="14">
        <v>29</v>
      </c>
      <c r="CJ49" s="28">
        <f>CH49/CI49</f>
        <v>0.7931034482758621</v>
      </c>
      <c r="CK49" s="28">
        <f>CJ49*(SUM('Calc''s'!$H$55+'Calc''s'!$H$58+'Calc''s'!$H$59+'Calc''s'!$H$60)/4)</f>
        <v>0.60229277995174912</v>
      </c>
      <c r="CL49" s="42"/>
      <c r="CM49" s="42" t="s">
        <v>72</v>
      </c>
      <c r="CN49" s="120" t="s">
        <v>79</v>
      </c>
      <c r="CO49" s="121"/>
      <c r="CP49" s="1"/>
      <c r="CQ49" s="28"/>
      <c r="CR49" s="28"/>
      <c r="CS49" s="105"/>
      <c r="CT49" s="136"/>
      <c r="CU49" s="137">
        <v>24</v>
      </c>
      <c r="CV49" s="14">
        <v>23</v>
      </c>
      <c r="CW49" s="28">
        <f>CU49/CV49</f>
        <v>1.0434782608695652</v>
      </c>
      <c r="CX49" s="28">
        <f>CW49*(SUM('Calc''s'!$H$91+'Calc''s'!$H$92+'Calc''s'!$H$93+'Calc''s'!$H$96)/4)</f>
        <v>1.1466342930619158</v>
      </c>
      <c r="CY49" s="105" t="s">
        <v>74</v>
      </c>
      <c r="CZ49" s="120" t="s">
        <v>79</v>
      </c>
      <c r="DA49" s="121">
        <v>19</v>
      </c>
      <c r="DB49" s="14">
        <v>33</v>
      </c>
      <c r="DC49" s="28">
        <f>DA49/DB49</f>
        <v>0.5757575757575758</v>
      </c>
      <c r="DD49" s="28">
        <f>DC49*(SUM('Calc''s'!$H$80+'Calc''s'!$H$81+'Calc''s'!$H$82+'Calc''s'!$H$84)/4)</f>
        <v>0.72080901380200313</v>
      </c>
      <c r="DE49" s="42"/>
      <c r="DF49" s="42" t="s">
        <v>73</v>
      </c>
      <c r="DG49" s="136" t="s">
        <v>79</v>
      </c>
      <c r="DH49" s="137"/>
      <c r="DI49" s="14"/>
      <c r="DJ49" s="28"/>
      <c r="DK49" s="28"/>
      <c r="DL49" s="42"/>
      <c r="DM49" s="42"/>
      <c r="DN49" s="120"/>
      <c r="DO49" s="121"/>
      <c r="DP49" s="1"/>
      <c r="DQ49" s="28"/>
      <c r="DR49" s="28"/>
      <c r="DS49" s="105"/>
      <c r="DT49" s="136"/>
      <c r="DU49" s="137">
        <v>27</v>
      </c>
      <c r="DV49" s="14">
        <v>17</v>
      </c>
      <c r="DW49" s="28">
        <f t="shared" si="12"/>
        <v>1.588235294117647</v>
      </c>
      <c r="DX49" s="28">
        <f>DW49*(SUM('Calc''s'!$H$61+'Calc''s'!$H$63+'Calc''s'!$H$64+'Calc''s'!$H$65)/4)</f>
        <v>1.0681251945660597</v>
      </c>
      <c r="DY49" s="105" t="s">
        <v>75</v>
      </c>
      <c r="DZ49" s="120" t="s">
        <v>79</v>
      </c>
      <c r="EA49" s="121"/>
      <c r="EB49" s="14"/>
      <c r="EC49" s="28"/>
      <c r="ED49" s="28"/>
      <c r="EE49" s="42"/>
      <c r="EF49" s="42"/>
      <c r="EG49" s="136"/>
      <c r="EH49" s="137"/>
      <c r="EI49" s="14"/>
      <c r="EJ49" s="28"/>
      <c r="EK49" s="28"/>
      <c r="EL49" s="42"/>
      <c r="EM49" s="42"/>
      <c r="EN49" s="120"/>
      <c r="EO49" s="121"/>
      <c r="EP49" s="1"/>
      <c r="EQ49" s="28"/>
      <c r="ER49" s="28"/>
      <c r="ES49" s="105"/>
      <c r="ET49" s="136"/>
      <c r="EU49" s="137"/>
      <c r="EV49" s="14"/>
      <c r="EW49" s="28"/>
      <c r="EX49" s="28"/>
      <c r="EY49" s="105"/>
      <c r="EZ49" s="120"/>
      <c r="FA49" s="121"/>
      <c r="FB49" s="14"/>
      <c r="FC49" s="28"/>
      <c r="FD49" s="28"/>
      <c r="FE49" s="42"/>
      <c r="FF49" s="42"/>
      <c r="FG49" s="136"/>
      <c r="FH49" s="137"/>
      <c r="FI49" s="14"/>
      <c r="FJ49" s="28"/>
      <c r="FK49" s="28"/>
      <c r="FL49" s="42"/>
      <c r="FM49" s="42"/>
      <c r="FN49" s="120"/>
      <c r="FO49" s="121"/>
      <c r="FP49" s="1"/>
      <c r="FQ49" s="28"/>
      <c r="FR49" s="28"/>
      <c r="FS49" s="105"/>
      <c r="FT49" s="136"/>
      <c r="FU49" s="137"/>
      <c r="FV49" s="14"/>
      <c r="FW49" s="28"/>
      <c r="FX49" s="28"/>
      <c r="FY49" s="105"/>
      <c r="FZ49" s="120"/>
      <c r="GA49" s="138"/>
    </row>
    <row r="50" spans="1:183" ht="15.5" x14ac:dyDescent="0.35">
      <c r="A50" s="260">
        <v>46</v>
      </c>
      <c r="B50" s="20" t="s">
        <v>70</v>
      </c>
      <c r="C50" s="2" t="s">
        <v>1</v>
      </c>
      <c r="D50" s="62">
        <v>162</v>
      </c>
      <c r="E50" s="97">
        <v>35</v>
      </c>
      <c r="F50" s="14">
        <v>22</v>
      </c>
      <c r="G50" s="28">
        <f>E50/F50</f>
        <v>1.5909090909090908</v>
      </c>
      <c r="H50" s="28">
        <f>G50*(SUM('Calc''s'!$H$91+'Calc''s'!$H$92+'Calc''s'!$H$94+'Calc''s'!$H$95)/4)</f>
        <v>1.7458978024797513</v>
      </c>
      <c r="I50" s="105" t="s">
        <v>74</v>
      </c>
      <c r="J50" s="136" t="s">
        <v>79</v>
      </c>
      <c r="K50" s="137"/>
      <c r="L50" s="14"/>
      <c r="M50" s="14"/>
      <c r="N50" s="14"/>
      <c r="O50" s="56"/>
      <c r="P50" s="120"/>
      <c r="Q50" s="121">
        <v>34</v>
      </c>
      <c r="R50" s="14">
        <v>23</v>
      </c>
      <c r="S50" s="28">
        <f>Q50/R50</f>
        <v>1.4782608695652173</v>
      </c>
      <c r="T50" s="28">
        <f>S50*(SUM('Calc''s'!$H$81:$H$84)/4)</f>
        <v>1.7333020227541074</v>
      </c>
      <c r="U50" s="105" t="s">
        <v>73</v>
      </c>
      <c r="V50" s="136" t="s">
        <v>79</v>
      </c>
      <c r="W50" s="137"/>
      <c r="X50" s="14"/>
      <c r="Y50" s="14"/>
      <c r="Z50" s="28"/>
      <c r="AA50" s="56"/>
      <c r="AB50" s="120"/>
      <c r="AC50" s="121"/>
      <c r="AD50" s="14"/>
      <c r="AE50" s="28"/>
      <c r="AF50" s="28"/>
      <c r="AG50" s="42"/>
      <c r="AH50" s="42"/>
      <c r="AI50" s="136"/>
      <c r="AJ50" s="137">
        <v>33</v>
      </c>
      <c r="AK50" s="14">
        <v>20</v>
      </c>
      <c r="AL50" s="14">
        <f>AJ50/AK50</f>
        <v>1.65</v>
      </c>
      <c r="AM50" s="28">
        <f>AL50*(SUM('Calc''s'!$H$61+'Calc''s'!$H$62+'Calc''s'!$H$65+'Calc''s'!$H$66)/4)</f>
        <v>1.2872042216419277</v>
      </c>
      <c r="AN50" s="42"/>
      <c r="AO50" s="42" t="s">
        <v>75</v>
      </c>
      <c r="AP50" s="120" t="s">
        <v>79</v>
      </c>
      <c r="AQ50" s="121"/>
      <c r="AR50" s="1"/>
      <c r="AS50" s="28"/>
      <c r="AT50" s="28"/>
      <c r="AU50" s="105"/>
      <c r="AV50" s="136"/>
      <c r="AW50" s="137">
        <v>32</v>
      </c>
      <c r="AX50" s="14">
        <v>12</v>
      </c>
      <c r="AY50" s="28">
        <f>AW50/AX50</f>
        <v>2.6666666666666665</v>
      </c>
      <c r="AZ50" s="28">
        <f>AY50*(SUM('Calc''s'!$H$67+'Calc''s'!$H$69+'Calc''s'!$H$70+'Calc''s'!$H$72)/4)</f>
        <v>2.2456373391675784</v>
      </c>
      <c r="BA50" s="105" t="s">
        <v>77</v>
      </c>
      <c r="BB50" s="120" t="s">
        <v>79</v>
      </c>
      <c r="BC50" s="121">
        <v>25</v>
      </c>
      <c r="BD50" s="14">
        <v>30</v>
      </c>
      <c r="BE50" s="28">
        <f>BC50/BD50</f>
        <v>0.83333333333333337</v>
      </c>
      <c r="BF50" s="28">
        <f>BE50*(SUM('Calc''s'!$H$86+'Calc''s'!$H$88+'Calc''s'!$H$89+'Calc''s'!$H$90)/4)</f>
        <v>1.1024628173361337</v>
      </c>
      <c r="BG50" s="105" t="s">
        <v>71</v>
      </c>
      <c r="BH50" s="136" t="s">
        <v>80</v>
      </c>
      <c r="BI50" s="137"/>
      <c r="BJ50" s="14"/>
      <c r="BK50" s="14"/>
      <c r="BL50" s="28"/>
      <c r="BM50" s="56"/>
      <c r="BN50" s="120"/>
      <c r="BO50" s="121">
        <v>42</v>
      </c>
      <c r="BP50" s="1">
        <v>24</v>
      </c>
      <c r="BQ50" s="28">
        <f>BO50/BP50</f>
        <v>1.75</v>
      </c>
      <c r="BR50" s="28">
        <f>BQ50*(SUM('Calc''s'!$H$73+'Calc''s'!$H$74+'Calc''s'!$H$76+'Calc''s'!$H$77)/4)</f>
        <v>1.8469245035698347</v>
      </c>
      <c r="BS50" s="105" t="s">
        <v>76</v>
      </c>
      <c r="BT50" s="136" t="s">
        <v>80</v>
      </c>
      <c r="BU50" s="137"/>
      <c r="BV50" s="14"/>
      <c r="BW50" s="28"/>
      <c r="BX50" s="28"/>
      <c r="BY50" s="105"/>
      <c r="BZ50" s="120"/>
      <c r="CA50" s="121"/>
      <c r="CB50" s="14"/>
      <c r="CC50" s="28"/>
      <c r="CD50" s="28"/>
      <c r="CE50" s="42"/>
      <c r="CF50" s="42"/>
      <c r="CG50" s="136"/>
      <c r="CH50" s="137">
        <v>62</v>
      </c>
      <c r="CI50" s="14">
        <v>22</v>
      </c>
      <c r="CJ50" s="28">
        <f>CH50/CI50</f>
        <v>2.8181818181818183</v>
      </c>
      <c r="CK50" s="28">
        <f>CJ50*(SUM('Calc''s'!$H$55+'Calc''s'!$H$58+'Calc''s'!$H$59+'Calc''s'!$H$60)/4)</f>
        <v>2.1401628821210377</v>
      </c>
      <c r="CL50" s="42">
        <v>2</v>
      </c>
      <c r="CM50" s="42" t="s">
        <v>72</v>
      </c>
      <c r="CN50" s="120" t="s">
        <v>79</v>
      </c>
      <c r="CO50" s="121"/>
      <c r="CP50" s="1"/>
      <c r="CQ50" s="28"/>
      <c r="CR50" s="28"/>
      <c r="CS50" s="105"/>
      <c r="CT50" s="136"/>
      <c r="CU50" s="137">
        <v>28</v>
      </c>
      <c r="CV50" s="14">
        <v>25</v>
      </c>
      <c r="CW50" s="28">
        <f>CU50/CV50</f>
        <v>1.1200000000000001</v>
      </c>
      <c r="CX50" s="28">
        <f>CW50*(SUM('Calc''s'!$H$91+'Calc''s'!$H$92+'Calc''s'!$H$93+'Calc''s'!$H$96)/4)</f>
        <v>1.2307208078864564</v>
      </c>
      <c r="CY50" s="105" t="s">
        <v>74</v>
      </c>
      <c r="CZ50" s="120" t="s">
        <v>79</v>
      </c>
      <c r="DA50" s="121">
        <v>43</v>
      </c>
      <c r="DB50" s="14">
        <v>31</v>
      </c>
      <c r="DC50" s="28">
        <f>DA50/DB50</f>
        <v>1.3870967741935485</v>
      </c>
      <c r="DD50" s="28">
        <f>DC50*(SUM('Calc''s'!$H$80+'Calc''s'!$H$81+'Calc''s'!$H$82+'Calc''s'!$H$84)/4)</f>
        <v>1.7365500689049955</v>
      </c>
      <c r="DE50" s="42"/>
      <c r="DF50" s="42" t="s">
        <v>73</v>
      </c>
      <c r="DG50" s="136" t="s">
        <v>79</v>
      </c>
      <c r="DH50" s="137"/>
      <c r="DI50" s="14"/>
      <c r="DJ50" s="14"/>
      <c r="DK50" s="28"/>
      <c r="DL50" s="42"/>
      <c r="DM50" s="42"/>
      <c r="DN50" s="120"/>
      <c r="DO50" s="121"/>
      <c r="DP50" s="1"/>
      <c r="DQ50" s="28"/>
      <c r="DR50" s="28"/>
      <c r="DS50" s="105"/>
      <c r="DT50" s="136"/>
      <c r="DU50" s="137">
        <v>29</v>
      </c>
      <c r="DV50" s="14">
        <v>11</v>
      </c>
      <c r="DW50" s="28">
        <f t="shared" si="12"/>
        <v>2.6363636363636362</v>
      </c>
      <c r="DX50" s="28">
        <f>DW50*(SUM('Calc''s'!$H$61+'Calc''s'!$H$63+'Calc''s'!$H$64+'Calc''s'!$H$65)/4)</f>
        <v>1.7730158953571293</v>
      </c>
      <c r="DY50" s="105" t="s">
        <v>75</v>
      </c>
      <c r="DZ50" s="120" t="s">
        <v>79</v>
      </c>
      <c r="EA50" s="121"/>
      <c r="EB50" s="14"/>
      <c r="EC50" s="28"/>
      <c r="ED50" s="28"/>
      <c r="EE50" s="42"/>
      <c r="EF50" s="42"/>
      <c r="EG50" s="136"/>
      <c r="EH50" s="137"/>
      <c r="EI50" s="14"/>
      <c r="EJ50" s="14"/>
      <c r="EK50" s="28"/>
      <c r="EL50" s="42"/>
      <c r="EM50" s="42"/>
      <c r="EN50" s="120"/>
      <c r="EO50" s="121"/>
      <c r="EP50" s="1"/>
      <c r="EQ50" s="28"/>
      <c r="ER50" s="28"/>
      <c r="ES50" s="105"/>
      <c r="ET50" s="136"/>
      <c r="EU50" s="137"/>
      <c r="EV50" s="14"/>
      <c r="EW50" s="28"/>
      <c r="EX50" s="28"/>
      <c r="EY50" s="105"/>
      <c r="EZ50" s="120"/>
      <c r="FA50" s="121"/>
      <c r="FB50" s="14"/>
      <c r="FC50" s="28"/>
      <c r="FD50" s="28"/>
      <c r="FE50" s="42"/>
      <c r="FF50" s="42"/>
      <c r="FG50" s="136"/>
      <c r="FH50" s="137"/>
      <c r="FI50" s="14"/>
      <c r="FJ50" s="14"/>
      <c r="FK50" s="28"/>
      <c r="FL50" s="42"/>
      <c r="FM50" s="42"/>
      <c r="FN50" s="120"/>
      <c r="FO50" s="121"/>
      <c r="FP50" s="1"/>
      <c r="FQ50" s="28"/>
      <c r="FR50" s="28"/>
      <c r="FS50" s="105"/>
      <c r="FT50" s="136"/>
      <c r="FU50" s="137"/>
      <c r="FV50" s="14"/>
      <c r="FW50" s="28"/>
      <c r="FX50" s="28"/>
      <c r="FY50" s="105"/>
      <c r="FZ50" s="120"/>
      <c r="GA50" s="138"/>
    </row>
    <row r="51" spans="1:183" ht="15.5" x14ac:dyDescent="0.35">
      <c r="A51" s="260">
        <v>47</v>
      </c>
      <c r="B51" s="20" t="s">
        <v>70</v>
      </c>
      <c r="C51" s="2" t="s">
        <v>11</v>
      </c>
      <c r="D51" s="62">
        <v>70</v>
      </c>
      <c r="E51" s="97"/>
      <c r="F51" s="14"/>
      <c r="G51" s="28"/>
      <c r="H51" s="28"/>
      <c r="I51" s="105"/>
      <c r="J51" s="136"/>
      <c r="K51" s="137"/>
      <c r="L51" s="14"/>
      <c r="M51" s="14"/>
      <c r="N51" s="14"/>
      <c r="O51" s="56"/>
      <c r="P51" s="120"/>
      <c r="Q51" s="121"/>
      <c r="R51" s="14"/>
      <c r="S51" s="28"/>
      <c r="T51" s="28"/>
      <c r="U51" s="105"/>
      <c r="V51" s="136"/>
      <c r="W51" s="137"/>
      <c r="X51" s="14"/>
      <c r="Y51" s="14"/>
      <c r="Z51" s="28"/>
      <c r="AA51" s="56"/>
      <c r="AB51" s="120"/>
      <c r="AC51" s="121"/>
      <c r="AD51" s="14"/>
      <c r="AE51" s="28"/>
      <c r="AF51" s="28"/>
      <c r="AG51" s="42"/>
      <c r="AH51" s="42"/>
      <c r="AI51" s="136"/>
      <c r="AJ51" s="137"/>
      <c r="AK51" s="14"/>
      <c r="AL51" s="28"/>
      <c r="AM51" s="28"/>
      <c r="AN51" s="42"/>
      <c r="AO51" s="42"/>
      <c r="AP51" s="120"/>
      <c r="AQ51" s="121"/>
      <c r="AR51" s="1"/>
      <c r="AS51" s="28"/>
      <c r="AT51" s="28"/>
      <c r="AU51" s="105"/>
      <c r="AV51" s="136"/>
      <c r="AW51" s="137"/>
      <c r="AX51" s="14"/>
      <c r="AY51" s="28"/>
      <c r="AZ51" s="28"/>
      <c r="BA51" s="105"/>
      <c r="BB51" s="120"/>
      <c r="BC51" s="121"/>
      <c r="BD51" s="14"/>
      <c r="BE51" s="28"/>
      <c r="BF51" s="28"/>
      <c r="BG51" s="105"/>
      <c r="BH51" s="136"/>
      <c r="BI51" s="137"/>
      <c r="BJ51" s="14"/>
      <c r="BK51" s="28"/>
      <c r="BL51" s="28"/>
      <c r="BM51" s="105"/>
      <c r="BN51" s="120"/>
      <c r="BO51" s="121">
        <v>14</v>
      </c>
      <c r="BP51" s="1">
        <v>28</v>
      </c>
      <c r="BQ51" s="28">
        <f>BO51/BP51</f>
        <v>0.5</v>
      </c>
      <c r="BR51" s="28">
        <f>BQ51*(SUM('Calc''s'!$H$73+'Calc''s'!$H$74+'Calc''s'!$H$76+'Calc''s'!$H$77)/4)</f>
        <v>0.52769271530566708</v>
      </c>
      <c r="BS51" s="105" t="s">
        <v>76</v>
      </c>
      <c r="BT51" s="136" t="s">
        <v>80</v>
      </c>
      <c r="BU51" s="137"/>
      <c r="BV51" s="14"/>
      <c r="BW51" s="28"/>
      <c r="BX51" s="28"/>
      <c r="BY51" s="105"/>
      <c r="BZ51" s="120"/>
      <c r="CA51" s="121"/>
      <c r="CB51" s="14"/>
      <c r="CC51" s="28"/>
      <c r="CD51" s="28"/>
      <c r="CE51" s="42"/>
      <c r="CF51" s="42"/>
      <c r="CG51" s="136"/>
      <c r="CH51" s="137">
        <v>32</v>
      </c>
      <c r="CI51" s="14">
        <v>27</v>
      </c>
      <c r="CJ51" s="28">
        <f>CH51/CI51</f>
        <v>1.1851851851851851</v>
      </c>
      <c r="CK51" s="28">
        <f>CJ51*(SUM('Calc''s'!$H$55+'Calc''s'!$H$58+'Calc''s'!$H$59+'Calc''s'!$H$60)/4)</f>
        <v>0.90004460514528695</v>
      </c>
      <c r="CL51" s="42"/>
      <c r="CM51" s="42" t="s">
        <v>72</v>
      </c>
      <c r="CN51" s="120" t="s">
        <v>79</v>
      </c>
      <c r="CO51" s="121"/>
      <c r="CP51" s="1"/>
      <c r="CQ51" s="28"/>
      <c r="CR51" s="28"/>
      <c r="CS51" s="105"/>
      <c r="CT51" s="136"/>
      <c r="CU51" s="137"/>
      <c r="CV51" s="14"/>
      <c r="CW51" s="28"/>
      <c r="CX51" s="28"/>
      <c r="CY51" s="105"/>
      <c r="CZ51" s="120"/>
      <c r="DA51" s="121"/>
      <c r="DB51" s="14"/>
      <c r="DC51" s="28"/>
      <c r="DD51" s="28"/>
      <c r="DE51" s="42"/>
      <c r="DF51" s="42"/>
      <c r="DG51" s="136"/>
      <c r="DH51" s="137"/>
      <c r="DI51" s="14"/>
      <c r="DJ51" s="28"/>
      <c r="DK51" s="28"/>
      <c r="DL51" s="42"/>
      <c r="DM51" s="42"/>
      <c r="DN51" s="120"/>
      <c r="DO51" s="121"/>
      <c r="DP51" s="1"/>
      <c r="DQ51" s="28"/>
      <c r="DR51" s="28"/>
      <c r="DS51" s="105"/>
      <c r="DT51" s="136"/>
      <c r="DU51" s="137"/>
      <c r="DV51" s="14"/>
      <c r="DW51" s="28"/>
      <c r="DX51" s="28"/>
      <c r="DY51" s="105"/>
      <c r="DZ51" s="120"/>
      <c r="EA51" s="121"/>
      <c r="EB51" s="14"/>
      <c r="EC51" s="28"/>
      <c r="ED51" s="28"/>
      <c r="EE51" s="42"/>
      <c r="EF51" s="42"/>
      <c r="EG51" s="136"/>
      <c r="EH51" s="137"/>
      <c r="EI51" s="14"/>
      <c r="EJ51" s="28"/>
      <c r="EK51" s="28"/>
      <c r="EL51" s="42"/>
      <c r="EM51" s="42"/>
      <c r="EN51" s="120"/>
      <c r="EO51" s="121"/>
      <c r="EP51" s="1"/>
      <c r="EQ51" s="28"/>
      <c r="ER51" s="28"/>
      <c r="ES51" s="105"/>
      <c r="ET51" s="136"/>
      <c r="EU51" s="137"/>
      <c r="EV51" s="14"/>
      <c r="EW51" s="28"/>
      <c r="EX51" s="28"/>
      <c r="EY51" s="105"/>
      <c r="EZ51" s="120"/>
      <c r="FA51" s="121"/>
      <c r="FB51" s="14"/>
      <c r="FC51" s="28"/>
      <c r="FD51" s="28"/>
      <c r="FE51" s="42"/>
      <c r="FF51" s="42"/>
      <c r="FG51" s="136"/>
      <c r="FH51" s="137"/>
      <c r="FI51" s="14"/>
      <c r="FJ51" s="28"/>
      <c r="FK51" s="28"/>
      <c r="FL51" s="42"/>
      <c r="FM51" s="42"/>
      <c r="FN51" s="120"/>
      <c r="FO51" s="121"/>
      <c r="FP51" s="1"/>
      <c r="FQ51" s="28"/>
      <c r="FR51" s="28"/>
      <c r="FS51" s="105"/>
      <c r="FT51" s="136"/>
      <c r="FU51" s="137"/>
      <c r="FV51" s="14"/>
      <c r="FW51" s="28"/>
      <c r="FX51" s="28"/>
      <c r="FY51" s="105"/>
      <c r="FZ51" s="120"/>
      <c r="GA51" s="138"/>
    </row>
    <row r="52" spans="1:183" ht="15.5" x14ac:dyDescent="0.35">
      <c r="A52" s="260">
        <v>48</v>
      </c>
      <c r="B52" s="20" t="s">
        <v>70</v>
      </c>
      <c r="C52" s="2" t="s">
        <v>37</v>
      </c>
      <c r="D52" s="62">
        <v>9</v>
      </c>
      <c r="E52" s="97">
        <v>21</v>
      </c>
      <c r="F52" s="14">
        <v>23</v>
      </c>
      <c r="G52" s="28">
        <f>E52/F52</f>
        <v>0.91304347826086951</v>
      </c>
      <c r="H52" s="28">
        <f>G52*(SUM('Calc''s'!$H$91+'Calc''s'!$H$92+'Calc''s'!$H$94+'Calc''s'!$H$95)/4)</f>
        <v>1.0019935214231617</v>
      </c>
      <c r="I52" s="105" t="s">
        <v>74</v>
      </c>
      <c r="J52" s="136" t="s">
        <v>79</v>
      </c>
      <c r="K52" s="137"/>
      <c r="L52" s="14"/>
      <c r="M52" s="14"/>
      <c r="N52" s="14"/>
      <c r="O52" s="56"/>
      <c r="P52" s="120"/>
      <c r="Q52" s="121">
        <v>26</v>
      </c>
      <c r="R52" s="14">
        <v>20</v>
      </c>
      <c r="S52" s="28">
        <f>Q52/R52</f>
        <v>1.3</v>
      </c>
      <c r="T52" s="28">
        <f>S52*(SUM('Calc''s'!$H$81:$H$84)/4)</f>
        <v>1.5242861905984653</v>
      </c>
      <c r="U52" s="105" t="s">
        <v>73</v>
      </c>
      <c r="V52" s="136" t="s">
        <v>79</v>
      </c>
      <c r="W52" s="137"/>
      <c r="X52" s="14"/>
      <c r="Y52" s="14"/>
      <c r="Z52" s="28"/>
      <c r="AA52" s="56"/>
      <c r="AB52" s="120"/>
      <c r="AC52" s="121"/>
      <c r="AD52" s="14"/>
      <c r="AE52" s="28"/>
      <c r="AF52" s="28"/>
      <c r="AG52" s="42"/>
      <c r="AH52" s="42"/>
      <c r="AI52" s="136"/>
      <c r="AJ52" s="137">
        <v>43</v>
      </c>
      <c r="AK52" s="14">
        <v>27</v>
      </c>
      <c r="AL52" s="28">
        <f>AJ52/AK52</f>
        <v>1.5925925925925926</v>
      </c>
      <c r="AM52" s="28">
        <f>AL52*(SUM('Calc''s'!$H$61+'Calc''s'!$H$62+'Calc''s'!$H$65+'Calc''s'!$H$66)/4)</f>
        <v>1.2424193385096047</v>
      </c>
      <c r="AN52" s="42">
        <v>1</v>
      </c>
      <c r="AO52" s="42" t="s">
        <v>75</v>
      </c>
      <c r="AP52" s="120" t="s">
        <v>79</v>
      </c>
      <c r="AQ52" s="121"/>
      <c r="AR52" s="1"/>
      <c r="AS52" s="28"/>
      <c r="AT52" s="28"/>
      <c r="AU52" s="105"/>
      <c r="AV52" s="136"/>
      <c r="AW52" s="137">
        <v>25</v>
      </c>
      <c r="AX52" s="14">
        <v>11</v>
      </c>
      <c r="AY52" s="28">
        <f>AW52/AX52</f>
        <v>2.2727272727272729</v>
      </c>
      <c r="AZ52" s="28">
        <f>AY52*(SUM('Calc''s'!$H$67+'Calc''s'!$H$69+'Calc''s'!$H$70+'Calc''s'!$H$72)/4)</f>
        <v>1.9138954595178228</v>
      </c>
      <c r="BA52" s="105" t="s">
        <v>77</v>
      </c>
      <c r="BB52" s="120" t="s">
        <v>79</v>
      </c>
      <c r="BC52" s="121">
        <v>13</v>
      </c>
      <c r="BD52" s="14">
        <v>24</v>
      </c>
      <c r="BE52" s="28">
        <f>BC52/BD52</f>
        <v>0.54166666666666663</v>
      </c>
      <c r="BF52" s="28">
        <f>BE52*(SUM('Calc''s'!$H$86+'Calc''s'!$H$88+'Calc''s'!$H$89+'Calc''s'!$H$90)/4)</f>
        <v>0.71660083126848673</v>
      </c>
      <c r="BG52" s="105" t="s">
        <v>71</v>
      </c>
      <c r="BH52" s="136" t="s">
        <v>80</v>
      </c>
      <c r="BI52" s="137"/>
      <c r="BJ52" s="14"/>
      <c r="BK52" s="28"/>
      <c r="BL52" s="28"/>
      <c r="BM52" s="105"/>
      <c r="BN52" s="120"/>
      <c r="BO52" s="121"/>
      <c r="BP52" s="1"/>
      <c r="BQ52" s="28"/>
      <c r="BR52" s="28"/>
      <c r="BS52" s="105"/>
      <c r="BT52" s="136"/>
      <c r="BU52" s="137"/>
      <c r="BV52" s="14"/>
      <c r="BW52" s="28"/>
      <c r="BX52" s="28"/>
      <c r="BY52" s="105"/>
      <c r="BZ52" s="120"/>
      <c r="CA52" s="121"/>
      <c r="CB52" s="14"/>
      <c r="CC52" s="28"/>
      <c r="CD52" s="28"/>
      <c r="CE52" s="42"/>
      <c r="CF52" s="42"/>
      <c r="CG52" s="136"/>
      <c r="CH52" s="137"/>
      <c r="CI52" s="14"/>
      <c r="CJ52" s="28"/>
      <c r="CK52" s="28"/>
      <c r="CL52" s="42"/>
      <c r="CM52" s="42"/>
      <c r="CN52" s="120"/>
      <c r="CO52" s="121"/>
      <c r="CP52" s="1"/>
      <c r="CQ52" s="28"/>
      <c r="CR52" s="28"/>
      <c r="CS52" s="105"/>
      <c r="CT52" s="136"/>
      <c r="CU52" s="137">
        <v>24</v>
      </c>
      <c r="CV52" s="14">
        <v>15</v>
      </c>
      <c r="CW52" s="28">
        <f>CU52/CV52</f>
        <v>1.6</v>
      </c>
      <c r="CX52" s="28">
        <f>CW52*(SUM('Calc''s'!$H$91+'Calc''s'!$H$92+'Calc''s'!$H$93+'Calc''s'!$H$96)/4)</f>
        <v>1.7581725826949377</v>
      </c>
      <c r="CY52" s="105" t="s">
        <v>74</v>
      </c>
      <c r="CZ52" s="120" t="s">
        <v>79</v>
      </c>
      <c r="DA52" s="121">
        <v>24</v>
      </c>
      <c r="DB52" s="14">
        <v>38</v>
      </c>
      <c r="DC52" s="28">
        <f>DA52/DB52</f>
        <v>0.63157894736842102</v>
      </c>
      <c r="DD52" s="28">
        <f>DC52*(SUM('Calc''s'!$H$80+'Calc''s'!$H$81+'Calc''s'!$H$82+'Calc''s'!$H$84)/4)</f>
        <v>0.7906935442260199</v>
      </c>
      <c r="DE52" s="42">
        <v>1</v>
      </c>
      <c r="DF52" s="42" t="s">
        <v>73</v>
      </c>
      <c r="DG52" s="136" t="s">
        <v>79</v>
      </c>
      <c r="DH52" s="137"/>
      <c r="DI52" s="14"/>
      <c r="DJ52" s="28"/>
      <c r="DK52" s="28"/>
      <c r="DL52" s="42"/>
      <c r="DM52" s="42"/>
      <c r="DN52" s="120"/>
      <c r="DO52" s="121"/>
      <c r="DP52" s="1"/>
      <c r="DQ52" s="28"/>
      <c r="DR52" s="28"/>
      <c r="DS52" s="105"/>
      <c r="DT52" s="136"/>
      <c r="DU52" s="137"/>
      <c r="DV52" s="14"/>
      <c r="DW52" s="28"/>
      <c r="DX52" s="28"/>
      <c r="DY52" s="105"/>
      <c r="DZ52" s="120"/>
      <c r="EA52" s="121"/>
      <c r="EB52" s="14"/>
      <c r="EC52" s="28"/>
      <c r="ED52" s="28"/>
      <c r="EE52" s="42"/>
      <c r="EF52" s="42"/>
      <c r="EG52" s="136"/>
      <c r="EH52" s="137"/>
      <c r="EI52" s="14"/>
      <c r="EJ52" s="28"/>
      <c r="EK52" s="28"/>
      <c r="EL52" s="42"/>
      <c r="EM52" s="42"/>
      <c r="EN52" s="120"/>
      <c r="EO52" s="121"/>
      <c r="EP52" s="1"/>
      <c r="EQ52" s="28"/>
      <c r="ER52" s="28"/>
      <c r="ES52" s="105"/>
      <c r="ET52" s="136"/>
      <c r="EU52" s="137"/>
      <c r="EV52" s="14"/>
      <c r="EW52" s="28"/>
      <c r="EX52" s="28"/>
      <c r="EY52" s="105"/>
      <c r="EZ52" s="120"/>
      <c r="FA52" s="121"/>
      <c r="FB52" s="14"/>
      <c r="FC52" s="28"/>
      <c r="FD52" s="28"/>
      <c r="FE52" s="42"/>
      <c r="FF52" s="42"/>
      <c r="FG52" s="136"/>
      <c r="FH52" s="137"/>
      <c r="FI52" s="14"/>
      <c r="FJ52" s="28"/>
      <c r="FK52" s="28"/>
      <c r="FL52" s="42"/>
      <c r="FM52" s="42"/>
      <c r="FN52" s="120"/>
      <c r="FO52" s="121"/>
      <c r="FP52" s="1"/>
      <c r="FQ52" s="28"/>
      <c r="FR52" s="28"/>
      <c r="FS52" s="105"/>
      <c r="FT52" s="136"/>
      <c r="FU52" s="137"/>
      <c r="FV52" s="14"/>
      <c r="FW52" s="28"/>
      <c r="FX52" s="28"/>
      <c r="FY52" s="105"/>
      <c r="FZ52" s="120"/>
      <c r="GA52" s="138"/>
    </row>
  </sheetData>
  <mergeCells count="50">
    <mergeCell ref="A1:D3"/>
    <mergeCell ref="FA1:FZ1"/>
    <mergeCell ref="FA2:FN2"/>
    <mergeCell ref="FO2:FZ2"/>
    <mergeCell ref="FA3:FG3"/>
    <mergeCell ref="FH3:FN3"/>
    <mergeCell ref="FO3:FT3"/>
    <mergeCell ref="FU3:FZ3"/>
    <mergeCell ref="EA1:EZ1"/>
    <mergeCell ref="EA2:EN2"/>
    <mergeCell ref="EO2:EZ2"/>
    <mergeCell ref="EA3:EG3"/>
    <mergeCell ref="EH3:EN3"/>
    <mergeCell ref="EO3:ET3"/>
    <mergeCell ref="EU3:EZ3"/>
    <mergeCell ref="DA1:DZ1"/>
    <mergeCell ref="DA2:DN2"/>
    <mergeCell ref="DO2:DZ2"/>
    <mergeCell ref="DA3:DG3"/>
    <mergeCell ref="DH3:DN3"/>
    <mergeCell ref="DO3:DT3"/>
    <mergeCell ref="DU3:DZ3"/>
    <mergeCell ref="CA1:CZ1"/>
    <mergeCell ref="CA2:CN2"/>
    <mergeCell ref="CO2:CZ2"/>
    <mergeCell ref="CA3:CG3"/>
    <mergeCell ref="CH3:CN3"/>
    <mergeCell ref="CO3:CT3"/>
    <mergeCell ref="CU3:CZ3"/>
    <mergeCell ref="BC1:BZ1"/>
    <mergeCell ref="BC2:BN2"/>
    <mergeCell ref="BO2:BZ2"/>
    <mergeCell ref="BC3:BH3"/>
    <mergeCell ref="BI3:BN3"/>
    <mergeCell ref="BO3:BT3"/>
    <mergeCell ref="BU3:BZ3"/>
    <mergeCell ref="AC1:BB1"/>
    <mergeCell ref="AC2:AP2"/>
    <mergeCell ref="E2:P2"/>
    <mergeCell ref="E3:J3"/>
    <mergeCell ref="K3:P3"/>
    <mergeCell ref="Q2:AB2"/>
    <mergeCell ref="E1:AB1"/>
    <mergeCell ref="Q3:V3"/>
    <mergeCell ref="W3:AB3"/>
    <mergeCell ref="AQ2:BB2"/>
    <mergeCell ref="AC3:AI3"/>
    <mergeCell ref="AJ3:AP3"/>
    <mergeCell ref="AQ3:AV3"/>
    <mergeCell ref="AW3:B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1"/>
  <sheetViews>
    <sheetView zoomScale="88" workbookViewId="0">
      <selection activeCell="O18" sqref="O18"/>
    </sheetView>
  </sheetViews>
  <sheetFormatPr defaultRowHeight="14.5" x14ac:dyDescent="0.35"/>
  <cols>
    <col min="1" max="1" width="2.54296875" customWidth="1"/>
    <col min="2" max="2" width="2" bestFit="1" customWidth="1"/>
    <col min="3" max="3" width="9.1796875" customWidth="1"/>
    <col min="4" max="4" width="8.81640625" customWidth="1"/>
    <col min="5" max="5" width="7.08984375" customWidth="1"/>
    <col min="6" max="6" width="8.36328125" customWidth="1"/>
    <col min="7" max="7" width="6.26953125" customWidth="1"/>
    <col min="8" max="8" width="7" customWidth="1"/>
    <col min="9" max="9" width="8.08984375" customWidth="1"/>
    <col min="10" max="12" width="3.7265625" customWidth="1"/>
    <col min="13" max="13" width="8.36328125" bestFit="1" customWidth="1"/>
    <col min="14" max="14" width="6.54296875" customWidth="1"/>
    <col min="15" max="15" width="7" customWidth="1"/>
    <col min="16" max="16" width="7.36328125" bestFit="1" customWidth="1"/>
    <col min="17" max="17" width="8.54296875" customWidth="1"/>
    <col min="18" max="18" width="10.90625" customWidth="1"/>
    <col min="19" max="20" width="7.08984375" customWidth="1"/>
    <col min="21" max="21" width="6.90625" customWidth="1"/>
    <col min="22" max="22" width="7.26953125" bestFit="1" customWidth="1"/>
    <col min="23" max="23" width="10.453125" customWidth="1"/>
    <col min="24" max="24" width="7.6328125" customWidth="1"/>
    <col min="25" max="25" width="7.7265625" customWidth="1"/>
    <col min="26" max="26" width="7.36328125" customWidth="1"/>
  </cols>
  <sheetData>
    <row r="1" spans="2:26" ht="19.5" thickTop="1" thickBot="1" x14ac:dyDescent="0.5">
      <c r="B1" s="269" t="s">
        <v>121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1"/>
    </row>
    <row r="2" spans="2:26" ht="33" customHeight="1" thickTop="1" thickBot="1" x14ac:dyDescent="0.4">
      <c r="B2" s="244" t="s">
        <v>91</v>
      </c>
      <c r="C2" s="245" t="s">
        <v>69</v>
      </c>
      <c r="D2" s="247" t="s">
        <v>119</v>
      </c>
      <c r="E2" s="248" t="s">
        <v>103</v>
      </c>
      <c r="F2" s="248" t="s">
        <v>104</v>
      </c>
      <c r="G2" s="248" t="s">
        <v>107</v>
      </c>
      <c r="H2" s="248" t="s">
        <v>105</v>
      </c>
      <c r="I2" s="249" t="s">
        <v>106</v>
      </c>
      <c r="J2" s="250" t="s">
        <v>118</v>
      </c>
      <c r="K2" s="246"/>
      <c r="L2" s="251"/>
      <c r="M2" s="248" t="s">
        <v>96</v>
      </c>
      <c r="N2" s="248" t="s">
        <v>85</v>
      </c>
      <c r="O2" s="248" t="s">
        <v>86</v>
      </c>
      <c r="P2" s="248" t="s">
        <v>90</v>
      </c>
      <c r="Q2" s="248" t="s">
        <v>87</v>
      </c>
      <c r="R2" s="248" t="s">
        <v>101</v>
      </c>
      <c r="S2" s="248" t="s">
        <v>108</v>
      </c>
      <c r="T2" s="248" t="s">
        <v>109</v>
      </c>
      <c r="U2" s="248" t="s">
        <v>110</v>
      </c>
      <c r="V2" s="248" t="s">
        <v>111</v>
      </c>
      <c r="W2" s="248" t="s">
        <v>115</v>
      </c>
      <c r="X2" s="248" t="s">
        <v>112</v>
      </c>
      <c r="Y2" s="248" t="s">
        <v>113</v>
      </c>
      <c r="Z2" s="248" t="s">
        <v>114</v>
      </c>
    </row>
    <row r="3" spans="2:26" ht="15" thickTop="1" x14ac:dyDescent="0.35">
      <c r="B3" s="267">
        <v>1</v>
      </c>
      <c r="C3" s="430" t="s">
        <v>70</v>
      </c>
      <c r="D3" s="431">
        <f>SUM('Data Input'!D47:D52)</f>
        <v>276</v>
      </c>
      <c r="E3" s="432">
        <f>SUM((IF(OR('Data Input'!J47="W",'Data Input'!J48="W",'Data Input'!J49="W"),1,0))+(IF(OR('Data Input'!P47="W",'Data Input'!P48="W",'Data Input'!P49="W"),1,0))+(IF(OR('Data Input'!V47="W",'Data Input'!V48="W",'Data Input'!V49="W"),1,0))+(IF(OR('Data Input'!AB47="W",'Data Input'!AB48="W",'Data Input'!AB49="W"),1,0))+(IF(OR('Data Input'!AI47="W",'Data Input'!AI48="W",'Data Input'!AI49="W"),1,0))+(IF(OR('Data Input'!AP47="W",'Data Input'!AP48="W",'Data Input'!AP49="W"),1,0))+(IF(OR('Data Input'!AV47="W",'Data Input'!AV48="W",'Data Input'!AV49="W"),1,0))+(IF(OR('Data Input'!BB47="W",'Data Input'!BB48="W",'Data Input'!BB49="W"),1,0))+(IF(OR('Data Input'!BH47="W",'Data Input'!BH48="W",'Data Input'!BH49="W"),1,0))+(IF(OR('Data Input'!BN47="W",'Data Input'!BN48="W",'Data Input'!BN49="W"),1,0))+(IF(OR('Data Input'!BT47="W",'Data Input'!BT48="W",'Data Input'!BT49="W"),1,0))+(IF(OR('Data Input'!BZ47="W",'Data Input'!BZ48="W",'Data Input'!BZ49="W"),1,0))+(IF(OR('Data Input'!CG47="W",'Data Input'!CG48="W",'Data Input'!CG49="W"),1,0))+(IF(OR('Data Input'!CN47="W",'Data Input'!CN48="W",'Data Input'!CN49="W"),1,0))+(IF(OR('Data Input'!CT47="W",'Data Input'!CT48="W",'Data Input'!CT49="W"),1,0))+(IF(OR('Data Input'!CZ47="W",'Data Input'!CZ48="W",'Data Input'!CZ49="W"),1,0))+(IF(OR('Data Input'!DG47="W",'Data Input'!DG48="W",'Data Input'!DG49="W"),1,0))+(IF(OR('Data Input'!DN47="W",'Data Input'!DN48="W",'Data Input'!DN49="W"),1,0))+(IF(OR('Data Input'!DT47="W",'Data Input'!DT48="W",'Data Input'!DT49="W"),1,0))+(IF(OR('Data Input'!DZ47="W",'Data Input'!DZ48="W",'Data Input'!DZ49="W"),1,0))+(IF(OR('Data Input'!EG47="W",'Data Input'!EG48="W",'Data Input'!EG49="W"),1,0))+(IF(OR('Data Input'!EN47="W",'Data Input'!EN48="W",'Data Input'!EN49="W"),1,0))+(IF(OR('Data Input'!ET47="W",'Data Input'!ET48="W",'Data Input'!ET49="W"),1,0))+(IF(OR('Data Input'!EZ47="W",'Data Input'!EZ48="W",'Data Input'!EZ49="W"),1,0))+(IF(OR('Data Input'!FG47="W",'Data Input'!FG48="W",'Data Input'!FG49="W"),1,0))+(IF(OR('Data Input'!FN47="W",'Data Input'!FN48="W",'Data Input'!FN49="W"),1,0))+(IF(OR('Data Input'!FT47="W",'Data Input'!FT48="W",'Data Input'!FT49="W"),1,0))+(IF(OR('Data Input'!FZ47="W",'Data Input'!FZ48="W",'Data Input'!FZ49="W"),1,0)))</f>
        <v>8</v>
      </c>
      <c r="F3" s="432">
        <f>SUM((IF(OR('Data Input'!J47="L",'Data Input'!J48="L",'Data Input'!J49="L"),1,0))+(IF(OR('Data Input'!P47="L",'Data Input'!P48="L",'Data Input'!P49="L"),1,0))+(IF(OR('Data Input'!V47="L",'Data Input'!V48="L",'Data Input'!V49="L"),1,0))+(IF(OR('Data Input'!AB47="L",'Data Input'!AB48="L",'Data Input'!AB49="L"),1,0))+(IF(OR('Data Input'!AI47="L",'Data Input'!AI48="L",'Data Input'!AI49="L"),1,0))+(IF(OR('Data Input'!AP47="L",'Data Input'!AP48="L",'Data Input'!AP49="L"),1,0))+(IF(OR('Data Input'!AV47="L",'Data Input'!AV48="L",'Data Input'!AV49="L"),1,0))+(IF(OR('Data Input'!BB47="L",'Data Input'!BB48="L",'Data Input'!BB49="L"),1,0))+(IF(OR('Data Input'!BH47="L",'Data Input'!BH48="L",'Data Input'!BH49="L"),1,0))+(IF(OR('Data Input'!BN47="L",'Data Input'!BN48="L",'Data Input'!BN49="L"),1,0))+(IF(OR('Data Input'!BT47="L",'Data Input'!BT48="L",'Data Input'!BT49="L"),1,0))+(IF(OR('Data Input'!BZ47="L",'Data Input'!BZ48="L",'Data Input'!BZ49="L"),1,0))+(IF(OR('Data Input'!CG47="L",'Data Input'!CG48="L",'Data Input'!CG49="L"),1,0))+(IF(OR('Data Input'!CN47="L",'Data Input'!CN48="L",'Data Input'!CN49="L"),1,0))+(IF(OR('Data Input'!CT47="L",'Data Input'!CT48="L",'Data Input'!CT49="L"),1,0))+(IF(OR('Data Input'!CZ47="L",'Data Input'!CZ48="L",'Data Input'!CZ49="L"),1,0))+(IF(OR('Data Input'!DG47="L",'Data Input'!DG48="L",'Data Input'!DG49="L"),1,0))+(IF(OR('Data Input'!DN47="L",'Data Input'!DN48="L",'Data Input'!DN49="L"),1,0))+(IF(OR('Data Input'!DT47="L",'Data Input'!DT48="L",'Data Input'!DT49="L"),1,0))+(IF(OR('Data Input'!DZ47="L",'Data Input'!DZ48="L",'Data Input'!DZ49="L"),1,0))+(IF(OR('Data Input'!EG47="L",'Data Input'!EG48="L",'Data Input'!EG49="L"),1,0))+(IF(OR('Data Input'!EN47="L",'Data Input'!EN48="L",'Data Input'!EN49="L"),1,0))+(IF(OR('Data Input'!ET47="L",'Data Input'!ET48="L",'Data Input'!ET49="L"),1,0))+(IF(OR('Data Input'!EZ47="L",'Data Input'!EZ48="L",'Data Input'!EZ49="L"),1,0))+(IF(OR('Data Input'!FG47="L",'Data Input'!FG48="L",'Data Input'!FG49="L"),1,0))+(IF(OR('Data Input'!FN47="L",'Data Input'!FN48="L",'Data Input'!FN49="L"),1,0))+(IF(OR('Data Input'!FT47="L",'Data Input'!FT48="L",'Data Input'!FT49="L"),1,0))+(IF(OR('Data Input'!FZ47="L",'Data Input'!FZ48="L",'Data Input'!FZ49="L"),1,0)))</f>
        <v>2</v>
      </c>
      <c r="G3" s="432">
        <f>SUM((IF(OR('Data Input'!J47="T",'Data Input'!J48="T",'Data Input'!J49="T"),1,0))+(IF(OR('Data Input'!P47="T",'Data Input'!P48="T",'Data Input'!P49="T"),1,0))+(IF(OR('Data Input'!V47="T",'Data Input'!V48="T",'Data Input'!V49="T"),1,0))+(IF(OR('Data Input'!AB47="T",'Data Input'!AB48="T",'Data Input'!AB49="T"),1,0))+(IF(OR('Data Input'!AI47="T",'Data Input'!AI48="T",'Data Input'!AI49="T"),1,0))+(IF(OR('Data Input'!AP47="T",'Data Input'!AP48="T",'Data Input'!AP49="T"),1,0))+(IF(OR('Data Input'!AV47="T",'Data Input'!AV48="T",'Data Input'!AV49="T"),1,0))+(IF(OR('Data Input'!BB47="T",'Data Input'!BB48="T",'Data Input'!BB49="T"),1,0))+(IF(OR('Data Input'!BH47="T",'Data Input'!BH48="T",'Data Input'!BH49="T"),1,0))+(IF(OR('Data Input'!BN47="T",'Data Input'!BN48="T",'Data Input'!BN49="T"),1,0))+(IF(OR('Data Input'!BT47="T",'Data Input'!BT48="T",'Data Input'!BT49="T"),1,0))+(IF(OR('Data Input'!BZ47="T",'Data Input'!BZ48="T",'Data Input'!BZ49="T"),1,0))+(IF(OR('Data Input'!CG47="T",'Data Input'!CG48="T",'Data Input'!CG49="T"),1,0))+(IF(OR('Data Input'!CN47="T",'Data Input'!CN48="T",'Data Input'!CN49="T"),1,0))+(IF(OR('Data Input'!CT47="T",'Data Input'!CT48="T",'Data Input'!CT49="T"),1,0))+(IF(OR('Data Input'!CZ47="T",'Data Input'!CZ48="T",'Data Input'!CZ49="T"),1,0))+(IF(OR('Data Input'!DG47="T",'Data Input'!DG48="T",'Data Input'!DG49="T"),1,0))+(IF(OR('Data Input'!DN47="T",'Data Input'!DN48="T",'Data Input'!DN49="T"),1,0))+(IF(OR('Data Input'!DT47="T",'Data Input'!DT48="T",'Data Input'!DT49="T"),1,0))+(IF(OR('Data Input'!DZ47="T",'Data Input'!DZ48="T",'Data Input'!DZ49="T"),1,0))+(IF(OR('Data Input'!EG47="T",'Data Input'!EG48="T",'Data Input'!EG49="T"),1,0))+(IF(OR('Data Input'!EN47="T",'Data Input'!EN48="T",'Data Input'!EN49="T"),1,0))+(IF(OR('Data Input'!ET47="T",'Data Input'!ET48="T",'Data Input'!ET49="T"),1,0))+(IF(OR('Data Input'!EZ47="T",'Data Input'!EZ48="T",'Data Input'!EZ49="T"),1,0))+(IF(OR('Data Input'!FG47="T",'Data Input'!FG48="T",'Data Input'!FG49="T"),1,0))+(IF(OR('Data Input'!FN47="T",'Data Input'!FN48="T",'Data Input'!FN49="T"),1,0))+(IF(OR('Data Input'!FT47="T",'Data Input'!FT48="T",'Data Input'!FT49="T"),1,0))+(IF(OR('Data Input'!FZ47="T",'Data Input'!FZ48="T",'Data Input'!FZ49="T"),1,0)))</f>
        <v>0</v>
      </c>
      <c r="H3" s="432">
        <f>SUM((IF('Data Input'!J47="Forfeit (W)",1,0))+(IF('Data Input'!P47="Forfeit (W)",1,0))+(IF('Data Input'!V47="Forfeit (W)",1,0))+(IF('Data Input'!AB47="Forfeit (W)",1,0))+(IF('Data Input'!AI47="Forfeit (W)",1,0))+(IF('Data Input'!AP47="Forfeit (W)",1,0))+(IF('Data Input'!AV47="Forfeit (W)",1,0))+(IF('Data Input'!BB47="Forfeit (W)",1,0))+(IF('Data Input'!BH47="Forfeit (W)",1,0))+(IF('Data Input'!BN47="Forfeit (W)",1,0))+(IF('Data Input'!BT47="Forfeit (W)",1,0))+(IF('Data Input'!BZ47="Forfeit (W)",1,0))+(IF('Data Input'!CG47="Forfeit (W)",1,0))+(IF('Data Input'!CN47="Forfeit (W)",1,0))+(IF('Data Input'!CT47="Forfeit (W)",1,0))+(IF('Data Input'!CZ47="Forfeit (W)",1,0))+(IF('Data Input'!DG47="Forfeit (W)",1,0))+(IF('Data Input'!DN47="Forfeit (W)",1,0))+(IF('Data Input'!DT47="Forfeit (W)",1,0))+(IF('Data Input'!DZ47="Forfeit (W)",1,0))+(IF('Data Input'!EG47="Forfeit (W)",1,0))+(IF('Data Input'!EN47="Forfeit (W)",1,0))+(IF('Data Input'!ET47="Forfeit (W)",1,0))+(IF('Data Input'!EZ47="Forfeit (W)",1,0))+(IF('Data Input'!FG47="Forfeit (W)",1,0))+(IF('Data Input'!FN47="Forfeit (W)",1,0))+(IF('Data Input'!FT47="Forfeit (W)",1,0))+(IF('Data Input'!FZ47="Forfeit (W)",1,0)))</f>
        <v>0</v>
      </c>
      <c r="I3" s="432">
        <f>SUM((IF('Data Input'!J47="Forfeit (L)",1,0))+(IF('Data Input'!P47="Forfeit (L)",1,0))+(IF('Data Input'!V47="Forfeit (L)",1,0))+(IF('Data Input'!AB47="Forfeit (L)",1,0))+(IF('Data Input'!AI47="Forfeit (L)",1,0))+(IF('Data Input'!AP47="Forfeit (L)",1,0))+(IF('Data Input'!AV47="Forfeit (L)",1,0))+(IF('Data Input'!BB47="Forfeit (L)",1,0))+(IF('Data Input'!BH47="Forfeit (L)",1,0))+(IF('Data Input'!BN47="Forfeit (L)",1,0))+(IF('Data Input'!BT47="Forfeit (L)",1,0))+(IF('Data Input'!BZ47="Forfeit (L)",1,0))+(IF('Data Input'!CG47="Forfeit (L)",1,0))+(IF('Data Input'!CN47="Forfeit (L)",1,0))+(IF('Data Input'!CT47="Forfeit (L)",1,0))+(IF('Data Input'!CZ47="Forfeit (L)",1,0))+(IF('Data Input'!DG47="Forfeit (L)",1,0))+(IF('Data Input'!DN47="Forfeit (L)",1,0))+(IF('Data Input'!DT47="Forfeit (L)",1,0))+(IF('Data Input'!DZ47="Forfeit (L)",1,0))+(IF('Data Input'!EG47="Forfeit (L)",1,0))+(IF('Data Input'!EN47="Forfeit (L)",1,0))+(IF('Data Input'!ET47="Forfeit (L)",1,0))+(IF('Data Input'!EZ47="Forfeit (L)",1,0))+(IF('Data Input'!FG47="Forfeit (L)",1,0))+(IF('Data Input'!FN47="Forfeit (L)",1,0))+(IF('Data Input'!FT47="Forfeit (L)",1,0))+(IF('Data Input'!FZ47="Forfeit (L)",1,0)))</f>
        <v>0</v>
      </c>
      <c r="J3" s="433">
        <f>E3+H3</f>
        <v>8</v>
      </c>
      <c r="K3" s="434">
        <f>F3+I3</f>
        <v>2</v>
      </c>
      <c r="L3" s="435">
        <f>G3</f>
        <v>0</v>
      </c>
      <c r="M3" s="436">
        <f>J3/(SUM(J3+K3+L3))</f>
        <v>0.8</v>
      </c>
      <c r="N3" s="437">
        <f>SUM('Calc''s'!F45:F50)</f>
        <v>1060</v>
      </c>
      <c r="O3" s="437">
        <f>SUM('Calc''s'!G45:G50)</f>
        <v>903</v>
      </c>
      <c r="P3" s="438">
        <f>SUM('Calc''s'!H45:H50)</f>
        <v>8</v>
      </c>
      <c r="Q3" s="439">
        <f>N3/O3</f>
        <v>1.1738648947951273</v>
      </c>
      <c r="R3" s="439">
        <f>SUM('Calc''s'!J45:J50)/6</f>
        <v>1.1405895584592882</v>
      </c>
      <c r="S3" s="439"/>
      <c r="T3" s="439"/>
      <c r="U3" s="439"/>
      <c r="V3" s="438"/>
      <c r="W3" s="438"/>
      <c r="X3" s="437"/>
      <c r="Y3" s="437"/>
      <c r="Z3" s="437"/>
    </row>
    <row r="4" spans="2:26" x14ac:dyDescent="0.35">
      <c r="B4" s="267">
        <v>2</v>
      </c>
      <c r="C4" s="410" t="s">
        <v>74</v>
      </c>
      <c r="D4" s="411">
        <f>SUM('Data Input'!D41:D46)</f>
        <v>255</v>
      </c>
      <c r="E4" s="412">
        <f>SUM((IF(OR('Data Input'!J41="W",'Data Input'!J42="W",'Data Input'!J43="W"),1,0))+(IF(OR('Data Input'!P41="W",'Data Input'!P42="W",'Data Input'!P43="W"),1,0))+(IF(OR('Data Input'!V41="W",'Data Input'!V42="W",'Data Input'!V43="W"),1,0))+(IF(OR('Data Input'!AB41="W",'Data Input'!AB42="W",'Data Input'!AB43="W"),1,0))+(IF(OR('Data Input'!AI41="W",'Data Input'!AI42="W",'Data Input'!AI43="W"),1,0))+(IF(OR('Data Input'!AP41="W",'Data Input'!AP42="W",'Data Input'!AP43="W"),1,0))+(IF(OR('Data Input'!AV41="W",'Data Input'!AV42="W",'Data Input'!AV43="W"),1,0))+(IF(OR('Data Input'!BB41="W",'Data Input'!BB42="W",'Data Input'!BB43="W"),1,0))+(IF(OR('Data Input'!BH41="W",'Data Input'!BH42="W",'Data Input'!BH43="W"),1,0))+(IF(OR('Data Input'!BN41="W",'Data Input'!BN42="W",'Data Input'!BN43="W"),1,0))+(IF(OR('Data Input'!BT41="W",'Data Input'!BT42="W",'Data Input'!BT43="W"),1,0))+(IF(OR('Data Input'!BZ41="W",'Data Input'!BZ42="W",'Data Input'!BZ43="W"),1,0))+(IF(OR('Data Input'!CG41="W",'Data Input'!CG42="W",'Data Input'!CG43="W"),1,0))+(IF(OR('Data Input'!CN41="W",'Data Input'!CN42="W",'Data Input'!CN43="W"),1,0))+(IF(OR('Data Input'!CT41="W",'Data Input'!CT42="W",'Data Input'!CT43="W"),1,0))+(IF(OR('Data Input'!CZ41="W",'Data Input'!CZ42="W",'Data Input'!CZ43="W"),1,0))+(IF(OR('Data Input'!DG41="W",'Data Input'!DG42="W",'Data Input'!DG43="W"),1,0))+(IF(OR('Data Input'!DN41="W",'Data Input'!DN42="W",'Data Input'!DN43="W"),1,0))+(IF(OR('Data Input'!DT41="W",'Data Input'!DT42="W",'Data Input'!DT43="W"),1,0))+(IF(OR('Data Input'!DZ41="W",'Data Input'!DZ42="W",'Data Input'!DZ43="W"),1,0))+(IF(OR('Data Input'!EG41="W",'Data Input'!EG42="W",'Data Input'!EG43="W"),1,0))+(IF(OR('Data Input'!EN41="W",'Data Input'!EN42="W",'Data Input'!EN43="W"),1,0))+(IF(OR('Data Input'!ET41="W",'Data Input'!ET42="W",'Data Input'!ET43="W"),1,0))+(IF(OR('Data Input'!EZ41="W",'Data Input'!EZ42="W",'Data Input'!EZ43="W"),1,0))+(IF(OR('Data Input'!FG41="W",'Data Input'!FG42="W",'Data Input'!FG43="W"),1,0))+(IF(OR('Data Input'!FN41="W",'Data Input'!FN42="W",'Data Input'!FN43="W"),1,0))+(IF(OR('Data Input'!FT41="W",'Data Input'!FT42="W",'Data Input'!FT43="W"),1,0))+(IF(OR('Data Input'!FZ41="W",'Data Input'!FZ42="W",'Data Input'!FZ43="W"),1,0)))</f>
        <v>4</v>
      </c>
      <c r="F4" s="412">
        <f>SUM((IF(OR('Data Input'!J41="L",'Data Input'!J42="L",'Data Input'!J43="L"),1,0))+(IF(OR('Data Input'!P41="L",'Data Input'!P42="L",'Data Input'!P43="L"),1,0))+(IF(OR('Data Input'!V41="L",'Data Input'!V42="L",'Data Input'!V43="L"),1,0))+(IF(OR('Data Input'!AB41="L",'Data Input'!AB42="L",'Data Input'!AB43="L"),1,0))+(IF(OR('Data Input'!AI41="L",'Data Input'!AI42="L",'Data Input'!AI43="L"),1,0))+(IF(OR('Data Input'!AP41="L",'Data Input'!AP42="L",'Data Input'!AP43="L"),1,0))+(IF(OR('Data Input'!AV41="L",'Data Input'!AV42="L",'Data Input'!AV43="L"),1,0))+(IF(OR('Data Input'!BB41="L",'Data Input'!BB42="L",'Data Input'!BB43="L"),1,0))+(IF(OR('Data Input'!BH41="L",'Data Input'!BH42="L",'Data Input'!BH43="L"),1,0))+(IF(OR('Data Input'!BN41="L",'Data Input'!BN42="L",'Data Input'!BN43="L"),1,0))+(IF(OR('Data Input'!BT41="L",'Data Input'!BT42="L",'Data Input'!BT43="L"),1,0))+(IF(OR('Data Input'!BZ41="L",'Data Input'!BZ42="L",'Data Input'!BZ43="L"),1,0))+(IF(OR('Data Input'!CG41="L",'Data Input'!CG42="L",'Data Input'!CG43="L"),1,0))+(IF(OR('Data Input'!CN41="L",'Data Input'!CN42="L",'Data Input'!CN43="L"),1,0))+(IF(OR('Data Input'!CT41="L",'Data Input'!CT42="L",'Data Input'!CT43="L"),1,0))+(IF(OR('Data Input'!CZ41="L",'Data Input'!CZ42="L",'Data Input'!CZ43="L"),1,0))+(IF(OR('Data Input'!DG41="L",'Data Input'!DG42="L",'Data Input'!DG43="L"),1,0))+(IF(OR('Data Input'!DN41="L",'Data Input'!DN42="L",'Data Input'!DN43="L"),1,0))+(IF(OR('Data Input'!DT41="L",'Data Input'!DT42="L",'Data Input'!DT43="L"),1,0))+(IF(OR('Data Input'!DZ41="L",'Data Input'!DZ42="L",'Data Input'!DZ43="L"),1,0))+(IF(OR('Data Input'!EG41="L",'Data Input'!EG42="L",'Data Input'!EG43="L"),1,0))+(IF(OR('Data Input'!EN41="L",'Data Input'!EN42="L",'Data Input'!EN43="L"),1,0))+(IF(OR('Data Input'!ET41="L",'Data Input'!ET42="L",'Data Input'!ET43="L"),1,0))+(IF(OR('Data Input'!EZ41="L",'Data Input'!EZ42="L",'Data Input'!EZ43="L"),1,0))+(IF(OR('Data Input'!FG41="L",'Data Input'!FG42="L",'Data Input'!FG43="L"),1,0))+(IF(OR('Data Input'!FN41="L",'Data Input'!FN42="L",'Data Input'!FN43="L"),1,0))+(IF(OR('Data Input'!FT41="L",'Data Input'!FT42="L",'Data Input'!FT43="L"),1,0))+(IF(OR('Data Input'!FZ41="L",'Data Input'!FZ42="L",'Data Input'!FZ43="L"),1,0)))</f>
        <v>4</v>
      </c>
      <c r="G4" s="412">
        <f>SUM((IF(OR('Data Input'!J41="T",'Data Input'!J42="T",'Data Input'!J43="T"),1,0))+(IF(OR('Data Input'!P41="T",'Data Input'!P42="T",'Data Input'!P43="T"),1,0))+(IF(OR('Data Input'!V41="T",'Data Input'!V42="T",'Data Input'!V43="T"),1,0))+(IF(OR('Data Input'!AB41="T",'Data Input'!AB42="T",'Data Input'!AB43="T"),1,0))+(IF(OR('Data Input'!AI41="T",'Data Input'!AI42="T",'Data Input'!AI43="T"),1,0))+(IF(OR('Data Input'!AP41="T",'Data Input'!AP42="T",'Data Input'!AP43="T"),1,0))+(IF(OR('Data Input'!AV41="T",'Data Input'!AV42="T",'Data Input'!AV43="T"),1,0))+(IF(OR('Data Input'!BB41="T",'Data Input'!BB42="T",'Data Input'!BB43="T"),1,0))+(IF(OR('Data Input'!BH41="T",'Data Input'!BH42="T",'Data Input'!BH43="T"),1,0))+(IF(OR('Data Input'!BN41="T",'Data Input'!BN42="T",'Data Input'!BN43="T"),1,0))+(IF(OR('Data Input'!BT41="T",'Data Input'!BT42="T",'Data Input'!BT43="T"),1,0))+(IF(OR('Data Input'!BZ41="T",'Data Input'!BZ42="T",'Data Input'!BZ43="T"),1,0))+(IF(OR('Data Input'!CG41="T",'Data Input'!CG42="T",'Data Input'!CG43="T"),1,0))+(IF(OR('Data Input'!CN41="T",'Data Input'!CN42="T",'Data Input'!CN43="T"),1,0))+(IF(OR('Data Input'!CT41="T",'Data Input'!CT42="T",'Data Input'!CT43="T"),1,0))+(IF(OR('Data Input'!CZ41="T",'Data Input'!CZ42="T",'Data Input'!CZ43="T"),1,0))+(IF(OR('Data Input'!DG41="T",'Data Input'!DG42="T",'Data Input'!DG43="T"),1,0))+(IF(OR('Data Input'!DN41="T",'Data Input'!DN42="T",'Data Input'!DN43="T"),1,0))+(IF(OR('Data Input'!DT41="T",'Data Input'!DT42="T",'Data Input'!DT43="T"),1,0))+(IF(OR('Data Input'!DZ41="T",'Data Input'!DZ42="T",'Data Input'!DZ43="T"),1,0))+(IF(OR('Data Input'!EG41="T",'Data Input'!EG42="T",'Data Input'!EG43="T"),1,0))+(IF(OR('Data Input'!EN41="T",'Data Input'!EN42="T",'Data Input'!EN43="T"),1,0))+(IF(OR('Data Input'!ET41="T",'Data Input'!ET42="T",'Data Input'!ET43="T"),1,0))+(IF(OR('Data Input'!EZ41="T",'Data Input'!EZ42="T",'Data Input'!EZ43="T"),1,0))+(IF(OR('Data Input'!FG41="T",'Data Input'!FG42="T",'Data Input'!FG43="T"),1,0))+(IF(OR('Data Input'!FN41="T",'Data Input'!FN42="T",'Data Input'!FN43="T"),1,0))+(IF(OR('Data Input'!FT41="T",'Data Input'!FT42="T",'Data Input'!FT43="T"),1,0))+(IF(OR('Data Input'!FZ41="T",'Data Input'!FZ42="T",'Data Input'!FZ43="T"),1,0)))</f>
        <v>0</v>
      </c>
      <c r="H4" s="412">
        <f>SUM((IF('Data Input'!J41="Forfeit (W)",1,0))+(IF('Data Input'!P41="Forfeit (W)",1,0))+(IF('Data Input'!V41="Forfeit (W)",1,0))+(IF('Data Input'!AB41="Forfeit (W)",1,0))+(IF('Data Input'!AI41="Forfeit (W)",1,0))+(IF('Data Input'!AP41="Forfeit (W)",1,0))+(IF('Data Input'!AV41="Forfeit (W)",1,0))+(IF('Data Input'!BB41="Forfeit (W)",1,0))+(IF('Data Input'!BH41="Forfeit (W)",1,0))+(IF('Data Input'!BN41="Forfeit (W)",1,0))+(IF('Data Input'!BT41="Forfeit (W)",1,0))+(IF('Data Input'!BZ41="Forfeit (W)",1,0))+(IF('Data Input'!CG41="Forfeit (W)",1,0))+(IF('Data Input'!CN41="Forfeit (W)",1,0))+(IF('Data Input'!CT41="Forfeit (W)",1,0))+(IF('Data Input'!CZ41="Forfeit (W)",1,0))+(IF('Data Input'!DG41="Forfeit (W)",1,0))+(IF('Data Input'!DN41="Forfeit (W)",1,0))+(IF('Data Input'!DT41="Forfeit (W)",1,0))+(IF('Data Input'!DZ41="Forfeit (W)",1,0))+(IF('Data Input'!EG41="Forfeit (W)",1,0))+(IF('Data Input'!EN41="Forfeit (W)",1,0))+(IF('Data Input'!ET41="Forfeit (W)",1,0))+(IF('Data Input'!EZ41="Forfeit (W)",1,0))+(IF('Data Input'!FG41="Forfeit (W)",1,0))+(IF('Data Input'!FN41="Forfeit (W)",1,0))+(IF('Data Input'!FT41="Forfeit (W)",1,0))+(IF('Data Input'!FZ41="Forfeit (W)",1,0)))</f>
        <v>1</v>
      </c>
      <c r="I4" s="412">
        <f>SUM((IF('Data Input'!J41="Forfeit (L)",1,0))+(IF('Data Input'!P41="Forfeit (L)",1,0))+(IF('Data Input'!V41="Forfeit (L)",1,0))+(IF('Data Input'!AB41="Forfeit (L)",1,0))+(IF('Data Input'!AI41="Forfeit (L)",1,0))+(IF('Data Input'!AP41="Forfeit (L)",1,0))+(IF('Data Input'!AV41="Forfeit (L)",1,0))+(IF('Data Input'!BB41="Forfeit (L)",1,0))+(IF('Data Input'!BH41="Forfeit (L)",1,0))+(IF('Data Input'!BN41="Forfeit (L)",1,0))+(IF('Data Input'!BT41="Forfeit (L)",1,0))+(IF('Data Input'!BZ41="Forfeit (L)",1,0))+(IF('Data Input'!CG41="Forfeit (L)",1,0))+(IF('Data Input'!CN41="Forfeit (L)",1,0))+(IF('Data Input'!CT41="Forfeit (L)",1,0))+(IF('Data Input'!CZ41="Forfeit (L)",1,0))+(IF('Data Input'!DG41="Forfeit (L)",1,0))+(IF('Data Input'!DN41="Forfeit (L)",1,0))+(IF('Data Input'!DT41="Forfeit (L)",1,0))+(IF('Data Input'!DZ41="Forfeit (L)",1,0))+(IF('Data Input'!EG41="Forfeit (L)",1,0))+(IF('Data Input'!EN41="Forfeit (L)",1,0))+(IF('Data Input'!ET41="Forfeit (L)",1,0))+(IF('Data Input'!EZ41="Forfeit (L)",1,0))+(IF('Data Input'!FG41="Forfeit (L)",1,0))+(IF('Data Input'!FN41="Forfeit (L)",1,0))+(IF('Data Input'!FT41="Forfeit (L)",1,0))+(IF('Data Input'!FZ41="Forfeit (L)",1,0)))</f>
        <v>1</v>
      </c>
      <c r="J4" s="413">
        <f>E4+H4</f>
        <v>5</v>
      </c>
      <c r="K4" s="414">
        <f>F4+I4</f>
        <v>5</v>
      </c>
      <c r="L4" s="415">
        <f>G4</f>
        <v>0</v>
      </c>
      <c r="M4" s="416">
        <f>J4/(SUM(J4+K4+L4))</f>
        <v>0.5</v>
      </c>
      <c r="N4" s="417">
        <f>SUM('Calc''s'!F39:F44)</f>
        <v>761</v>
      </c>
      <c r="O4" s="417">
        <f>SUM('Calc''s'!G39:G44)</f>
        <v>717</v>
      </c>
      <c r="P4" s="418">
        <f>SUM('Calc''s'!H39:H44)</f>
        <v>7</v>
      </c>
      <c r="Q4" s="419">
        <f>N4/O4</f>
        <v>1.0613668061366806</v>
      </c>
      <c r="R4" s="419">
        <f>SUM('Calc''s'!J39:J44)/6</f>
        <v>1.2327682553455548</v>
      </c>
      <c r="S4" s="419"/>
      <c r="T4" s="419"/>
      <c r="U4" s="419"/>
      <c r="V4" s="418"/>
      <c r="W4" s="418"/>
      <c r="X4" s="417"/>
      <c r="Y4" s="417"/>
      <c r="Z4" s="417"/>
    </row>
    <row r="5" spans="2:26" x14ac:dyDescent="0.35">
      <c r="B5" s="267">
        <v>3</v>
      </c>
      <c r="C5" s="390" t="s">
        <v>73</v>
      </c>
      <c r="D5" s="391">
        <f>SUM('Data Input'!D29:D34)</f>
        <v>300</v>
      </c>
      <c r="E5" s="392">
        <f>SUM((IF(OR('Data Input'!J29="W",'Data Input'!J30="W",'Data Input'!J31="W"),1,0))+(IF(OR('Data Input'!P29="W",'Data Input'!P30="W",'Data Input'!P31="W"),1,0))+(IF(OR('Data Input'!V29="W",'Data Input'!V30="W",'Data Input'!V31="W"),1,0))+(IF(OR('Data Input'!AB29="W",'Data Input'!AB30="W",'Data Input'!AB31="W"),1,0))+(IF(OR('Data Input'!AI29="W",'Data Input'!AI30="W",'Data Input'!AI31="W"),1,0))+(IF(OR('Data Input'!AP29="W",'Data Input'!AP30="W",'Data Input'!AP31="W"),1,0))+(IF(OR('Data Input'!AV29="W",'Data Input'!AV30="W",'Data Input'!AV31="W"),1,0))+(IF(OR('Data Input'!BB29="W",'Data Input'!BB30="W",'Data Input'!BB31="W"),1,0))+(IF(OR('Data Input'!BH29="W",'Data Input'!BH30="W",'Data Input'!BH31="W"),1,0))+(IF(OR('Data Input'!BN29="W",'Data Input'!BN30="W",'Data Input'!BN31="W"),1,0))+(IF(OR('Data Input'!BT29="W",'Data Input'!BT30="W",'Data Input'!BT31="W"),1,0))+(IF(OR('Data Input'!BZ29="W",'Data Input'!BZ30="W",'Data Input'!BZ31="W"),1,0))+(IF(OR('Data Input'!CG29="W",'Data Input'!CG30="W",'Data Input'!CG31="W"),1,0))+(IF(OR('Data Input'!CN29="W",'Data Input'!CN30="W",'Data Input'!CN31="W"),1,0))+(IF(OR('Data Input'!CT29="W",'Data Input'!CT30="W",'Data Input'!CT31="W"),1,0))+(IF(OR('Data Input'!CZ29="W",'Data Input'!CZ30="W",'Data Input'!CZ31="W"),1,0))+(IF(OR('Data Input'!DG29="W",'Data Input'!DG30="W",'Data Input'!DG31="W"),1,0))+(IF(OR('Data Input'!DN29="W",'Data Input'!DN30="W",'Data Input'!DN31="W"),1,0))+(IF(OR('Data Input'!DT29="W",'Data Input'!DT30="W",'Data Input'!DT31="W"),1,0))+(IF(OR('Data Input'!DZ29="W",'Data Input'!DZ30="W",'Data Input'!DZ31="W"),1,0))+(IF(OR('Data Input'!EG29="W",'Data Input'!EG30="W",'Data Input'!EG31="W"),1,0))+(IF(OR('Data Input'!EN29="W",'Data Input'!EN30="W",'Data Input'!EN31="W"),1,0))+(IF(OR('Data Input'!ET29="W",'Data Input'!ET30="W",'Data Input'!ET31="W"),1,0))+(IF(OR('Data Input'!EZ29="W",'Data Input'!EZ30="W",'Data Input'!EZ31="W"),1,0))+(IF(OR('Data Input'!FG29="W",'Data Input'!FG30="W",'Data Input'!FG31="W"),1,0))+(IF(OR('Data Input'!FN29="W",'Data Input'!FN30="W",'Data Input'!FN31="W"),1,0))+(IF(OR('Data Input'!FT29="W",'Data Input'!FT30="W",'Data Input'!FT31="W"),1,0))+(IF(OR('Data Input'!FZ29="W",'Data Input'!FZ30="W",'Data Input'!FZ31="W"),1,0)))</f>
        <v>6</v>
      </c>
      <c r="F5" s="392">
        <f>SUM((IF(OR('Data Input'!J29="L",'Data Input'!J30="L",'Data Input'!J31="L"),1,0))+(IF(OR('Data Input'!P29="L",'Data Input'!P30="L",'Data Input'!P31="L"),1,0))+(IF(OR('Data Input'!V29="L",'Data Input'!V30="L",'Data Input'!V31="L"),1,0))+(IF(OR('Data Input'!AB29="L",'Data Input'!AB30="L",'Data Input'!AB31="L"),1,0))+(IF(OR('Data Input'!AI29="L",'Data Input'!AI30="L",'Data Input'!AI31="L"),1,0))+(IF(OR('Data Input'!AP29="L",'Data Input'!AP30="L",'Data Input'!AP31="L"),1,0))+(IF(OR('Data Input'!AV29="L",'Data Input'!AV30="L",'Data Input'!AV31="L"),1,0))+(IF(OR('Data Input'!BB29="L",'Data Input'!BB30="L",'Data Input'!BB31="L"),1,0))+(IF(OR('Data Input'!BH29="L",'Data Input'!BH30="L",'Data Input'!BH31="L"),1,0))+(IF(OR('Data Input'!BN29="L",'Data Input'!BN30="L",'Data Input'!BN31="L"),1,0))+(IF(OR('Data Input'!BT29="L",'Data Input'!BT30="L",'Data Input'!BT31="L"),1,0))+(IF(OR('Data Input'!BZ29="L",'Data Input'!BZ30="L",'Data Input'!BZ31="L"),1,0))+(IF(OR('Data Input'!CG29="L",'Data Input'!CG30="L",'Data Input'!CG31="L"),1,0))+(IF(OR('Data Input'!CN29="L",'Data Input'!CN30="L",'Data Input'!CN31="L"),1,0))+(IF(OR('Data Input'!CT29="L",'Data Input'!CT30="L",'Data Input'!CT31="L"),1,0))+(IF(OR('Data Input'!CZ29="L",'Data Input'!CZ30="L",'Data Input'!CZ31="L"),1,0))+(IF(OR('Data Input'!DG29="L",'Data Input'!DG30="L",'Data Input'!DG31="L"),1,0))+(IF(OR('Data Input'!DN29="L",'Data Input'!DN30="L",'Data Input'!DN31="L"),1,0))+(IF(OR('Data Input'!DT29="L",'Data Input'!DT30="L",'Data Input'!DT31="L"),1,0))+(IF(OR('Data Input'!DZ29="L",'Data Input'!DZ30="L",'Data Input'!DZ31="L"),1,0))+(IF(OR('Data Input'!EG29="L",'Data Input'!EG30="L",'Data Input'!EG31="L"),1,0))+(IF(OR('Data Input'!EN29="L",'Data Input'!EN30="L",'Data Input'!EN31="L"),1,0))+(IF(OR('Data Input'!ET29="L",'Data Input'!ET30="L",'Data Input'!ET31="L"),1,0))+(IF(OR('Data Input'!EZ29="L",'Data Input'!EZ30="L",'Data Input'!EZ31="L"),1,0))+(IF(OR('Data Input'!FG29="L",'Data Input'!FG30="L",'Data Input'!FG31="L"),1,0))+(IF(OR('Data Input'!FN29="L",'Data Input'!FN30="L",'Data Input'!FN31="L"),1,0))+(IF(OR('Data Input'!FT29="L",'Data Input'!FT30="L",'Data Input'!FT31="L"),1,0))+(IF(OR('Data Input'!FZ29="L",'Data Input'!FZ30="L",'Data Input'!FZ31="L"),1,0)))</f>
        <v>2</v>
      </c>
      <c r="G5" s="392">
        <f>SUM((IF(OR('Data Input'!J29="T",'Data Input'!J30="T",'Data Input'!J31="T"),1,0))+(IF(OR('Data Input'!P29="T",'Data Input'!P30="T",'Data Input'!P31="T"),1,0))+(IF(OR('Data Input'!V29="T",'Data Input'!V30="T",'Data Input'!V31="T"),1,0))+(IF(OR('Data Input'!AB29="T",'Data Input'!AB30="T",'Data Input'!AB31="T"),1,0))+(IF(OR('Data Input'!AI29="T",'Data Input'!AI30="T",'Data Input'!AI31="T"),1,0))+(IF(OR('Data Input'!AP29="T",'Data Input'!AP30="T",'Data Input'!AP31="T"),1,0))+(IF(OR('Data Input'!AV29="T",'Data Input'!AV30="T",'Data Input'!AV31="T"),1,0))+(IF(OR('Data Input'!BB29="T",'Data Input'!BB30="T",'Data Input'!BB31="T"),1,0))+(IF(OR('Data Input'!BH29="T",'Data Input'!BH30="T",'Data Input'!BH31="T"),1,0))+(IF(OR('Data Input'!BN29="T",'Data Input'!BN30="T",'Data Input'!BN31="T"),1,0))+(IF(OR('Data Input'!BT29="T",'Data Input'!BT30="T",'Data Input'!BT31="T"),1,0))+(IF(OR('Data Input'!BZ29="T",'Data Input'!BZ30="T",'Data Input'!BZ31="T"),1,0))+(IF(OR('Data Input'!CG29="T",'Data Input'!CG30="T",'Data Input'!CG31="T"),1,0))+(IF(OR('Data Input'!CN29="T",'Data Input'!CN30="T",'Data Input'!CN31="T"),1,0))+(IF(OR('Data Input'!CT29="T",'Data Input'!CT30="T",'Data Input'!CT31="T"),1,0))+(IF(OR('Data Input'!CZ29="T",'Data Input'!CZ30="T",'Data Input'!CZ31="T"),1,0))+(IF(OR('Data Input'!DG29="T",'Data Input'!DG30="T",'Data Input'!DG31="T"),1,0))+(IF(OR('Data Input'!DN29="T",'Data Input'!DN30="T",'Data Input'!DN31="T"),1,0))+(IF(OR('Data Input'!DT29="T",'Data Input'!DT30="T",'Data Input'!DT31="T"),1,0))+(IF(OR('Data Input'!DZ29="T",'Data Input'!DZ30="T",'Data Input'!DZ31="T"),1,0))+(IF(OR('Data Input'!EG29="T",'Data Input'!EG30="T",'Data Input'!EG31="T"),1,0))+(IF(OR('Data Input'!EN29="T",'Data Input'!EN30="T",'Data Input'!EN31="T"),1,0))+(IF(OR('Data Input'!ET29="T",'Data Input'!ET30="T",'Data Input'!ET31="T"),1,0))+(IF(OR('Data Input'!EZ29="T",'Data Input'!EZ30="T",'Data Input'!EZ31="T"),1,0))+(IF(OR('Data Input'!FG29="T",'Data Input'!FG30="T",'Data Input'!FG31="T"),1,0))+(IF(OR('Data Input'!FN29="T",'Data Input'!FN30="T",'Data Input'!FN31="T"),1,0))+(IF(OR('Data Input'!FT29="T",'Data Input'!FT30="T",'Data Input'!FT31="T"),1,0))+(IF(OR('Data Input'!FZ29="T",'Data Input'!FZ30="T",'Data Input'!FZ31="T"),1,0)))</f>
        <v>0</v>
      </c>
      <c r="H5" s="392">
        <f>SUM((IF('Data Input'!J29="Forfeit (W)",1,0))+(IF('Data Input'!P29="Forfeit (W)",1,0))+(IF('Data Input'!V29="Forfeit (W)",1,0))+(IF('Data Input'!AB29="Forfeit (W)",1,0))+(IF('Data Input'!AI29="Forfeit (W)",1,0))+(IF('Data Input'!AP29="Forfeit (W)",1,0))+(IF('Data Input'!AV29="Forfeit (W)",1,0))+(IF('Data Input'!BB29="Forfeit (W)",1,0))+(IF('Data Input'!BH29="Forfeit (W)",1,0))+(IF('Data Input'!BN29="Forfeit (W)",1,0))+(IF('Data Input'!BT29="Forfeit (W)",1,0))+(IF('Data Input'!BZ29="Forfeit (W)",1,0))+(IF('Data Input'!CG29="Forfeit (W)",1,0))+(IF('Data Input'!CN29="Forfeit (W)",1,0))+(IF('Data Input'!CT29="Forfeit (W)",1,0))+(IF('Data Input'!CZ29="Forfeit (W)",1,0))+(IF('Data Input'!DG29="Forfeit (W)",1,0))+(IF('Data Input'!DN29="Forfeit (W)",1,0))+(IF('Data Input'!DT29="Forfeit (W)",1,0))+(IF('Data Input'!DZ29="Forfeit (W)",1,0))+(IF('Data Input'!EG29="Forfeit (W)",1,0))+(IF('Data Input'!EN29="Forfeit (W)",1,0))+(IF('Data Input'!ET29="Forfeit (W)",1,0))+(IF('Data Input'!EZ29="Forfeit (W)",1,0))+(IF('Data Input'!FG29="Forfeit (W)",1,0))+(IF('Data Input'!FN29="Forfeit (W)",1,0))+(IF('Data Input'!FT29="Forfeit (W)",1,0))+(IF('Data Input'!FZ29="Forfeit (W)",1,0)))</f>
        <v>2</v>
      </c>
      <c r="I5" s="392">
        <f>SUM((IF('Data Input'!J29="Forfeit (L)",1,0))+(IF('Data Input'!P29="Forfeit (L)",1,0))+(IF('Data Input'!V29="Forfeit (L)",1,0))+(IF('Data Input'!AB29="Forfeit (L)",1,0))+(IF('Data Input'!AI29="Forfeit (L)",1,0))+(IF('Data Input'!AP29="Forfeit (L)",1,0))+(IF('Data Input'!AV29="Forfeit (L)",1,0))+(IF('Data Input'!BB29="Forfeit (L)",1,0))+(IF('Data Input'!BH29="Forfeit (L)",1,0))+(IF('Data Input'!BN29="Forfeit (L)",1,0))+(IF('Data Input'!BT29="Forfeit (L)",1,0))+(IF('Data Input'!BZ29="Forfeit (L)",1,0))+(IF('Data Input'!CG29="Forfeit (L)",1,0))+(IF('Data Input'!CN29="Forfeit (L)",1,0))+(IF('Data Input'!CT29="Forfeit (L)",1,0))+(IF('Data Input'!CZ29="Forfeit (L)",1,0))+(IF('Data Input'!DG29="Forfeit (L)",1,0))+(IF('Data Input'!DN29="Forfeit (L)",1,0))+(IF('Data Input'!DT29="Forfeit (L)",1,0))+(IF('Data Input'!DZ29="Forfeit (L)",1,0))+(IF('Data Input'!EG29="Forfeit (L)",1,0))+(IF('Data Input'!EN29="Forfeit (L)",1,0))+(IF('Data Input'!ET29="Forfeit (L)",1,0))+(IF('Data Input'!EZ29="Forfeit (L)",1,0))+(IF('Data Input'!FG29="Forfeit (L)",1,0))+(IF('Data Input'!FN29="Forfeit (L)",1,0))+(IF('Data Input'!FT29="Forfeit (L)",1,0))+(IF('Data Input'!FZ29="Forfeit (L)",1,0)))</f>
        <v>0</v>
      </c>
      <c r="J5" s="393">
        <f>E5+H5</f>
        <v>8</v>
      </c>
      <c r="K5" s="394">
        <f>F5+I5</f>
        <v>2</v>
      </c>
      <c r="L5" s="395">
        <f>G5</f>
        <v>0</v>
      </c>
      <c r="M5" s="396">
        <f>J5/(SUM(J5+K5+L5))</f>
        <v>0.8</v>
      </c>
      <c r="N5" s="397">
        <f>SUM('Calc''s'!F27:F32)</f>
        <v>883</v>
      </c>
      <c r="O5" s="397">
        <f>SUM('Calc''s'!G27:G32)</f>
        <v>770</v>
      </c>
      <c r="P5" s="398">
        <f>SUM('Calc''s'!H27:H32)</f>
        <v>4</v>
      </c>
      <c r="Q5" s="399">
        <f>N5/O5</f>
        <v>1.1467532467532469</v>
      </c>
      <c r="R5" s="399">
        <f>SUM('Calc''s'!J27:J32)/6</f>
        <v>1.1298589399676588</v>
      </c>
      <c r="S5" s="399"/>
      <c r="T5" s="399"/>
      <c r="U5" s="399"/>
      <c r="V5" s="398"/>
      <c r="W5" s="398"/>
      <c r="X5" s="397"/>
      <c r="Y5" s="397"/>
      <c r="Z5" s="397"/>
    </row>
    <row r="6" spans="2:26" x14ac:dyDescent="0.35">
      <c r="B6" s="267">
        <v>4</v>
      </c>
      <c r="C6" s="370" t="s">
        <v>77</v>
      </c>
      <c r="D6" s="371">
        <f>SUM('Data Input'!D17:D22)</f>
        <v>300</v>
      </c>
      <c r="E6" s="372">
        <f>SUM((IF(OR('Data Input'!J17="W",'Data Input'!J18="W",'Data Input'!J19="W"),1,0))+(IF(OR('Data Input'!P17="W",'Data Input'!P18="W",'Data Input'!P19="W"),1,0))+(IF(OR('Data Input'!V17="W",'Data Input'!V18="W",'Data Input'!V19="W"),1,0))+(IF(OR('Data Input'!AB17="W",'Data Input'!AB18="W",'Data Input'!AB19="W"),1,0))+(IF(OR('Data Input'!AI17="W",'Data Input'!AI18="W",'Data Input'!AI19="W"),1,0))+(IF(OR('Data Input'!AP17="W",'Data Input'!AP18="W",'Data Input'!AP19="W"),1,0))+(IF(OR('Data Input'!AV17="W",'Data Input'!AV18="W",'Data Input'!AV19="W"),1,0))+(IF(OR('Data Input'!BB17="W",'Data Input'!BB18="W",'Data Input'!BB19="W"),1,0))+(IF(OR('Data Input'!BH17="W",'Data Input'!BH18="W",'Data Input'!BH19="W"),1,0))+(IF(OR('Data Input'!BN17="W",'Data Input'!BN18="W",'Data Input'!BN19="W"),1,0))+(IF(OR('Data Input'!BT17="W",'Data Input'!BT18="W",'Data Input'!BT19="W"),1,0))+(IF(OR('Data Input'!BZ17="W",'Data Input'!BZ18="W",'Data Input'!BZ19="W"),1,0))+(IF(OR('Data Input'!CG17="W",'Data Input'!CG18="W",'Data Input'!CG19="W"),1,0))+(IF(OR('Data Input'!CN17="W",'Data Input'!CN18="W",'Data Input'!CN19="W"),1,0))+(IF(OR('Data Input'!CT17="W",'Data Input'!CT18="W",'Data Input'!CT19="W"),1,0))+(IF(OR('Data Input'!CZ17="W",'Data Input'!CZ18="W",'Data Input'!CZ19="W"),1,0))+(IF(OR('Data Input'!DG17="W",'Data Input'!DG18="W",'Data Input'!DG19="W"),1,0))+(IF(OR('Data Input'!DN17="W",'Data Input'!DN18="W",'Data Input'!DN19="W"),1,0))+(IF(OR('Data Input'!DT17="W",'Data Input'!DT18="W",'Data Input'!DT19="W"),1,0))+(IF(OR('Data Input'!DZ17="W",'Data Input'!DZ18="W",'Data Input'!DZ19="W"),1,0))+(IF(OR('Data Input'!EG17="W",'Data Input'!EG18="W",'Data Input'!EG19="W"),1,0))+(IF(OR('Data Input'!EN17="W",'Data Input'!EN18="W",'Data Input'!EN19="W"),1,0))+(IF(OR('Data Input'!ET17="W",'Data Input'!ET18="W",'Data Input'!ET19="W"),1,0))+(IF(OR('Data Input'!EZ17="W",'Data Input'!EZ18="W",'Data Input'!EZ19="W"),1,0))+(IF(OR('Data Input'!FG17="W",'Data Input'!FG18="W",'Data Input'!FG19="W"),1,0))+(IF(OR('Data Input'!FN17="W",'Data Input'!FN18="W",'Data Input'!FN19="W"),1,0))+(IF(OR('Data Input'!FT17="W",'Data Input'!FT18="W",'Data Input'!FT19="W"),1,0))+(IF(OR('Data Input'!FZ17="W",'Data Input'!FZ18="W",'Data Input'!FZ19="W"),1,0)))</f>
        <v>2</v>
      </c>
      <c r="F6" s="372">
        <f>SUM((IF(OR('Data Input'!J17="L",'Data Input'!J18="L",'Data Input'!J19="L"),1,0))+(IF(OR('Data Input'!P17="L",'Data Input'!P18="L",'Data Input'!P19="L"),1,0))+(IF(OR('Data Input'!V17="L",'Data Input'!V18="L",'Data Input'!V19="L"),1,0))+(IF(OR('Data Input'!AB17="L",'Data Input'!AB18="L",'Data Input'!AB19="L"),1,0))+(IF(OR('Data Input'!AI17="L",'Data Input'!AI18="L",'Data Input'!AI19="L"),1,0))+(IF(OR('Data Input'!AP17="L",'Data Input'!AP18="L",'Data Input'!AP19="L"),1,0))+(IF(OR('Data Input'!AV17="L",'Data Input'!AV18="L",'Data Input'!AV19="L"),1,0))+(IF(OR('Data Input'!BB17="L",'Data Input'!BB18="L",'Data Input'!BB19="L"),1,0))+(IF(OR('Data Input'!BH17="L",'Data Input'!BH18="L",'Data Input'!BH19="L"),1,0))+(IF(OR('Data Input'!BN17="L",'Data Input'!BN18="L",'Data Input'!BN19="L"),1,0))+(IF(OR('Data Input'!BT17="L",'Data Input'!BT18="L",'Data Input'!BT19="L"),1,0))+(IF(OR('Data Input'!BZ17="L",'Data Input'!BZ18="L",'Data Input'!BZ19="L"),1,0))+(IF(OR('Data Input'!CG17="L",'Data Input'!CG18="L",'Data Input'!CG19="L"),1,0))+(IF(OR('Data Input'!CN17="L",'Data Input'!CN18="L",'Data Input'!CN19="L"),1,0))+(IF(OR('Data Input'!CT17="L",'Data Input'!CT18="L",'Data Input'!CT19="L"),1,0))+(IF(OR('Data Input'!CZ17="L",'Data Input'!CZ18="L",'Data Input'!CZ19="L"),1,0))+(IF(OR('Data Input'!DG17="L",'Data Input'!DG18="L",'Data Input'!DG19="L"),1,0))+(IF(OR('Data Input'!DN17="L",'Data Input'!DN18="L",'Data Input'!DN19="L"),1,0))+(IF(OR('Data Input'!DT17="L",'Data Input'!DT18="L",'Data Input'!DT19="L"),1,0))+(IF(OR('Data Input'!DZ17="L",'Data Input'!DZ18="L",'Data Input'!DZ19="L"),1,0))+(IF(OR('Data Input'!EG17="L",'Data Input'!EG18="L",'Data Input'!EG19="L"),1,0))+(IF(OR('Data Input'!EN17="L",'Data Input'!EN18="L",'Data Input'!EN19="L"),1,0))+(IF(OR('Data Input'!ET17="L",'Data Input'!ET18="L",'Data Input'!ET19="L"),1,0))+(IF(OR('Data Input'!EZ17="L",'Data Input'!EZ18="L",'Data Input'!EZ19="L"),1,0))+(IF(OR('Data Input'!FG17="L",'Data Input'!FG18="L",'Data Input'!FG19="L"),1,0))+(IF(OR('Data Input'!FN17="L",'Data Input'!FN18="L",'Data Input'!FN19="L"),1,0))+(IF(OR('Data Input'!FT17="L",'Data Input'!FT18="L",'Data Input'!FT19="L"),1,0))+(IF(OR('Data Input'!FZ17="L",'Data Input'!FZ18="L",'Data Input'!FZ19="L"),1,0)))</f>
        <v>7</v>
      </c>
      <c r="G6" s="372">
        <f>SUM((IF(OR('Data Input'!J17="T",'Data Input'!J18="T",'Data Input'!J19="T"),1,0))+(IF(OR('Data Input'!P17="T",'Data Input'!P18="T",'Data Input'!P19="T"),1,0))+(IF(OR('Data Input'!V17="T",'Data Input'!V18="T",'Data Input'!V19="T"),1,0))+(IF(OR('Data Input'!AB17="T",'Data Input'!AB18="T",'Data Input'!AB19="T"),1,0))+(IF(OR('Data Input'!AI17="T",'Data Input'!AI18="T",'Data Input'!AI19="T"),1,0))+(IF(OR('Data Input'!AP17="T",'Data Input'!AP18="T",'Data Input'!AP19="T"),1,0))+(IF(OR('Data Input'!AV17="T",'Data Input'!AV18="T",'Data Input'!AV19="T"),1,0))+(IF(OR('Data Input'!BB17="T",'Data Input'!BB18="T",'Data Input'!BB19="T"),1,0))+(IF(OR('Data Input'!BH17="T",'Data Input'!BH18="T",'Data Input'!BH19="T"),1,0))+(IF(OR('Data Input'!BN17="T",'Data Input'!BN18="T",'Data Input'!BN19="T"),1,0))+(IF(OR('Data Input'!BT17="T",'Data Input'!BT18="T",'Data Input'!BT19="T"),1,0))+(IF(OR('Data Input'!BZ17="T",'Data Input'!BZ18="T",'Data Input'!BZ19="T"),1,0))+(IF(OR('Data Input'!CG17="T",'Data Input'!CG18="T",'Data Input'!CG19="T"),1,0))+(IF(OR('Data Input'!CN17="T",'Data Input'!CN18="T",'Data Input'!CN19="T"),1,0))+(IF(OR('Data Input'!CT17="T",'Data Input'!CT18="T",'Data Input'!CT19="T"),1,0))+(IF(OR('Data Input'!CZ17="T",'Data Input'!CZ18="T",'Data Input'!CZ19="T"),1,0))+(IF(OR('Data Input'!DG17="T",'Data Input'!DG18="T",'Data Input'!DG19="T"),1,0))+(IF(OR('Data Input'!DN17="T",'Data Input'!DN18="T",'Data Input'!DN19="T"),1,0))+(IF(OR('Data Input'!DT17="T",'Data Input'!DT18="T",'Data Input'!DT19="T"),1,0))+(IF(OR('Data Input'!DZ17="T",'Data Input'!DZ18="T",'Data Input'!DZ19="T"),1,0))+(IF(OR('Data Input'!EG17="T",'Data Input'!EG18="T",'Data Input'!EG19="T"),1,0))+(IF(OR('Data Input'!EN17="T",'Data Input'!EN18="T",'Data Input'!EN19="T"),1,0))+(IF(OR('Data Input'!ET17="T",'Data Input'!ET18="T",'Data Input'!ET19="T"),1,0))+(IF(OR('Data Input'!EZ17="T",'Data Input'!EZ18="T",'Data Input'!EZ19="T"),1,0))+(IF(OR('Data Input'!FG17="T",'Data Input'!FG18="T",'Data Input'!FG19="T"),1,0))+(IF(OR('Data Input'!FN17="T",'Data Input'!FN18="T",'Data Input'!FN19="T"),1,0))+(IF(OR('Data Input'!FT17="T",'Data Input'!FT18="T",'Data Input'!FT19="T"),1,0))+(IF(OR('Data Input'!FZ17="T",'Data Input'!FZ18="T",'Data Input'!FZ19="T"),1,0)))</f>
        <v>0</v>
      </c>
      <c r="H6" s="372">
        <f>SUM((IF('Data Input'!J17="Forfeit (W)",1,0))+(IF('Data Input'!P17="Forfeit (W)",1,0))+(IF('Data Input'!V17="Forfeit (W)",1,0))+(IF('Data Input'!AB17="Forfeit (W)",1,0))+(IF('Data Input'!AI17="Forfeit (W)",1,0))+(IF('Data Input'!AP17="Forfeit (W)",1,0))+(IF('Data Input'!AV17="Forfeit (W)",1,0))+(IF('Data Input'!BB17="Forfeit (W)",1,0))+(IF('Data Input'!BH17="Forfeit (W)",1,0))+(IF('Data Input'!BN17="Forfeit (W)",1,0))+(IF('Data Input'!BT17="Forfeit (W)",1,0))+(IF('Data Input'!BZ17="Forfeit (W)",1,0))+(IF('Data Input'!CG17="Forfeit (W)",1,0))+(IF('Data Input'!CN17="Forfeit (W)",1,0))+(IF('Data Input'!CT17="Forfeit (W)",1,0))+(IF('Data Input'!CZ17="Forfeit (W)",1,0))+(IF('Data Input'!DG17="Forfeit (W)",1,0))+(IF('Data Input'!DN17="Forfeit (W)",1,0))+(IF('Data Input'!DT17="Forfeit (W)",1,0))+(IF('Data Input'!DZ17="Forfeit (W)",1,0))+(IF('Data Input'!EG17="Forfeit (W)",1,0))+(IF('Data Input'!EN17="Forfeit (W)",1,0))+(IF('Data Input'!ET17="Forfeit (W)",1,0))+(IF('Data Input'!EZ17="Forfeit (W)",1,0))+(IF('Data Input'!FG17="Forfeit (W)",1,0))+(IF('Data Input'!FN17="Forfeit (W)",1,0))+(IF('Data Input'!FT17="Forfeit (W)",1,0))+(IF('Data Input'!FZ17="Forfeit (W)",1,0)))</f>
        <v>0</v>
      </c>
      <c r="I6" s="372">
        <f>SUM((IF('Data Input'!J17="Forfeit (L)",1,0))+(IF('Data Input'!P17="Forfeit (L)",1,0))+(IF('Data Input'!V17="Forfeit (L)",1,0))+(IF('Data Input'!AB17="Forfeit (L)",1,0))+(IF('Data Input'!AI17="Forfeit (L)",1,0))+(IF('Data Input'!AP17="Forfeit (L)",1,0))+(IF('Data Input'!AV17="Forfeit (L)",1,0))+(IF('Data Input'!BB17="Forfeit (L)",1,0))+(IF('Data Input'!BH17="Forfeit (L)",1,0))+(IF('Data Input'!BN17="Forfeit (L)",1,0))+(IF('Data Input'!BT17="Forfeit (L)",1,0))+(IF('Data Input'!BZ17="Forfeit (L)",1,0))+(IF('Data Input'!CG17="Forfeit (L)",1,0))+(IF('Data Input'!CN17="Forfeit (L)",1,0))+(IF('Data Input'!CT17="Forfeit (L)",1,0))+(IF('Data Input'!CZ17="Forfeit (L)",1,0))+(IF('Data Input'!DG17="Forfeit (L)",1,0))+(IF('Data Input'!DN17="Forfeit (L)",1,0))+(IF('Data Input'!DT17="Forfeit (L)",1,0))+(IF('Data Input'!DZ17="Forfeit (L)",1,0))+(IF('Data Input'!EG17="Forfeit (L)",1,0))+(IF('Data Input'!EN17="Forfeit (L)",1,0))+(IF('Data Input'!ET17="Forfeit (L)",1,0))+(IF('Data Input'!EZ17="Forfeit (L)",1,0))+(IF('Data Input'!FG17="Forfeit (L)",1,0))+(IF('Data Input'!FN17="Forfeit (L)",1,0))+(IF('Data Input'!FT17="Forfeit (L)",1,0))+(IF('Data Input'!FZ17="Forfeit (L)",1,0)))</f>
        <v>1</v>
      </c>
      <c r="J6" s="373">
        <f>E6+H6</f>
        <v>2</v>
      </c>
      <c r="K6" s="374">
        <f>F6+I6</f>
        <v>8</v>
      </c>
      <c r="L6" s="375">
        <f>G6</f>
        <v>0</v>
      </c>
      <c r="M6" s="376">
        <f>J6/(SUM(J6+K6+L6))</f>
        <v>0.2</v>
      </c>
      <c r="N6" s="377">
        <f>SUM('Calc''s'!F15:F20)</f>
        <v>844</v>
      </c>
      <c r="O6" s="377">
        <f>SUM('Calc''s'!G15:G20)</f>
        <v>955</v>
      </c>
      <c r="P6" s="378">
        <f>SUM('Calc''s'!H15:H20)</f>
        <v>4</v>
      </c>
      <c r="Q6" s="379">
        <f>N6/O6</f>
        <v>0.88376963350785342</v>
      </c>
      <c r="R6" s="379">
        <f>SUM('Calc''s'!J15+'Calc''s'!J17+'Calc''s'!J18+'Calc''s'!J19+'Calc''s'!J20)/5</f>
        <v>0.85607942088364042</v>
      </c>
      <c r="S6" s="379"/>
      <c r="T6" s="379"/>
      <c r="U6" s="379"/>
      <c r="V6" s="378"/>
      <c r="W6" s="378"/>
      <c r="X6" s="377"/>
      <c r="Y6" s="377"/>
      <c r="Z6" s="377"/>
    </row>
    <row r="7" spans="2:26" x14ac:dyDescent="0.35">
      <c r="B7" s="267">
        <v>5</v>
      </c>
      <c r="C7" s="380" t="s">
        <v>76</v>
      </c>
      <c r="D7" s="381">
        <f>SUM('Data Input'!D23:D28)</f>
        <v>300</v>
      </c>
      <c r="E7" s="382">
        <f>SUM((IF(OR('Data Input'!J23="W",'Data Input'!J24="W",'Data Input'!J25="W"),1,0))+(IF(OR('Data Input'!P23="W",'Data Input'!P24="W",'Data Input'!P25="W"),1,0))+(IF(OR('Data Input'!V23="W",'Data Input'!V24="W",'Data Input'!V25="W"),1,0))+(IF(OR('Data Input'!AB23="W",'Data Input'!AB24="W",'Data Input'!AB25="W"),1,0))+(IF(OR('Data Input'!AI23="W",'Data Input'!AI24="W",'Data Input'!AI25="W"),1,0))+(IF(OR('Data Input'!AP23="W",'Data Input'!AP24="W",'Data Input'!AP25="W"),1,0))+(IF(OR('Data Input'!AV23="W",'Data Input'!AV24="W",'Data Input'!AV25="W"),1,0))+(IF(OR('Data Input'!BB23="W",'Data Input'!BB24="W",'Data Input'!BB25="W"),1,0))+(IF(OR('Data Input'!BH23="W",'Data Input'!BH24="W",'Data Input'!BH25="W"),1,0))+(IF(OR('Data Input'!BN23="W",'Data Input'!BN24="W",'Data Input'!BN25="W"),1,0))+(IF(OR('Data Input'!BT23="W",'Data Input'!BT24="W",'Data Input'!BT25="W"),1,0))+(IF(OR('Data Input'!BZ23="W",'Data Input'!BZ24="W",'Data Input'!BZ25="W"),1,0))+(IF(OR('Data Input'!CG23="W",'Data Input'!CG24="W",'Data Input'!CG25="W"),1,0))+(IF(OR('Data Input'!CN23="W",'Data Input'!CN24="W",'Data Input'!CN25="W"),1,0))+(IF(OR('Data Input'!CT23="W",'Data Input'!CT24="W",'Data Input'!CT25="W"),1,0))+(IF(OR('Data Input'!CZ23="W",'Data Input'!CZ24="W",'Data Input'!CZ25="W"),1,0))+(IF(OR('Data Input'!DG23="W",'Data Input'!DG24="W",'Data Input'!DG25="W"),1,0))+(IF(OR('Data Input'!DN23="W",'Data Input'!DN24="W",'Data Input'!DN25="W"),1,0))+(IF(OR('Data Input'!DT23="W",'Data Input'!DT24="W",'Data Input'!DT25="W"),1,0))+(IF(OR('Data Input'!DZ23="W",'Data Input'!DZ24="W",'Data Input'!DZ25="W"),1,0))+(IF(OR('Data Input'!EG23="W",'Data Input'!EG24="W",'Data Input'!EG25="W"),1,0))+(IF(OR('Data Input'!EN23="W",'Data Input'!EN24="W",'Data Input'!EN25="W"),1,0))+(IF(OR('Data Input'!ET23="W",'Data Input'!ET24="W",'Data Input'!ET25="W"),1,0))+(IF(OR('Data Input'!EZ23="W",'Data Input'!EZ24="W",'Data Input'!EZ25="W"),1,0))+(IF(OR('Data Input'!FG23="W",'Data Input'!FG24="W",'Data Input'!FG25="W"),1,0))+(IF(OR('Data Input'!FN23="W",'Data Input'!FN24="W",'Data Input'!FN25="W"),1,0))+(IF(OR('Data Input'!FT23="W",'Data Input'!FT24="W",'Data Input'!FT25="W"),1,0))+(IF(OR('Data Input'!FZ23="W",'Data Input'!FZ24="W",'Data Input'!FZ25="W"),1,0)))</f>
        <v>6</v>
      </c>
      <c r="F7" s="382">
        <f>SUM((IF(OR('Data Input'!J23="L",'Data Input'!J24="L",'Data Input'!J25="L"),1,0))+(IF(OR('Data Input'!P23="L",'Data Input'!P24="L",'Data Input'!P25="L"),1,0))+(IF(OR('Data Input'!V23="L",'Data Input'!V24="L",'Data Input'!V25="L"),1,0))+(IF(OR('Data Input'!AB23="L",'Data Input'!AB24="L",'Data Input'!AB25="L"),1,0))+(IF(OR('Data Input'!AI23="L",'Data Input'!AI24="L",'Data Input'!AI25="L"),1,0))+(IF(OR('Data Input'!AP23="L",'Data Input'!AP24="L",'Data Input'!AP25="L"),1,0))+(IF(OR('Data Input'!AV23="L",'Data Input'!AV24="L",'Data Input'!AV25="L"),1,0))+(IF(OR('Data Input'!BB23="L",'Data Input'!BB24="L",'Data Input'!BB25="L"),1,0))+(IF(OR('Data Input'!BH23="L",'Data Input'!BH24="L",'Data Input'!BH25="L"),1,0))+(IF(OR('Data Input'!BT23="L",'Data Input'!BT24="L",'Data Input'!BT25="L"),1,0))+(IF(OR('Data Input'!BZ23="L",'Data Input'!BZ24="L",'Data Input'!BZ25="L"),1,0))+(IF(OR('Data Input'!CG23="L",'Data Input'!CG24="L",'Data Input'!CG25="L"),1,0))+(IF(OR('Data Input'!CN23="L",'Data Input'!CN24="L",'Data Input'!CN25="L"),1,0))+(IF(OR('Data Input'!CT23="L",'Data Input'!CT24="L",'Data Input'!CT25="L"),1,0))+(IF(OR('Data Input'!CZ23="L",'Data Input'!CZ24="L",'Data Input'!CZ25="L"),1,0))+(IF(OR('Data Input'!DG23="L",'Data Input'!DG24="L",'Data Input'!DG25="L"),1,0))+(IF(OR('Data Input'!DN23="L",'Data Input'!DN24="L",'Data Input'!DN25="L"),1,0))+(IF(OR('Data Input'!DT23="L",'Data Input'!DT24="L",'Data Input'!DT25="L"),1,0))+(IF(OR('Data Input'!DZ23="L",'Data Input'!DZ24="L",'Data Input'!DZ25="L"),1,0))+(IF(OR('Data Input'!EG23="L",'Data Input'!EG24="L",'Data Input'!EG25="L"),1,0))+(IF(OR('Data Input'!EN23="L",'Data Input'!EN24="L",'Data Input'!EN25="L"),1,0))+(IF(OR('Data Input'!ET23="L",'Data Input'!ET24="L",'Data Input'!ET25="L"),1,0))+(IF(OR('Data Input'!EZ23="L",'Data Input'!EZ24="L",'Data Input'!EZ25="L"),1,0))+(IF(OR('Data Input'!FG23="L",'Data Input'!FG24="L",'Data Input'!FG25="L"),1,0))+(IF(OR('Data Input'!FN23="L",'Data Input'!FN24="L",'Data Input'!FN25="L"),1,0))+(IF(OR('Data Input'!FT23="L",'Data Input'!FT24="L",'Data Input'!FT25="L"),1,0))+(IF(OR('Data Input'!FZ23="L",'Data Input'!FZ24="L",'Data Input'!FZ25="L"),1,0)))</f>
        <v>4</v>
      </c>
      <c r="G7" s="382">
        <f>SUM((IF(OR('Data Input'!J23="T",'Data Input'!J24="T",'Data Input'!J25="T"),1,0))+(IF(OR('Data Input'!P23="T",'Data Input'!P24="T",'Data Input'!P25="T"),1,0))+(IF(OR('Data Input'!V23="T",'Data Input'!V24="T",'Data Input'!V25="T"),1,0))+(IF(OR('Data Input'!AB23="T",'Data Input'!AB24="T",'Data Input'!AB25="T"),1,0))+(IF(OR('Data Input'!AI23="T",'Data Input'!AI24="T",'Data Input'!AI25="T"),1,0))+(IF(OR('Data Input'!AP23="T",'Data Input'!AP24="T",'Data Input'!AP25="T"),1,0))+(IF(OR('Data Input'!AV23="T",'Data Input'!AV24="T",'Data Input'!AV25="T"),1,0))+(IF(OR('Data Input'!BB23="T",'Data Input'!BB24="T",'Data Input'!BB25="T"),1,0))+(IF(OR('Data Input'!BH23="T",'Data Input'!BH24="T",'Data Input'!BH25="T"),1,0))+(IF(OR('Data Input'!BT23="T",'Data Input'!CG24="T",'Data Input'!CG25="T"),1,0))+(IF(OR('Data Input'!CN23="T",'Data Input'!CN24="T",'Data Input'!CN25="T"),1,0))+(IF(OR('Data Input'!CT23="T",'Data Input'!CT24="T",'Data Input'!CT25="T"),1,0))+(IF(OR('Data Input'!CZ23="T",'Data Input'!CZ24="T",'Data Input'!CZ25="T"),1,0))+(IF(OR('Data Input'!DG23="T",'Data Input'!DG24="T",'Data Input'!DG25="T"),1,0))+(IF(OR('Data Input'!DN23="T",'Data Input'!DN24="T",'Data Input'!DN25="T"),1,0))+(IF(OR('Data Input'!DT23="T",'Data Input'!DT24="T",'Data Input'!DT25="T"),1,0))+(IF(OR('Data Input'!DZ23="T",'Data Input'!DZ24="T",'Data Input'!DZ25="T"),1,0))+(IF(OR('Data Input'!EG23="T",'Data Input'!EG24="T",'Data Input'!EG25="T"),1,0))+(IF(OR('Data Input'!EN23="T",'Data Input'!EN24="T",'Data Input'!EN25="T"),1,0))+(IF(OR('Data Input'!ET23="T",'Data Input'!ET24="T",'Data Input'!ET25="T"),1,0))+(IF(OR('Data Input'!EZ23="T",'Data Input'!EZ24="T",'Data Input'!EZ25="T"),1,0))+(IF(OR('Data Input'!FG23="T",'Data Input'!FG24="T",'Data Input'!FG25="T"),1,0))+(IF(OR('Data Input'!FN23="T",'Data Input'!FN24="T",'Data Input'!FN25="T"),1,0))+(IF(OR('Data Input'!FT23="T",'Data Input'!FT24="T",'Data Input'!FT25="T"),1,0))+(IF(OR('Data Input'!FZ23="T",'Data Input'!FZ24="T",'Data Input'!FZ25="T"),1,0)))</f>
        <v>0</v>
      </c>
      <c r="H7" s="382">
        <f>SUM((IF('Data Input'!J23="Forfeit (W)",1,0))+(IF('Data Input'!P23="Forfeit (W)",1,0))+(IF('Data Input'!V23="Forfeit (W)",1,0))+(IF('Data Input'!AB23="Forfeit (W)",1,0))+(IF('Data Input'!AI23="Forfeit (W)",1,0))+(IF('Data Input'!AP23="Forfeit (W)",1,0))+(IF('Data Input'!AV23="Forfeit (W)",1,0))+(IF('Data Input'!BB23="Forfeit (W)",1,0))+(IF('Data Input'!BH23="Forfeit (W)",1,0))+(IF('Data Input'!BN23="Forfeit (W)",1,0))+(IF('Data Input'!BT23="Forfeit (W)",1,0))+(IF('Data Input'!BZ23="Forfeit (W)",1,0))+(IF('Data Input'!CG23="Forfeit (W)",1,0))+(IF('Data Input'!CN23="Forfeit (W)",1,0))+(IF('Data Input'!CT23="Forfeit (W)",1,0))+(IF('Data Input'!CZ23="Forfeit (W)",1,0))+(IF('Data Input'!DG23="Forfeit (W)",1,0))+(IF('Data Input'!DN23="Forfeit (W)",1,0))+(IF('Data Input'!DT23="Forfeit (W)",1,0))+(IF('Data Input'!DZ23="Forfeit (W)",1,0))+(IF('Data Input'!EG23="Forfeit (W)",1,0))+(IF('Data Input'!EN23="Forfeit (W)",1,0))+(IF('Data Input'!ET23="Forfeit (W)",1,0))+(IF('Data Input'!EZ23="Forfeit (W)",1,0))+(IF('Data Input'!FG23="Forfeit (W)",1,0))+(IF('Data Input'!FN23="Forfeit (W)",1,0))+(IF('Data Input'!FT23="Forfeit (W)",1,0))+(IF('Data Input'!FZ23="Forfeit (W)",1,0)))</f>
        <v>0</v>
      </c>
      <c r="I7" s="382">
        <f>SUM((IF('Data Input'!J23="Forfeit (L)",1,0))+(IF('Data Input'!P23="Forfeit (L)",1,0))+(IF('Data Input'!V23="Forfeit (L)",1,0))+(IF('Data Input'!AB23="Forfeit (L)",1,0))+(IF('Data Input'!AI23="Forfeit (L)",1,0))+(IF('Data Input'!AP23="Forfeit (L)",1,0))+(IF('Data Input'!AV23="Forfeit (L)",1,0))+(IF('Data Input'!BB23="Forfeit (L)",1,0))+(IF('Data Input'!BH23="Forfeit (L)",1,0))+(IF('Data Input'!BN23="Forfeit (L)",1,0))+(IF('Data Input'!BT23="Forfeit (L)",1,0))+(IF('Data Input'!BZ23="Forfeit (L)",1,0))+(IF('Data Input'!CG23="Forfeit (L)",1,0))+(IF('Data Input'!CN23="Forfeit (L)",1,0))+(IF('Data Input'!CT23="Forfeit (L)",1,0))+(IF('Data Input'!CZ23="Forfeit (L)",1,0))+(IF('Data Input'!DG23="Forfeit (L)",1,0))+(IF('Data Input'!DN23="Forfeit (L)",1,0))+(IF('Data Input'!DT23="Forfeit (L)",1,0))+(IF('Data Input'!DZ23="Forfeit (L)",1,0))+(IF('Data Input'!EG23="Forfeit (L)",1,0))+(IF('Data Input'!EN23="Forfeit (L)",1,0))+(IF('Data Input'!ET23="Forfeit (L)",1,0))+(IF('Data Input'!EZ23="Forfeit (L)",1,0))+(IF('Data Input'!FG23="Forfeit (L)",1,0))+(IF('Data Input'!FN23="Forfeit (L)",1,0))+(IF('Data Input'!FT23="Forfeit (L)",1,0))+(IF('Data Input'!FZ23="Forfeit (L)",1,0)))</f>
        <v>0</v>
      </c>
      <c r="J7" s="383">
        <f>E7+H7</f>
        <v>6</v>
      </c>
      <c r="K7" s="384">
        <f>F7+I7</f>
        <v>4</v>
      </c>
      <c r="L7" s="385">
        <f>G7</f>
        <v>0</v>
      </c>
      <c r="M7" s="386">
        <f>J7/(SUM(J7+K7+L7))</f>
        <v>0.6</v>
      </c>
      <c r="N7" s="387">
        <f>SUM('Calc''s'!F21:F26)</f>
        <v>885</v>
      </c>
      <c r="O7" s="387">
        <f>SUM('Calc''s'!G21:G26)</f>
        <v>801</v>
      </c>
      <c r="P7" s="388">
        <f>SUM('Calc''s'!H21:H26)</f>
        <v>3</v>
      </c>
      <c r="Q7" s="389">
        <f>N7/O7</f>
        <v>1.1048689138576779</v>
      </c>
      <c r="R7" s="389">
        <f>SUM('Calc''s'!J21:J26)/6</f>
        <v>1.0669957005194919</v>
      </c>
      <c r="S7" s="389"/>
      <c r="T7" s="389"/>
      <c r="U7" s="389"/>
      <c r="V7" s="388"/>
      <c r="W7" s="388"/>
      <c r="X7" s="387"/>
      <c r="Y7" s="387"/>
      <c r="Z7" s="387"/>
    </row>
    <row r="8" spans="2:26" x14ac:dyDescent="0.35">
      <c r="B8" s="267">
        <v>6</v>
      </c>
      <c r="C8" s="400" t="s">
        <v>71</v>
      </c>
      <c r="D8" s="401">
        <f>SUM('Data Input'!D35:D40)</f>
        <v>292</v>
      </c>
      <c r="E8" s="402">
        <f>SUM((IF(OR('Data Input'!J35="W",'Data Input'!J36="W",'Data Input'!J37="W"),1,0))+(IF(OR('Data Input'!P35="W",'Data Input'!P36="W",'Data Input'!P7="W"),1,0))+(IF(OR('Data Input'!V35="W",'Data Input'!V36="W",'Data Input'!V37="W"),1,0))+(IF(OR('Data Input'!AB35="W",'Data Input'!AB36="W",'Data Input'!AB37="W"),1,0))+(IF(OR('Data Input'!AI35="W",'Data Input'!AI36="W",'Data Input'!AI37="W"),1,0))+(IF(OR('Data Input'!AP35="W",'Data Input'!AP36="W",'Data Input'!AP37="W"),1,0))+(IF(OR('Data Input'!AV35="W",'Data Input'!AV36="W",'Data Input'!AV37="W"),1,0))+(IF(OR('Data Input'!BB35="W",'Data Input'!BB36="W",'Data Input'!BB37="W"),1,0))+(IF(OR('Data Input'!BH35="W",'Data Input'!BH36="W",'Data Input'!BH37="W"),1,0))+(IF(OR('Data Input'!BN35="W",'Data Input'!BN36="W",'Data Input'!BN37="W"),1,0))+(IF(OR('Data Input'!BT35="W",'Data Input'!BT36="W",'Data Input'!BT37="W"),1,0))+(IF(OR('Data Input'!BZ35="W",'Data Input'!BZ36="W",'Data Input'!BZ37="W"),1,0))+(IF(OR('Data Input'!CG35="W",'Data Input'!CG36="W",'Data Input'!CG37="W"),1,0))+(IF(OR('Data Input'!CN35="W",'Data Input'!CN36="W",'Data Input'!CN37="W"),1,0))+(IF(OR('Data Input'!CT35="W",'Data Input'!CT36="W",'Data Input'!CT37="W"),1,0))+(IF(OR('Data Input'!CZ35="W",'Data Input'!CZ36="W",'Data Input'!CZ37="W"),1,0))+(IF(OR('Data Input'!DG35="W",'Data Input'!DG36="W",'Data Input'!DG37="W"),1,0))+(IF(OR('Data Input'!DN35="W",'Data Input'!DN36="W",'Data Input'!DN37="W"),1,0))+(IF(OR('Data Input'!DT35="W",'Data Input'!DT36="W",'Data Input'!DT37="W"),1,0))+(IF(OR('Data Input'!DZ35="W",'Data Input'!DZ36="W",'Data Input'!DZ37="W"),1,0))+(IF(OR('Data Input'!EG35="W",'Data Input'!EG36="W",'Data Input'!EG37="W"),1,0))+(IF(OR('Data Input'!EN35="W",'Data Input'!EN36="W",'Data Input'!EN37="W"),1,0))+(IF(OR('Data Input'!ET35="W",'Data Input'!ET36="W",'Data Input'!ET37="W"),1,0))+(IF(OR('Data Input'!EZ35="W",'Data Input'!EZ36="W",'Data Input'!EZ37="W"),1,0))+(IF(OR('Data Input'!FG35="W",'Data Input'!FG36="W",'Data Input'!FG37="W"),1,0))+(IF(OR('Data Input'!FN35="W",'Data Input'!FN36="W",'Data Input'!FN37="W"),1,0))+(IF(OR('Data Input'!FT35="W",'Data Input'!FT36="W",'Data Input'!FT37="W"),1,0))+(IF(OR('Data Input'!FZ35="W",'Data Input'!FZ36="W",'Data Input'!FZ37="W"),1,0)))</f>
        <v>8</v>
      </c>
      <c r="F8" s="402">
        <f>SUM((IF(OR('Data Input'!J35="L",'Data Input'!J36="L",'Data Input'!J37="L"),1,0))+(IF(OR('Data Input'!P35="L",'Data Input'!P36="L",'Data Input'!P7="L"),1,0))+(IF(OR('Data Input'!V35="L",'Data Input'!V36="L",'Data Input'!V37="L"),1,0))+(IF(OR('Data Input'!AB35="L",'Data Input'!AB36="L",'Data Input'!AB37="L"),1,0))+(IF(OR('Data Input'!AI35="L",'Data Input'!AI36="L",'Data Input'!AI37="L"),1,0))+(IF(OR('Data Input'!AP35="L",'Data Input'!AP36="L",'Data Input'!AP37="L"),1,0))+(IF(OR('Data Input'!AV35="L",'Data Input'!AV36="L",'Data Input'!AV37="L"),1,0))+(IF(OR('Data Input'!BB35="L",'Data Input'!BB36="L",'Data Input'!BB37="L"),1,0))+(IF(OR('Data Input'!BH35="L",'Data Input'!BH36="L",'Data Input'!BH37="L"),1,0))+(IF(OR('Data Input'!BN35="L",'Data Input'!BN36="L",'Data Input'!BN37="L"),1,0))+(IF(OR('Data Input'!BT35="L",'Data Input'!BT36="L",'Data Input'!BT37="L"),1,0))+(IF(OR('Data Input'!BZ35="L",'Data Input'!BZ36="L",'Data Input'!BZ37="L"),1,0))+(IF(OR('Data Input'!CG35="L",'Data Input'!CG36="L",'Data Input'!CG37="L"),1,0))+(IF(OR('Data Input'!CN35="L",'Data Input'!CN36="L",'Data Input'!CN37="L"),1,0))+(IF(OR('Data Input'!CT35="L",'Data Input'!CT36="L",'Data Input'!CT37="L"),1,0))+(IF(OR('Data Input'!CZ35="L",'Data Input'!CZ36="L",'Data Input'!CZ37="L"),1,0))+(IF(OR('Data Input'!DG35="L",'Data Input'!DG36="L",'Data Input'!DG37="L"),1,0))+(IF(OR('Data Input'!DN35="L",'Data Input'!DN36="L",'Data Input'!DN37="L"),1,0))+(IF(OR('Data Input'!DT35="L",'Data Input'!DT36="L",'Data Input'!DT37="L"),1,0))+(IF(OR('Data Input'!DZ35="L",'Data Input'!DZ36="L",'Data Input'!DZ37="L"),1,0))+(IF(OR('Data Input'!EG35="L",'Data Input'!EG36="L",'Data Input'!EG37="L"),1,0))+(IF(OR('Data Input'!EN35="L",'Data Input'!EN36="L",'Data Input'!EN37="L"),1,0))+(IF(OR('Data Input'!ET35="L",'Data Input'!ET36="L",'Data Input'!ET37="L"),1,0))+(IF(OR('Data Input'!EZ35="L",'Data Input'!EZ36="L",'Data Input'!EZ37="L"),1,0))+(IF(OR('Data Input'!FG35="L",'Data Input'!FG36="L",'Data Input'!FG37="L"),1,0))+(IF(OR('Data Input'!FN35="L",'Data Input'!FN36="L",'Data Input'!FN37="L"),1,0))+(IF(OR('Data Input'!FT35="L",'Data Input'!FT36="L",'Data Input'!FT37="L"),1,0))+(IF(OR('Data Input'!FZ35="L",'Data Input'!FZ36="L",'Data Input'!FZ37="L"),1,0)))</f>
        <v>2</v>
      </c>
      <c r="G8" s="402">
        <f>SUM((IF(OR('Data Input'!J35="T",'Data Input'!J36="T",'Data Input'!J37="T"),1,0))+(IF(OR('Data Input'!P35="T",'Data Input'!P36="T",'Data Input'!P7="T"),1,0))+(IF(OR('Data Input'!V35="T",'Data Input'!V36="T",'Data Input'!V37="T"),1,0))+(IF(OR('Data Input'!AB35="T",'Data Input'!AB36="T",'Data Input'!AB37="T"),1,0))+(IF(OR('Data Input'!AI35="T",'Data Input'!AI36="T",'Data Input'!AI37="T"),1,0))+(IF(OR('Data Input'!AP35="T",'Data Input'!AP36="T",'Data Input'!AP37="T"),1,0))+(IF(OR('Data Input'!AV35="T",'Data Input'!AV36="T",'Data Input'!AV37="T"),1,0))+(IF(OR('Data Input'!BB35="T",'Data Input'!BB36="T",'Data Input'!BB37="T"),1,0))+(IF(OR('Data Input'!BH35="T",'Data Input'!BH36="T",'Data Input'!BH37="T"),1,0))+(IF(OR('Data Input'!BN35="T",'Data Input'!BN36="T",'Data Input'!BN37="T"),1,0))+(IF(OR('Data Input'!BT35="T",'Data Input'!BT36="T",'Data Input'!BT37="T"),1,0))+(IF(OR('Data Input'!BZ35="T",'Data Input'!BZ36="T",'Data Input'!BZ37="T"),1,0))+(IF(OR('Data Input'!CG35="T",'Data Input'!CG36="T",'Data Input'!CG37="T"),1,0))+(IF(OR('Data Input'!CN35="T",'Data Input'!CN36="T",'Data Input'!CN37="T"),1,0))+(IF(OR('Data Input'!CT35="T",'Data Input'!CT36="T",'Data Input'!CT37="T"),1,0))+(IF(OR('Data Input'!CZ35="T",'Data Input'!CZ36="T",'Data Input'!CZ37="T"),1,0))+(IF(OR('Data Input'!DG35="T",'Data Input'!DG36="T",'Data Input'!DG37="T"),1,0))+(IF(OR('Data Input'!DN35="T",'Data Input'!DN36="T",'Data Input'!DN37="T"),1,0))+(IF(OR('Data Input'!DT35="T",'Data Input'!DT36="T",'Data Input'!DT37="T"),1,0))+(IF(OR('Data Input'!DZ35="T",'Data Input'!DZ36="T",'Data Input'!DZ37="T"),1,0))+(IF(OR('Data Input'!EG35="T",'Data Input'!EG36="T",'Data Input'!EG37="T"),1,0))+(IF(OR('Data Input'!EN35="T",'Data Input'!EN36="T",'Data Input'!EN37="T"),1,0))+(IF(OR('Data Input'!ET35="T",'Data Input'!ET36="T",'Data Input'!ET37="T"),1,0))+(IF(OR('Data Input'!EZ35="T",'Data Input'!EZ36="T",'Data Input'!EZ37="T"),1,0))+(IF(OR('Data Input'!FG35="T",'Data Input'!FG36="T",'Data Input'!FG37="T"),1,0))+(IF(OR('Data Input'!FN35="T",'Data Input'!FN36="T",'Data Input'!FN37="T"),1,0))+(IF(OR('Data Input'!FT35="T",'Data Input'!FT36="T",'Data Input'!FT37="T"),1,0))+(IF(OR('Data Input'!FZ35="T",'Data Input'!FZ36="T",'Data Input'!FZ37="T"),1,0)))</f>
        <v>0</v>
      </c>
      <c r="H8" s="402">
        <f>SUM((IF('Data Input'!J35="Forfeit (W)",1,0))+(IF('Data Input'!P35="Forfeit (W)",1,0))+(IF('Data Input'!V35="Forfeit (W)",1,0))+(IF('Data Input'!AB35="Forfeit (W)",1,0))+(IF('Data Input'!AI35="Forfeit (W)",1,0))+(IF('Data Input'!AP35="Forfeit (W)",1,0))+(IF('Data Input'!AV35="Forfeit (W)",1,0))+(IF('Data Input'!BB35="Forfeit (W)",1,0))+(IF('Data Input'!BH35="Forfeit (W)",1,0))+(IF('Data Input'!BN35="Forfeit (W)",1,0))+(IF('Data Input'!BT35="Forfeit (W)",1,0))+(IF('Data Input'!BZ35="Forfeit (W)",1,0))+(IF('Data Input'!CG35="Forfeit (W)",1,0))+(IF('Data Input'!CN35="Forfeit (W)",1,0))+(IF('Data Input'!CT35="Forfeit (W)",1,0))+(IF('Data Input'!CZ35="Forfeit (W)",1,0))+(IF('Data Input'!DG35="Forfeit (W)",1,0))+(IF('Data Input'!DN35="Forfeit (W)",1,0))+(IF('Data Input'!DT35="Forfeit (W)",1,0))+(IF('Data Input'!DZ35="Forfeit (W)",1,0))+(IF('Data Input'!EG35="Forfeit (W)",1,0))+(IF('Data Input'!EN35="Forfeit (W)",1,0))+(IF('Data Input'!ET35="Forfeit (W)",1,0))+(IF('Data Input'!EZ35="Forfeit (W)",1,0))+(IF('Data Input'!FG35="Forfeit (W)",1,0))+(IF('Data Input'!FN35="Forfeit (W)",1,0))+(IF('Data Input'!FT35="Forfeit (W)",1,0))+(IF('Data Input'!FZ35="Forfeit (W)",1,0)))</f>
        <v>0</v>
      </c>
      <c r="I8" s="402">
        <f>SUM((IF('Data Input'!J35="Forfeit (L)",1,0))+(IF('Data Input'!P35="Forfeit (L)",1,0))+(IF('Data Input'!V35="Forfeit (L)",1,0))+(IF('Data Input'!AB35="Forfeit (L)",1,0))+(IF('Data Input'!AI35="Forfeit (L)",1,0))+(IF('Data Input'!AP35="Forfeit (L)",1,0))+(IF('Data Input'!AV35="Forfeit (L)",1,0))+(IF('Data Input'!BB35="Forfeit (L)",1,0))+(IF('Data Input'!BH35="Forfeit (L)",1,0))+(IF('Data Input'!BN35="Forfeit (L)",1,0))+(IF('Data Input'!BT35="Forfeit (L)",1,0))+(IF('Data Input'!BZ35="Forfeit (L)",1,0))+(IF('Data Input'!CG35="Forfeit (L)",1,0))+(IF('Data Input'!CN35="Forfeit (L)",1,0))+(IF('Data Input'!CT35="Forfeit (L)",1,0))+(IF('Data Input'!CZ35="Forfeit (L)",1,0))+(IF('Data Input'!DG35="Forfeit (L)",1,0))+(IF('Data Input'!DN35="Forfeit (L)",1,0))+(IF('Data Input'!DT35="Forfeit (L)",1,0))+(IF('Data Input'!DZ35="Forfeit (L)",1,0))+(IF('Data Input'!EG35="Forfeit (L)",1,0))+(IF('Data Input'!EN35="Forfeit (L)",1,0))+(IF('Data Input'!ET35="Forfeit (L)",1,0))+(IF('Data Input'!EZ35="Forfeit (L)",1,0))+(IF('Data Input'!FG35="Forfeit (L)",1,0))+(IF('Data Input'!FN35="Forfeit (L)",1,0))+(IF('Data Input'!FT35="Forfeit (L)",1,0))+(IF('Data Input'!FZ35="Forfeit (L)",1,0)))</f>
        <v>0</v>
      </c>
      <c r="J8" s="403">
        <f>E8+H8</f>
        <v>8</v>
      </c>
      <c r="K8" s="404">
        <f>F8+I8</f>
        <v>2</v>
      </c>
      <c r="L8" s="405">
        <f>G8</f>
        <v>0</v>
      </c>
      <c r="M8" s="406">
        <f>J8/(SUM(J8+K8+L8))</f>
        <v>0.8</v>
      </c>
      <c r="N8" s="407">
        <f>SUM('Calc''s'!F33:F38)</f>
        <v>1070</v>
      </c>
      <c r="O8" s="407">
        <f>SUM('Calc''s'!G33:G38)</f>
        <v>901</v>
      </c>
      <c r="P8" s="408">
        <f>SUM('Calc''s'!H33:H38)</f>
        <v>2</v>
      </c>
      <c r="Q8" s="409">
        <f>N8/O8</f>
        <v>1.1875693673695893</v>
      </c>
      <c r="R8" s="409">
        <f>SUM('Calc''s'!J33:J38)/6</f>
        <v>1.2420249514349306</v>
      </c>
      <c r="S8" s="409"/>
      <c r="T8" s="409"/>
      <c r="U8" s="409"/>
      <c r="V8" s="408"/>
      <c r="W8" s="408"/>
      <c r="X8" s="407"/>
      <c r="Y8" s="407"/>
      <c r="Z8" s="407"/>
    </row>
    <row r="9" spans="2:26" x14ac:dyDescent="0.35">
      <c r="B9" s="267">
        <v>7</v>
      </c>
      <c r="C9" s="360" t="s">
        <v>75</v>
      </c>
      <c r="D9" s="361">
        <f>SUM('Data Input'!D11:D16)</f>
        <v>289</v>
      </c>
      <c r="E9" s="362">
        <f>SUM((IF(OR('Data Input'!J11="W",'Data Input'!J12="W",'Data Input'!J13="W"),1,0))+(IF(OR('Data Input'!P11="W",'Data Input'!P12="W",'Data Input'!P13="W"),1,0))+(IF(OR('Data Input'!V11="W",'Data Input'!V12="W",'Data Input'!V13="W"),1,0))+(IF(OR('Data Input'!AB11="W",'Data Input'!AB12="W",'Data Input'!AB13="W"),1,0))+(IF(OR('Data Input'!AI11="W",'Data Input'!AI12="W",'Data Input'!AI13="W"),1,0))+(IF(OR('Data Input'!AP11="W",'Data Input'!AP12="W",'Data Input'!AP13="W"),1,0))+(IF(OR('Data Input'!AV11="W",'Data Input'!AV12="W",'Data Input'!AV13="W"),1,0))+(IF(OR('Data Input'!BB11="W",'Data Input'!BB12="W",'Data Input'!BB13="W"),1,0))+(IF(OR('Data Input'!BH11="W",'Data Input'!BH12="W",'Data Input'!BH13="W"),1,0))+(IF(OR('Data Input'!BN11="W",'Data Input'!BN12="W",'Data Input'!BN13="W"),1,0))+(IF(OR('Data Input'!BT11="W",'Data Input'!BT12="W",'Data Input'!BT13="W"),1,0))+(IF(OR('Data Input'!BZ11="W",'Data Input'!BZ12="W",'Data Input'!BZ13="W"),1,0))+(IF(OR('Data Input'!CG11="W",'Data Input'!CG12="W",'Data Input'!CG13="W"),1,0))+(IF(OR('Data Input'!CN11="W",'Data Input'!CN12="W",'Data Input'!CN13="W"),1,0))+(IF(OR('Data Input'!CT11="W",'Data Input'!CT12="W",'Data Input'!CT13="W"),1,0))+(IF(OR('Data Input'!CZ11="W",'Data Input'!CZ12="W",'Data Input'!CZ13="W"),1,0))+(IF(OR('Data Input'!DG11="W",'Data Input'!DG12="W",'Data Input'!DG13="W"),1,0))+(IF(OR('Data Input'!DN11="W",'Data Input'!DN12="W",'Data Input'!DN13="W"),1,0))+(IF(OR('Data Input'!DT11="W",'Data Input'!DT12="W",'Data Input'!DT13="W"),1,0))+(IF(OR('Data Input'!DZ11="W",'Data Input'!DZ12="W",'Data Input'!DZ13="W"),1,0))+(IF(OR('Data Input'!EG11="W",'Data Input'!EG12="W",'Data Input'!EG13="W"),1,0))+(IF(OR('Data Input'!EN11="W",'Data Input'!EN12="W",'Data Input'!EN13="W"),1,0))+(IF(OR('Data Input'!ET11="W",'Data Input'!ET12="W",'Data Input'!ET13="W"),1,0))+(IF(OR('Data Input'!EZ11="W",'Data Input'!EZ12="W",'Data Input'!EZ13="W"),1,0))+(IF(OR('Data Input'!FG11="W",'Data Input'!FG12="W",'Data Input'!FG13="W"),1,0))+(IF(OR('Data Input'!FN11="W",'Data Input'!FN12="W",'Data Input'!FN13="W"),1,0))+(IF(OR('Data Input'!FT11="W",'Data Input'!FT12="W",'Data Input'!FT13="W"),1,0))+(IF(OR('Data Input'!FZ11="W",'Data Input'!FZ12="W",'Data Input'!FZ13="W"),1,0)))</f>
        <v>1</v>
      </c>
      <c r="F9" s="362">
        <f>SUM((IF(OR('Data Input'!J11="L",'Data Input'!J12="L",'Data Input'!J13="L"),1,0))+(IF(OR('Data Input'!P11="L",'Data Input'!P12="L",'Data Input'!P13="L"),1,0))+(IF(OR('Data Input'!V11="L",'Data Input'!V12="L",'Data Input'!V13="L"),1,0))+(IF(OR('Data Input'!AB11="L",'Data Input'!AB12="L",'Data Input'!AB13="L"),1,0))+(IF(OR('Data Input'!AI11="L",'Data Input'!AI12="L",'Data Input'!AI13="L"),1,0))+(IF(OR('Data Input'!AP11="L",'Data Input'!AP12="L",'Data Input'!AP13="L"),1,0))+(IF(OR('Data Input'!AV11="L",'Data Input'!AV12="L",'Data Input'!AV13="L"),1,0))+(IF(OR('Data Input'!BB11="L",'Data Input'!BB12="L",'Data Input'!BB13="L"),1,0))+(IF(OR('Data Input'!BH11="L",'Data Input'!BH12="L",'Data Input'!BH13="L"),1,0))+(IF(OR('Data Input'!BN11="L",'Data Input'!BN12="L",'Data Input'!BN13="L"),1,0))+(IF(OR('Data Input'!BT11="L",'Data Input'!BT12="L",'Data Input'!BT13="L"),1,0))+(IF(OR('Data Input'!BZ11="L",'Data Input'!BZ12="L",'Data Input'!BZ13="L"),1,0))+(IF(OR('Data Input'!CG11="L",'Data Input'!CG12="L",'Data Input'!CG13="L"),1,0))+(IF(OR('Data Input'!CN11="L",'Data Input'!CN12="L",'Data Input'!CN13="L"),1,0))+(IF(OR('Data Input'!CT11="L",'Data Input'!CT12="L",'Data Input'!CT13="L"),1,0))+(IF(OR('Data Input'!CZ11="L",'Data Input'!CZ12="L",'Data Input'!CZ13="L"),1,0))+(IF(OR('Data Input'!DG11="L",'Data Input'!DG12="L",'Data Input'!DG13="L"),1,0))+(IF(OR('Data Input'!DN11="L",'Data Input'!DN12="L",'Data Input'!DN13="L"),1,0))+(IF(OR('Data Input'!DT11="L",'Data Input'!DT12="L",'Data Input'!DT13="L"),1,0))+(IF(OR('Data Input'!DZ11="L",'Data Input'!DZ12="L",'Data Input'!DZ13="L"),1,0))+(IF(OR('Data Input'!EG11="L",'Data Input'!EG12="L",'Data Input'!EG13="L"),1,0))+(IF(OR('Data Input'!EN11="L",'Data Input'!EN12="L",'Data Input'!EN13="L"),1,0))+(IF(OR('Data Input'!ET11="L",'Data Input'!ET12="L",'Data Input'!ET13="L"),1,0))+(IF(OR('Data Input'!EZ11="L",'Data Input'!EZ12="L",'Data Input'!EZ13="L"),1,0))+(IF(OR('Data Input'!FG11="L",'Data Input'!FG12="L",'Data Input'!FG13="L"),1,0))+(IF(OR('Data Input'!FN11="L",'Data Input'!FN12="L",'Data Input'!FN13="L"),1,0))+(IF(OR('Data Input'!FT11="L",'Data Input'!FT12="L",'Data Input'!FT13="L"),1,0))+(IF(OR('Data Input'!FZ11="L",'Data Input'!FZ12="L",'Data Input'!FZ13="L"),1,0)))</f>
        <v>9</v>
      </c>
      <c r="G9" s="362">
        <f>SUM((IF(OR('Data Input'!J11="T",'Data Input'!J12="T",'Data Input'!J13="T"),1,0))+(IF(OR('Data Input'!P11="T",'Data Input'!P12="T",'Data Input'!P13="T"),1,0))+(IF(OR('Data Input'!V11="T",'Data Input'!V12="T",'Data Input'!V13="T"),1,0))+(IF(OR('Data Input'!AB11="T",'Data Input'!AB12="T",'Data Input'!AB13="T"),1,0))+(IF(OR('Data Input'!AI11="T",'Data Input'!AI12="T",'Data Input'!AI13="T"),1,0))+(IF(OR('Data Input'!AP11="T",'Data Input'!AP12="T",'Data Input'!AP13="T"),1,0))+(IF(OR('Data Input'!AV11="T",'Data Input'!AV12="T",'Data Input'!AV13="T"),1,0))+(IF(OR('Data Input'!BB11="T",'Data Input'!BB12="T",'Data Input'!BB13="T"),1,0))+(IF(OR('Data Input'!BH11="T",'Data Input'!BH12="T",'Data Input'!BH13="T"),1,0))+(IF(OR('Data Input'!BN11="T",'Data Input'!BN12="T",'Data Input'!BN13="T"),1,0))+(IF(OR('Data Input'!BT11="T",'Data Input'!BT12="T",'Data Input'!BT13="T"),1,0))+(IF(OR('Data Input'!BZ11="T",'Data Input'!BZ12="T",'Data Input'!BZ13="T"),1,0))+(IF(OR('Data Input'!CG11="T",'Data Input'!CG12="T",'Data Input'!CG13="T"),1,0))+(IF(OR('Data Input'!CN11="T",'Data Input'!CN12="T",'Data Input'!CN13="T"),1,0))+(IF(OR('Data Input'!CT11="T",'Data Input'!CT12="T",'Data Input'!CT13="T"),1,0))+(IF(OR('Data Input'!CZ11="T",'Data Input'!CZ12="T",'Data Input'!CZ13="T"),1,0))+(IF(OR('Data Input'!DG11="T",'Data Input'!DG12="T",'Data Input'!DG13="T"),1,0))+(IF(OR('Data Input'!DN11="T",'Data Input'!DN12="T",'Data Input'!DN13="T"),1,0))+(IF(OR('Data Input'!DT11="T",'Data Input'!DT12="T",'Data Input'!DT13="T"),1,0))+(IF(OR('Data Input'!DZ11="T",'Data Input'!DZ12="T",'Data Input'!DZ13="T"),1,0))+(IF(OR('Data Input'!EG11="T",'Data Input'!EG12="T",'Data Input'!EG13="T"),1,0))+(IF(OR('Data Input'!EN11="T",'Data Input'!EN12="T",'Data Input'!EN13="T"),1,0))+(IF(OR('Data Input'!ET11="T",'Data Input'!ET12="T",'Data Input'!ET13="T"),1,0))+(IF(OR('Data Input'!EZ11="T",'Data Input'!EZ12="T",'Data Input'!EZ13="T"),1,0))+(IF(OR('Data Input'!FG11="T",'Data Input'!FG12="T",'Data Input'!FG13="T"),1,0))+(IF(OR('Data Input'!FN11="T",'Data Input'!FN12="T",'Data Input'!FN13="T"),1,0))+(IF(OR('Data Input'!FT11="T",'Data Input'!FT12="T",'Data Input'!FT13="T"),1,0))+(IF(OR('Data Input'!FZ11="T",'Data Input'!FZ12="T",'Data Input'!FZ13="T"),1,0)))</f>
        <v>0</v>
      </c>
      <c r="H9" s="362">
        <f>SUM((IF('Data Input'!J11="Forfeit (W)",1,0))+(IF('Data Input'!P11="Forfeit (W)",1,0))+(IF('Data Input'!V11="Forfeit (W)",1,0))+(IF('Data Input'!AB11="Forfeit (W)",1,0))+(IF('Data Input'!AI11="Forfeit (W)",1,0))+(IF('Data Input'!AP11="Forfeit (W)",1,0))+(IF('Data Input'!AV11="Forfeit (W)",1,0))+(IF('Data Input'!BB11="Forfeit (W)",1,0))+(IF('Data Input'!BH11="Forfeit (W)",1,0))+(IF('Data Input'!BN11="Forfeit (W)",1,0))+(IF('Data Input'!BT11="Forfeit (W)",1,0))+(IF('Data Input'!BZ11="Forfeit (W)",1,0))+(IF('Data Input'!CG11="Forfeit (W)",1,0))+(IF('Data Input'!CN11="Forfeit (W)",1,0))+(IF('Data Input'!CT11="Forfeit (W)",1,0))+(IF('Data Input'!CZ11="Forfeit (W)",1,0))+(IF('Data Input'!DG11="Forfeit (W)",1,0))+(IF('Data Input'!DN11="Forfeit (W)",1,0))+(IF('Data Input'!DT11="Forfeit (W)",1,0))+(IF('Data Input'!DZ11="Forfeit (W)",1,0))+(IF('Data Input'!EG11="Forfeit (W)",1,0))+(IF('Data Input'!EN11="Forfeit (W)",1,0))+(IF('Data Input'!ET11="Forfeit (W)",1,0))+(IF('Data Input'!EZ11="Forfeit (W)",1,0))+(IF('Data Input'!FG11="Forfeit (W)",1,0))+(IF('Data Input'!FN11="Forfeit (W)",1,0))+(IF('Data Input'!FT11="Forfeit (W)",1,0))+(IF('Data Input'!FZ11="Forfeit (W)",1,0)))</f>
        <v>0</v>
      </c>
      <c r="I9" s="362">
        <f>SUM((IF('Data Input'!J11="Forfeit (L)",1,0))+(IF('Data Input'!P11="Forfeit (L)",1,0))+(IF('Data Input'!V11="Forfeit (L)",1,0))+(IF('Data Input'!AB11="Forfeit (L)",1,0))+(IF('Data Input'!AI11="Forfeit (L)",1,0))+(IF('Data Input'!AP11="Forfeit (L)",1,0))+(IF('Data Input'!AV11="Forfeit (L)",1,0))+(IF('Data Input'!BB11="Forfeit (L)",1,0))+(IF('Data Input'!BH11="Forfeit (L)",1,0))+(IF('Data Input'!BN11="Forfeit (L)",1,0))+(IF('Data Input'!BT11="Forfeit (L)",1,0))+(IF('Data Input'!BZ11="Forfeit (L)",1,0))+(IF('Data Input'!CG11="Forfeit (L)",1,0))+(IF('Data Input'!CN11="Forfeit (L)",1,0))+(IF('Data Input'!CT11="Forfeit (L)",1,0))+(IF('Data Input'!CZ11="Forfeit (L)",1,0))+(IF('Data Input'!DG11="Forfeit (L)",1,0))+(IF('Data Input'!DN11="Forfeit (L)",1,0))+(IF('Data Input'!DT11="Forfeit (L)",1,0))+(IF('Data Input'!DZ11="Forfeit (L)",1,0))+(IF('Data Input'!EG11="Forfeit (L)",1,0))+(IF('Data Input'!EN11="Forfeit (L)",1,0))+(IF('Data Input'!ET11="Forfeit (L)",1,0))+(IF('Data Input'!EZ11="Forfeit (L)",1,0))+(IF('Data Input'!FG11="Forfeit (L)",1,0))+(IF('Data Input'!FN11="Forfeit (L)",1,0))+(IF('Data Input'!FT11="Forfeit (L)",1,0))+(IF('Data Input'!FZ11="Forfeit (L)",1,0)))</f>
        <v>0</v>
      </c>
      <c r="J9" s="363">
        <f>E9+H9</f>
        <v>1</v>
      </c>
      <c r="K9" s="364">
        <f>F9+I9</f>
        <v>9</v>
      </c>
      <c r="L9" s="365">
        <f>G9</f>
        <v>0</v>
      </c>
      <c r="M9" s="366">
        <f>J9/(SUM(J9+K9+L9))</f>
        <v>0.1</v>
      </c>
      <c r="N9" s="367">
        <f>SUM('Calc''s'!F9:F14)</f>
        <v>760</v>
      </c>
      <c r="O9" s="367">
        <f>SUM('Calc''s'!G9:G14)</f>
        <v>1056</v>
      </c>
      <c r="P9" s="368">
        <f>SUM('Calc''s'!H9:H14)</f>
        <v>2</v>
      </c>
      <c r="Q9" s="369">
        <f>N9/O9</f>
        <v>0.71969696969696972</v>
      </c>
      <c r="R9" s="369">
        <f>SUM('Player Stats'!J9:J14)/6</f>
        <v>0.80568556058059426</v>
      </c>
      <c r="S9" s="369"/>
      <c r="T9" s="369"/>
      <c r="U9" s="369"/>
      <c r="V9" s="368"/>
      <c r="W9" s="368"/>
      <c r="X9" s="367"/>
      <c r="Y9" s="367"/>
      <c r="Z9" s="367"/>
    </row>
    <row r="10" spans="2:26" ht="15" thickBot="1" x14ac:dyDescent="0.4">
      <c r="B10" s="268">
        <v>8</v>
      </c>
      <c r="C10" s="420" t="s">
        <v>72</v>
      </c>
      <c r="D10" s="421">
        <f>SUM('Data Input'!D5:D10)</f>
        <v>258</v>
      </c>
      <c r="E10" s="422">
        <f>SUM((IF(OR('Data Input'!J5="W",'Data Input'!J6="W",'Data Input'!J7="W"),1,0))+(IF(OR('Data Input'!P5="W",'Data Input'!P6="W",'Data Input'!P7="W"),1,0))+(IF(OR('Data Input'!V5="W",'Data Input'!V6="W",'Data Input'!V7="W"),1,0))+(IF(OR('Data Input'!AB5="W",'Data Input'!AB6="W",'Data Input'!AB7="W"),1,0))+(IF(OR('Data Input'!AI5="W",'Data Input'!AI6="W",'Data Input'!AI7="W"),1,0))+(IF(OR('Data Input'!AP5="W",'Data Input'!AP6="W",'Data Input'!AP7="W"),1,0))+(IF(OR('Data Input'!AV5="W",'Data Input'!AV6="W",'Data Input'!AV7="W"),1,0))+(IF(OR('Data Input'!BB5="W",'Data Input'!BB6="W",'Data Input'!BB7="W"),1,0))+(IF(OR('Data Input'!BH5="W",'Data Input'!BH6="W",'Data Input'!BH7="W"),1,0))+(IF(OR('Data Input'!BN5="W",'Data Input'!BN6="W",'Data Input'!BN7="W"),1,0))+(IF(OR('Data Input'!BT5="W",'Data Input'!BT6="W",'Data Input'!BT7="W"),1,0))+(IF(OR('Data Input'!BZ5="W",'Data Input'!BZ6="W",'Data Input'!BZ7="W"),1,0))+(IF(OR('Data Input'!CG5="W",'Data Input'!CG6="W",'Data Input'!CG7="W"),1,0))+(IF(OR('Data Input'!CN5="W",'Data Input'!CN6="W",'Data Input'!CN7="W"),1,0))+(IF(OR('Data Input'!CT5="W",'Data Input'!CT6="W",'Data Input'!CT7="W"),1,0))+(IF(OR('Data Input'!CZ5="W",'Data Input'!CZ6="W",'Data Input'!CZ7="W"),1,0))+(IF(OR('Data Input'!DG5="W",'Data Input'!DG6="W",'Data Input'!DG7="W"),1,0))+(IF(OR('Data Input'!DN5="W",'Data Input'!DN6="W",'Data Input'!DN7="W"),1,0))+(IF(OR('Data Input'!DT5="W",'Data Input'!DT6="W",'Data Input'!DT7="W"),1,0))+(IF(OR('Data Input'!DZ5="W",'Data Input'!DZ6="W",'Data Input'!DZ7="W"),1,0))+(IF(OR('Data Input'!EG5="W",'Data Input'!EG6="W",'Data Input'!EG7="W"),1,0))+(IF(OR('Data Input'!EN5="W",'Data Input'!EN6="W",'Data Input'!EN7="W"),1,0))+(IF(OR('Data Input'!ET5="W",'Data Input'!ET6="W",'Data Input'!ET7="W"),1,0))+(IF(OR('Data Input'!EZ5="W",'Data Input'!EZ6="W",'Data Input'!EZ7="W"),1,0))+(IF(OR('Data Input'!FG5="W",'Data Input'!FG6="W",'Data Input'!FG7="W"),1,0))+(IF(OR('Data Input'!FN5="W",'Data Input'!FN6="W",'Data Input'!FN7="W"),1,0))+(IF(OR('Data Input'!FT5="W",'Data Input'!FT6="W",'Data Input'!FT7="W"),1,0))+(IF(OR('Data Input'!FZ5="W",'Data Input'!FZ6="W",'Data Input'!FZ7="W"),1,0)))</f>
        <v>2</v>
      </c>
      <c r="F10" s="422">
        <f>SUM((IF(OR('Data Input'!J5="L",'Data Input'!J6="L",'Data Input'!J7="L"),1,0))+(IF(OR('Data Input'!P5="L",'Data Input'!P6="L",'Data Input'!P7="L"),1,0))+(IF(OR('Data Input'!V5="L",'Data Input'!V6="L",'Data Input'!V7="L"),1,0))+(IF(OR('Data Input'!AB5="L",'Data Input'!AB6="L",'Data Input'!AB7="L"),1,0))+(IF(OR('Data Input'!AI5="L",'Data Input'!AI6="L",'Data Input'!AI7="L"),1,0))+(IF(OR('Data Input'!AP5="L",'Data Input'!AP6="L",'Data Input'!AP7="L"),1,0))+(IF(OR('Data Input'!AV5="L",'Data Input'!AV6="L",'Data Input'!AV7="L"),1,0))+(IF(OR('Data Input'!BB5="L",'Data Input'!BB6="L",'Data Input'!BB7="L"),1,0))+(IF(OR('Data Input'!BH5="L",'Data Input'!BH6="L",'Data Input'!BH7="L"),1,0))+(IF(OR('Data Input'!BN5="L",'Data Input'!BN6="L",'Data Input'!BN7="L"),1,0))+(IF(OR('Data Input'!BT5="L",'Data Input'!BT6="L",'Data Input'!BT7="L"),1,0))+(IF(OR('Data Input'!BZ5="L",'Data Input'!BZ6="L",'Data Input'!BZ7="L"),1,0))+(IF(OR('Data Input'!CG5="L",'Data Input'!CG6="L",'Data Input'!CG7="L"),1,0))+(IF(OR('Data Input'!CN5="L",'Data Input'!CN6="L",'Data Input'!CN7="L"),1,0))+(IF(OR('Data Input'!CT5="L",'Data Input'!CT6="L",'Data Input'!CT7="L"),1,0))+(IF(OR('Data Input'!CZ5="L",'Data Input'!CZ6="L",'Data Input'!CZ7="L"),1,0))+(IF(OR('Data Input'!DG5="L",'Data Input'!DG6="L",'Data Input'!DG7="L"),1,0))+(IF(OR('Data Input'!DN5="L",'Data Input'!DN6="L",'Data Input'!DN7="L"),1,0))+(IF(OR('Data Input'!DT5="L",'Data Input'!DT6="L",'Data Input'!DT7="L"),1,0))+(IF(OR('Data Input'!DZ5="L",'Data Input'!DZ6="L",'Data Input'!DZ7="L"),1,0))+(IF(OR('Data Input'!EG5="L",'Data Input'!EG6="L",'Data Input'!EG7="L"),1,0))+(IF(OR('Data Input'!EN5="L",'Data Input'!EN6="L",'Data Input'!EN7="L"),1,0))+(IF(OR('Data Input'!ET5="L",'Data Input'!ET6="L",'Data Input'!ET7="L"),1,0))+(IF(OR('Data Input'!EZ5="L",'Data Input'!EZ6="L",'Data Input'!EZ7="L"),1,0))+(IF(OR('Data Input'!FG5="L",'Data Input'!FG6="L",'Data Input'!FG7="L"),1,0))+(IF(OR('Data Input'!FN5="L",'Data Input'!FN6="L",'Data Input'!FN7="L"),1,0))+(IF(OR('Data Input'!FT5="L",'Data Input'!FT6="L",'Data Input'!FT7="L"),1,0))+(IF(OR('Data Input'!FZ5="L",'Data Input'!FZ6="L",'Data Input'!FZ7="L"),1,0)))</f>
        <v>7</v>
      </c>
      <c r="G10" s="422">
        <f>SUM((IF(OR('Data Input'!J5="T",'Data Input'!J6="T",'Data Input'!J7="T"),1,0))+(IF(OR('Data Input'!P5="T",'Data Input'!P6="T",'Data Input'!P7="T"),1,0))+(IF(OR('Data Input'!V5="T",'Data Input'!V6="T",'Data Input'!V7="T"),1,0))+(IF(OR('Data Input'!AB5="T",'Data Input'!AB6="T",'Data Input'!AB7="T"),1,0))+(IF(OR('Data Input'!AI5="T",'Data Input'!AI6="T",'Data Input'!AI7="T"),1,0))+(IF(OR('Data Input'!AP5="T",'Data Input'!AP6="T",'Data Input'!AP7="T"),1,0))+(IF(OR('Data Input'!AV5="T",'Data Input'!AV6="T",'Data Input'!AV7="T"),1,0))+(IF(OR('Data Input'!BB5="T",'Data Input'!BB6="T",'Data Input'!BB7="T"),1,0))+(IF(OR('Data Input'!BH5="T",'Data Input'!BH6="T",'Data Input'!BH7="T"),1,0))+(IF(OR('Data Input'!BN5="T",'Data Input'!BN6="T",'Data Input'!BN7="T"),1,0))+(IF(OR('Data Input'!BT5="T",'Data Input'!BT6="T",'Data Input'!BT7="T"),1,0))+(IF(OR('Data Input'!BZ5="T",'Data Input'!BZ6="T",'Data Input'!BZ7="T"),1,0))+(IF(OR('Data Input'!CG5="T",'Data Input'!CG6="T",'Data Input'!CG7="T"),1,0))+(IF(OR('Data Input'!CN5="T",'Data Input'!CN6="T",'Data Input'!CN7="T"),1,0))+(IF(OR('Data Input'!CT5="T",'Data Input'!CT6="T",'Data Input'!CT7="T"),1,0))+(IF(OR('Data Input'!CZ5="T",'Data Input'!CZ6="T",'Data Input'!CZ7="T"),1,0))+(IF(OR('Data Input'!DG5="T",'Data Input'!DG6="T",'Data Input'!DG7="T"),1,0))+(IF(OR('Data Input'!DN5="T",'Data Input'!DN6="T",'Data Input'!DN7="T"),1,0))+(IF(OR('Data Input'!DT5="T",'Data Input'!DT6="T",'Data Input'!DT7="T"),1,0))+(IF(OR('Data Input'!DZ5="T",'Data Input'!DZ6="T",'Data Input'!DZ7="T"),1,0))+(IF(OR('Data Input'!EG5="T",'Data Input'!EG6="T",'Data Input'!EG7="T"),1,0))+(IF(OR('Data Input'!EN5="T",'Data Input'!EN6="T",'Data Input'!EN7="T"),1,0))+(IF(OR('Data Input'!ET5="T",'Data Input'!ET6="T",'Data Input'!ET7="T"),1,0))+(IF(OR('Data Input'!EZ5="T",'Data Input'!EZ6="T",'Data Input'!EZ7="T"),1,0))+(IF(OR('Data Input'!FG5="T",'Data Input'!FG6="T",'Data Input'!FG7="T"),1,0))+(IF(OR('Data Input'!FN5="T",'Data Input'!FN6="T",'Data Input'!FN7="T"),1,0))+(IF(OR('Data Input'!FT5="T",'Data Input'!FT6="T",'Data Input'!FT7="T"),1,0))+(IF(OR('Data Input'!FZ5="T",'Data Input'!FZ6="T",'Data Input'!FZ7="T"),1,0)))</f>
        <v>0</v>
      </c>
      <c r="H10" s="422">
        <f>SUM((IF('Data Input'!J5="Forfeit (W)",1,0))+(IF('Data Input'!P5="Forfeit (W)",1,0))+(IF('Data Input'!V5="Forfeit (W)",1,0))+(IF('Data Input'!AB5="Forfeit (W)",1,0))+(IF('Data Input'!AI5="Forfeit (W)",1,0))+(IF('Data Input'!AP5="Forfeit (W)",1,0))+(IF('Data Input'!AV5="Forfeit (W)",1,0))+(IF('Data Input'!BB5="Forfeit (W)",1,0))+(IF('Data Input'!BH5="Forfeit (W)",1,0))+(IF('Data Input'!BN5="Forfeit (W)",1,0))+(IF('Data Input'!BT5="Forfeit (W)",1,0))+(IF('Data Input'!BZ5="Forfeit (W)",1,0))+(IF('Data Input'!CG5="Forfeit (W)",1,0))+(IF('Data Input'!CN5="Forfeit (W)",1,0))+(IF('Data Input'!CT5="Forfeit (W)",1,0))+(IF('Data Input'!CZ5="Forfeit (W)",1,0))+(IF('Data Input'!DG5="Forfeit (W)",1,0))+(IF('Data Input'!DN5="Forfeit (W)",1,0))+(IF('Data Input'!DT5="Forfeit (W)",1,0))+(IF('Data Input'!DZ5="Forfeit (W)",1,0))+(IF('Data Input'!EG5="Forfeit (W)",1,0))+(IF('Data Input'!EN5="Forfeit (W)",1,0))+(IF('Data Input'!ET5="Forfeit (W)",1,0))+(IF('Data Input'!EZ5="Forfeit (W)",1,0))+(IF('Data Input'!FG5="Forfeit (W)",1,0))+(IF('Data Input'!FN5="Forfeit (W)",1,0))+(IF('Data Input'!FT5="Forfeit (W)",1,0))+(IF('Data Input'!FZ5="Forfeit (W)",1,0)))</f>
        <v>0</v>
      </c>
      <c r="I10" s="422">
        <f>SUM((IF('Data Input'!J5="Forfeit (L)",1,0))+(IF('Data Input'!P5="Forfeit (L)",1,0))+(IF('Data Input'!V5="Forfeit (L)",1,0))+(IF('Data Input'!AB5="Forfeit (L)",1,0))+(IF('Data Input'!AI5="Forfeit (L)",1,0))+(IF('Data Input'!AP5="Forfeit (L)",1,0))+(IF('Data Input'!AV5="Forfeit (L)",1,0))+(IF('Data Input'!BB5="Forfeit (L)",1,0))+(IF('Data Input'!BH5="Forfeit (L)",1,0))+(IF('Data Input'!BN5="Forfeit (L)",1,0))+(IF('Data Input'!BT5="Forfeit (L)",1,0))+(IF('Data Input'!BZ5="Forfeit (L)",1,0))+(IF('Data Input'!CG5="Forfeit (L)",1,0))+(IF('Data Input'!CN5="Forfeit (L)",1,0))+(IF('Data Input'!CT5="Forfeit (L)",1,0))+(IF('Data Input'!CZ5="Forfeit (L)",1,0))+(IF('Data Input'!DG5="Forfeit (L)",1,0))+(IF('Data Input'!DN5="Forfeit (L)",1,0))+(IF('Data Input'!DT5="Forfeit (L)",1,0))+(IF('Data Input'!DZ5="Forfeit (L)",1,0))+(IF('Data Input'!EG5="Forfeit (L)",1,0))+(IF('Data Input'!EN5="Forfeit (L)",1,0))+(IF('Data Input'!ET5="Forfeit (L)",1,0))+(IF('Data Input'!EZ5="Forfeit (L)",1,0))+(IF('Data Input'!FG5="Forfeit (L)",1,0))+(IF('Data Input'!FN5="Forfeit (L)",1,0))+(IF('Data Input'!FT5="Forfeit (L)",1,0))+(IF('Data Input'!FZ5="Forfeit (L)",1,0)))</f>
        <v>1</v>
      </c>
      <c r="J10" s="423">
        <f>E10+H10</f>
        <v>2</v>
      </c>
      <c r="K10" s="424">
        <f>F10+I10</f>
        <v>8</v>
      </c>
      <c r="L10" s="425">
        <f>G10</f>
        <v>0</v>
      </c>
      <c r="M10" s="426">
        <f>J10/(SUM(J10+K10+L10))</f>
        <v>0.2</v>
      </c>
      <c r="N10" s="427">
        <f>SUM('Calc''s'!F3:F8)</f>
        <v>748</v>
      </c>
      <c r="O10" s="427">
        <f>SUM('Calc''s'!G3:G8)</f>
        <v>904</v>
      </c>
      <c r="P10" s="428">
        <f>SUM('Calc''s'!H3:H8)</f>
        <v>2</v>
      </c>
      <c r="Q10" s="429">
        <f>N10/O10</f>
        <v>0.82743362831858402</v>
      </c>
      <c r="R10" s="429">
        <f>SUM('Calc''s'!J3:J8)/6</f>
        <v>0.93220661251325498</v>
      </c>
      <c r="S10" s="429"/>
      <c r="T10" s="429"/>
      <c r="U10" s="429"/>
      <c r="V10" s="428"/>
      <c r="W10" s="428"/>
      <c r="X10" s="427"/>
      <c r="Y10" s="427"/>
      <c r="Z10" s="427"/>
    </row>
    <row r="11" spans="2:26" ht="15" thickTop="1" x14ac:dyDescent="0.35"/>
  </sheetData>
  <autoFilter ref="C2:Z2">
    <filterColumn colId="7" showButton="0"/>
    <filterColumn colId="8" showButton="0"/>
    <sortState ref="C3:Z10">
      <sortCondition descending="1" ref="P2"/>
    </sortState>
  </autoFilter>
  <mergeCells count="2">
    <mergeCell ref="J2:L2"/>
    <mergeCell ref="B1:Z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zoomScale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38" sqref="D38"/>
    </sheetView>
  </sheetViews>
  <sheetFormatPr defaultRowHeight="14.5" x14ac:dyDescent="0.35"/>
  <cols>
    <col min="1" max="1" width="3.7265625" customWidth="1"/>
    <col min="2" max="2" width="3" bestFit="1" customWidth="1"/>
    <col min="3" max="3" width="8.1796875" bestFit="1" customWidth="1"/>
    <col min="4" max="4" width="17.453125" bestFit="1" customWidth="1"/>
    <col min="5" max="5" width="8" customWidth="1"/>
    <col min="6" max="6" width="8.81640625" customWidth="1"/>
    <col min="7" max="7" width="7.7265625" customWidth="1"/>
    <col min="8" max="8" width="9.54296875" customWidth="1"/>
    <col min="9" max="9" width="10.7265625" customWidth="1"/>
    <col min="10" max="10" width="13.1796875" customWidth="1"/>
    <col min="11" max="11" width="14.1796875" customWidth="1"/>
    <col min="12" max="12" width="10.7265625" customWidth="1"/>
    <col min="13" max="13" width="14.1796875" customWidth="1"/>
    <col min="14" max="14" width="10.7265625" customWidth="1"/>
    <col min="15" max="15" width="14.1796875" customWidth="1"/>
    <col min="16" max="16" width="12.1796875" customWidth="1"/>
    <col min="17" max="18" width="9.26953125" customWidth="1"/>
    <col min="19" max="19" width="8.81640625" customWidth="1"/>
    <col min="20" max="20" width="10.81640625" customWidth="1"/>
  </cols>
  <sheetData>
    <row r="1" spans="2:22" ht="15.5" customHeight="1" thickBot="1" x14ac:dyDescent="0.4">
      <c r="I1" s="81" t="s">
        <v>94</v>
      </c>
      <c r="J1" s="81" t="s">
        <v>94</v>
      </c>
      <c r="K1" s="81" t="s">
        <v>94</v>
      </c>
      <c r="L1" s="82" t="s">
        <v>93</v>
      </c>
      <c r="M1" s="82" t="s">
        <v>93</v>
      </c>
      <c r="N1" s="82" t="s">
        <v>95</v>
      </c>
      <c r="O1" s="82" t="s">
        <v>95</v>
      </c>
      <c r="P1" s="82"/>
      <c r="T1" s="82"/>
    </row>
    <row r="2" spans="2:22" ht="48.5" customHeight="1" thickTop="1" thickBot="1" x14ac:dyDescent="0.4">
      <c r="B2" s="244" t="s">
        <v>91</v>
      </c>
      <c r="C2" s="252" t="s">
        <v>69</v>
      </c>
      <c r="D2" s="252" t="s">
        <v>0</v>
      </c>
      <c r="E2" s="247" t="s">
        <v>116</v>
      </c>
      <c r="F2" s="247" t="s">
        <v>85</v>
      </c>
      <c r="G2" s="272" t="s">
        <v>86</v>
      </c>
      <c r="H2" s="247" t="s">
        <v>90</v>
      </c>
      <c r="I2" s="247" t="s">
        <v>87</v>
      </c>
      <c r="J2" s="247" t="s">
        <v>101</v>
      </c>
      <c r="K2" s="247" t="s">
        <v>92</v>
      </c>
      <c r="L2" s="247" t="s">
        <v>87</v>
      </c>
      <c r="M2" s="247" t="s">
        <v>92</v>
      </c>
      <c r="N2" s="247" t="s">
        <v>87</v>
      </c>
      <c r="O2" s="247" t="s">
        <v>92</v>
      </c>
      <c r="P2" s="247" t="s">
        <v>97</v>
      </c>
      <c r="Q2" s="247" t="s">
        <v>88</v>
      </c>
      <c r="R2" s="247" t="s">
        <v>89</v>
      </c>
      <c r="S2" s="247" t="s">
        <v>98</v>
      </c>
      <c r="T2" s="247" t="s">
        <v>96</v>
      </c>
    </row>
    <row r="3" spans="2:22" ht="16" thickTop="1" x14ac:dyDescent="0.35">
      <c r="B3" s="440">
        <v>1</v>
      </c>
      <c r="C3" s="273" t="s">
        <v>72</v>
      </c>
      <c r="D3" s="274" t="s">
        <v>41</v>
      </c>
      <c r="E3" s="275">
        <v>5</v>
      </c>
      <c r="F3" s="273">
        <f>'Data Input'!E5+'Data Input'!K5+'Data Input'!Q5+'Data Input'!W5+'Data Input'!AC5+'Data Input'!AJ5+'Data Input'!AQ5+'Data Input'!AW5+'Data Input'!BC5+'Data Input'!BI5+'Data Input'!BO5+'Data Input'!BU5+'Data Input'!CA5+'Data Input'!CH5+'Data Input'!CO5+'Data Input'!CU5+'Data Input'!DA5+'Data Input'!DH5+'Data Input'!DO5+'Data Input'!DU5+'Data Input'!EA5+'Data Input'!EH5+'Data Input'!EO5+'Data Input'!EU5+'Data Input'!FA5+'Data Input'!FH5+'Data Input'!FO5+'Data Input'!FU5</f>
        <v>79</v>
      </c>
      <c r="G3" s="276">
        <f>'Data Input'!F5+'Data Input'!L5+'Data Input'!R5+'Data Input'!X5+'Data Input'!AD5+'Data Input'!AK5+'Data Input'!AR5+'Data Input'!AX5+'Data Input'!BD5+'Data Input'!BJ5+'Data Input'!BP5+'Data Input'!BV5+'Data Input'!CB5+'Data Input'!CI5+'Data Input'!CP5+'Data Input'!CV5+'Data Input'!DB5+'Data Input'!DI5+'Data Input'!DP5+'Data Input'!DV5+'Data Input'!EB5+'Data Input'!EI5+'Data Input'!EP5+'Data Input'!EV5+'Data Input'!FB5+'Data Input'!FI5+'Data Input'!FP5+'Data Input'!FV5</f>
        <v>164</v>
      </c>
      <c r="H3" s="277">
        <f>'Data Input'!AG5+'Data Input'!AN5+'Data Input'!CE5+'Data Input'!CL5+'Data Input'!DE5+'Data Input'!DL5+'Data Input'!EE5+'Data Input'!EL5+'Data Input'!FE5+'Data Input'!FL5</f>
        <v>1</v>
      </c>
      <c r="I3" s="278">
        <f t="shared" ref="I3:I50" si="0">F3/G3</f>
        <v>0.48170731707317072</v>
      </c>
      <c r="J3" s="279">
        <f>SUM(('Data Input'!H5+'Data Input'!N5+'Data Input'!T5+'Data Input'!Z5+'Data Input'!AF5+'Data Input'!AM5+'Data Input'!AT5+'Data Input'!AZ5+'Data Input'!BF5+'Data Input'!BL5+'Data Input'!BR5+'Data Input'!BX5+'Data Input'!CD5+'Data Input'!CK5+'Data Input'!CR5+'Data Input'!CX5+'Data Input'!DD5+'Data Input'!DK5+'Data Input'!DR5+'Data Input'!DX5+'Data Input'!ED5+'Data Input'!EK5+'Data Input'!ER5+'Data Input'!EX5+'Data Input'!FD5+'Data Input'!FK5+'Data Input'!FR5+'Data Input'!FX5)/(SUM((IF(OR('Data Input'!E5&gt;0, 'Data Input'!F5&gt;0),1,0))+(IF(OR('Data Input'!K5&gt;0, 'Data Input'!L5&gt;0),1,0))+(IF(OR('Data Input'!Q5&gt;0, 'Data Input'!R5&gt;0),1,0))+(IF(OR('Data Input'!W5&gt;0, 'Data Input'!X5&gt;0),1,0))+(IF(OR('Data Input'!AC5&gt;0, 'Data Input'!AD5&gt;0),1,0))+(IF(OR('Data Input'!AJ5&gt;0, 'Data Input'!AK5&gt;0),1,0))+(IF(OR('Data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Input'!CA5&gt;0, 'Data Input'!CB5&gt;0),1,0))+(IF(OR('Data Input'!CH5&gt;0, 'Data Input'!CI5&gt;0),1,0))+(IF(OR('Data Input'!CO5&gt;0, 'Data Input'!CP5&gt;0),1,0))+(IF(OR('Data Input'!CU5&gt;0, 'Data Input'!CV5&gt;0),1,0))+(IF(OR('Data Input'!DA5&gt;0, 'Data Input'!DB5&gt;0),1,0))+(IF(OR('Data Input'!DH5&gt;0, 'Data Input'!DI5&gt;0),1,0))+(IF(OR('Data Input'!DO5&gt;0, 'Data Input'!DP5&gt;0),1,0))+(IF(OR('Data Input'!DU5&gt;0, 'Data Input'!DV5&gt;0),1,0))+(IF(OR('Data Input'!EA5&gt;0, 'Data Input'!EB5&gt;0),1,0))+(IF(OR('Data Input'!EH5&gt;0, 'Data Input'!EI5&gt;0),1,0))+(IF(OR('Data Input'!EO5&gt;0, 'Data Input'!EP5&gt;0),1,0))+(IF(OR('Data Input'!EU5&gt;0, 'Data Input'!EV5&gt;0),1,0))+(IF(OR('Data Input'!FA5&gt;0, 'Data Input'!FB5&gt;0),1,0))+(IF(OR('Data Input'!FH5&gt;0, 'Data Input'!FI5&gt;0),1,0))+(IF(OR('Data Input'!FO5&gt;0, 'Data Input'!FP5&gt;0),1,0))+(IF(OR('Data Input'!FU5&gt;0, 'Data Input'!FV5&gt;0),1,0)))))</f>
        <v>0.50324676218122744</v>
      </c>
      <c r="K3" s="278">
        <f>SUM(('Data Input'!G5+'Data Input'!M5+'Data Input'!S5+'Data Input'!Y5+'Data Input'!AE5+'Data Input'!AL5+'Data Input'!AS5+'Data Input'!AY5+'Data Input'!BE5+'Data Input'!BK5+'Data Input'!BQ5+'Data Input'!BW5+'Data Input'!CC5+'Data Input'!CJ5+'Data Input'!CQ5+'Data Input'!CW5+'Data Input'!DC5+'Data Input'!DJ5+'Data Input'!DQ5+'Data Input'!DW5+'Data Input'!EC5+'Data Input'!EJ5+'Data Input'!EQ5+'Data Input'!EW5+'Data Input'!FC5+'Data Input'!FJ5+'Data Input'!FQ5+'Data Input'!FW5)/(SUM((IF(OR('Data Input'!E5&gt;0, 'Data Input'!F5&gt;0),1,0))+(IF(OR('Data Input'!K5&gt;0, 'Data Input'!L5&gt;0),1,0))+(IF(OR('Data Input'!Q5&gt;0, 'Data Input'!R5&gt;0),1,0))+(IF(OR('Data Input'!W5&gt;0, 'Data Input'!X5&gt;0),1,0))+(IF(OR('Data Input'!AC5&gt;0, 'Data Input'!AD5&gt;0),1,0))+(IF(OR('Data Input'!AJ5&gt;0, 'Data Input'!AK5&gt;0),1,0))+(IF(OR('Data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Input'!CA5&gt;0, 'Data Input'!CB5&gt;0),1,0))+(IF(OR('Data Input'!CH5&gt;0, 'Data Input'!CI5&gt;0),1,0))+(IF(OR('Data Input'!CO5&gt;0, 'Data Input'!CP5&gt;0),1,0))+(IF(OR('Data Input'!CU5&gt;0, 'Data Input'!CV5&gt;0),1,0))+(IF(OR('Data Input'!DA5&gt;0, 'Data Input'!DB5&gt;0),1,0))+(IF(OR('Data Input'!DH5&gt;0, 'Data Input'!DI5&gt;0),1,0))+(IF(OR('Data Input'!DO5&gt;0, 'Data Input'!DP5&gt;0),1,0))+(IF(OR('Data Input'!DU5&gt;0, 'Data Input'!DV5&gt;0),1,0))+(IF(OR('Data Input'!EA5&gt;0, 'Data Input'!EB5&gt;0),1,0))+(IF(OR('Data Input'!EH5&gt;0, 'Data Input'!EI5&gt;0),1,0))+(IF(OR('Data Input'!EO5&gt;0, 'Data Input'!EP5&gt;0),1,0))+(IF(OR('Data Input'!EU5&gt;0, 'Data Input'!EV5&gt;0),1,0))+(IF(OR('Data Input'!FA5&gt;0, 'Data Input'!FB5&gt;0),1,0))+(IF(OR('Data Input'!FH5&gt;0, 'Data Input'!FI5&gt;0),1,0))+(IF(OR('Data Input'!FO5&gt;0, 'Data Input'!FP5&gt;0),1,0))+(IF(OR('Data Input'!FU5&gt;0, 'Data Input'!FV5&gt;0),1,0)))))</f>
        <v>0.47677339482040781</v>
      </c>
      <c r="L3" s="278">
        <f>('Data Input'!E5+'Data Input'!K5+'Data Input'!Q5+'Data Input'!W5+'Data Input'!AQ5+'Data Input'!AW5+'Data Input'!BC5+'Data Input'!BI5+'Data Input'!BO5+'Data Input'!BU5+'Data Input'!CO5+'Data Input'!CU5+'Data Input'!DO5+'Data Input'!DU5+'Data Input'!EO5+'Data Input'!EU5+'Data Input'!FO5+'Data Input'!FU5)/('Data Input'!F5+'Data Input'!L5+'Data Input'!R5+'Data Input'!X5+'Data Input'!AR5+'Data Input'!AX5+'Data Input'!BD5+'Data Input'!BJ5+'Data Input'!BP5+'Data Input'!BV5+'Data Input'!CP5+'Data Input'!CV5+'Data Input'!DP5+'Data Input'!DV5+'Data Input'!EP5+'Data Input'!EV5+'Data Input'!FP5+'Data Input'!FV5)</f>
        <v>0.45833333333333331</v>
      </c>
      <c r="M3" s="278">
        <f>SUM(('Data Input'!G5+'Data Input'!M5+'Data Input'!S5+'Data Input'!Y5+'Data Input'!AS5+'Data Input'!AY5+'Data Input'!BE5+'Data Input'!BK5+'Data Input'!BQ5+'Data Input'!BW5+'Data Input'!CQ5+'Data Input'!CW5+'Data Input'!DQ5+'Data Input'!DW5+'Data Input'!EQ5+'Data Input'!EW5+'Data Input'!FQ5+'Data Input'!FW5)/(SUM((IF(OR('Data Input'!E5&gt;0, 'Data Input'!F5&gt;0),1,0))+(IF(OR('Data Input'!K5&gt;0, 'Data Input'!L5&gt;0),1,0))+(IF(OR('Data Input'!Q5&gt;0, 'Data Input'!R5&gt;0),1,0))+(IF(OR('Data Input'!W5&gt;0, 'Data Input'!X5&gt;0),1,0))+(IF(OR('Data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Input'!CO5&gt;0, 'Data Input'!CP5&gt;0),1,0))+(IF(OR('Data Input'!CU5&gt;0, 'Data Input'!CV5&gt;0),1,0))+(IF(OR('Data Input'!DO5&gt;0, 'Data Input'!DP5&gt;0),1,0))+(IF(OR('Data Input'!DU5&gt;0, 'Data Input'!DV5&gt;0),1,0))+(IF(OR('Data Input'!EO5&gt;0, 'Data Input'!EP5&gt;0),1,0))+(IF(OR('Data Input'!EU5&gt;0, 'Data Input'!EV5&gt;0),1,0))+(IF(OR('Data Input'!FO5&gt;0, 'Data Input'!FP5&gt;0),1,0))+(IF(OR('Data Input'!FU5&gt;0, 'Data Input'!FV5&gt;0),1,0)))))</f>
        <v>0.45880792635356532</v>
      </c>
      <c r="N3" s="278">
        <f>SUM('Data Input'!AC5+'Data Input'!AJ5+'Data Input'!CA5+'Data Input'!CH5+'Data Input'!DA5+'Data Input'!DH5+'Data Input'!EA5+'Data Input'!EH5+'Data Input'!FA5+'Data Input'!FH5)/('Data Input'!AD5+'Data Input'!AK5+'Data Input'!CB5+'Data Input'!CI5+'Data Input'!DB5+'Data Input'!DI5+'Data Input'!EB5+'Data Input'!EI5+'Data Input'!FB5+'Data Input'!FI5)</f>
        <v>0.5</v>
      </c>
      <c r="O3" s="278">
        <f>SUM(('Data Input'!AE5+'Data Input'!AL5+'Data Input'!CC5+'Data Input'!CJ5+'Data Input'!DC5+'Data Input'!DJ5+'Data Input'!EC5+'Data Input'!EJ5+'Data Input'!FC5+'Data Input'!FJ5)/(SUM((IF(OR('Data Input'!AC5&gt;0, 'Data Input'!AD5&gt;0),1,0))+(IF(OR('Data Input'!AJ5&gt;0, 'Data Input'!AK5&gt;0),1,0))+(IF(OR('Data Input'!CA5&gt;0, 'Data Input'!CB5&gt;0),1,0))+(IF(OR('Data Input'!CH5&gt;0, 'Data Input'!CI5&gt;0),1,0))+(IF(OR('Data Input'!DA5&gt;0, 'Data Input'!DB5&gt;0),1,0))+(IF(OR('Data Input'!DH5&gt;0, 'Data Input'!DI5&gt;0),1,0))+(IF(OR('Data Input'!EA5&gt;0, 'Data Input'!EB5&gt;0),1,0))+(IF(OR('Data Input'!EH5&gt;0, 'Data Input'!EI5&gt;0),1,0))+(IF(OR('Data Input'!FA5&gt;0, 'Data Input'!FB5&gt;0),1,0))+(IF(OR('Data Input'!FH5&gt;0, 'Data Input'!FI5&gt;0),1,0)))))</f>
        <v>0.49473886328725031</v>
      </c>
      <c r="P3" s="277">
        <f t="shared" ref="P3:P50" si="1">Q3+R3+S3</f>
        <v>6</v>
      </c>
      <c r="Q3" s="276">
        <f>SUM((IF(OR('Data Input'!$J5="W"),1,0))+(IF(OR('Data Input'!$P5="W"),1,0))+(IF(OR('Data Input'!$V5="W"),1,0))+(IF(OR('Data Input'!$AB5="W"),1,0))+(IF(OR('Data Input'!$AI5="W"),1,0))+(IF(OR('Data Input'!$AP5="W"),1,0))+(IF(OR('Data Input'!$AV5="W"),1,0))+(IF(OR('Data Input'!$BB5="W"),1,0))+(IF(OR('Data Input'!$BH5="W"),1,0))+(IF(OR('Data Input'!$BN5="W"),1,0))+(IF(OR('Data Input'!$BT5="W"),1,0))+(IF(OR('Data Input'!$BZ5="W"),1,0))+(IF(OR('Data Input'!$CG5="W"),1,0))+(IF(OR('Data Input'!$CN5="W"),1,0))+(IF(OR('Data Input'!$CT5="W"),1,0))+(IF(OR('Data Input'!$CZ5="W"),1,0))+(IF(OR('Data Input'!$DG5="W"),1,0))+(IF(OR('Data Input'!$DN5="W"),1,0))+(IF(OR('Data Input'!$DT5="W"),1,0))+(IF(OR('Data Input'!$DZ5="W"),1,0))+(IF(OR('Data Input'!$EG5="W"),1,0))+(IF(OR('Data Input'!$EN5="W"),1,0))+(IF(OR('Data Input'!$ET5="W"),1,0))+(IF(OR('Data Input'!$EZ5="W"),1,0))+(IF(OR('Data Input'!$FG5="W"),1,0))+(IF(OR('Data Input'!$FN5="W"),1,0))+(IF(OR('Data Input'!$FT5="W"),1,0))+(IF(OR('Data Input'!$FZ5="W"),1,0)))</f>
        <v>1</v>
      </c>
      <c r="R3" s="276">
        <f>SUM((IF(OR('Data Input'!$J5="L"),1,0))+(IF(OR('Data Input'!$P5="L"),1,0))+(IF(OR('Data Input'!$V5="L"),1,0))+(IF(OR('Data Input'!$AB5="L"),1,0))+(IF(OR('Data Input'!$AI5="L"),1,0))+(IF(OR('Data Input'!$AP5="L"),1,0))+(IF(OR('Data Input'!$AV5="L"),1,0))+(IF(OR('Data Input'!$BB5="L"),1,0))+(IF(OR('Data Input'!$BH5="L"),1,0))+(IF(OR('Data Input'!$BN5="L"),1,0))+(IF(OR('Data Input'!$BT5="L"),1,0))+(IF(OR('Data Input'!$BZ5="L"),1,0))+(IF(OR('Data Input'!$CG5="L"),1,0))+(IF(OR('Data Input'!$CN5="L"),1,0))+(IF(OR('Data Input'!$CT5="L"),1,0))+(IF(OR('Data Input'!$CZ5="L"),1,0))+(IF(OR('Data Input'!$DG5="L"),1,0))+(IF(OR('Data Input'!$DN5="L"),1,0))+(IF(OR('Data Input'!$DT5="L"),1,0))+(IF(OR('Data Input'!$DZ5="L"),1,0))+(IF(OR('Data Input'!$EG5="L"),1,0))+(IF(OR('Data Input'!$EN5="L"),1,0))+(IF(OR('Data Input'!$ET5="L"),1,0))+(IF(OR('Data Input'!$EZ5="L"),1,0))+(IF(OR('Data Input'!$FG5="L"),1,0))+(IF(OR('Data Input'!$FN5="L"),1,0))+(IF(OR('Data Input'!$FT5="L"),1,0))+(IF(OR('Data Input'!$FZ5="L"),1,0)))</f>
        <v>5</v>
      </c>
      <c r="S3" s="276">
        <f>SUM((IF(OR('Data Input'!$J5="T"),1,0))+(IF(OR('Data Input'!$P5="T"),1,0))+(IF(OR('Data Input'!$V5="T"),1,0))+(IF(OR('Data Input'!$AB5="T"),1,0))+(IF(OR('Data Input'!$AI5="T"),1,0))+(IF(OR('Data Input'!$AP5="T"),1,0))+(IF(OR('Data Input'!$AV5="T"),1,0))+(IF(OR('Data Input'!$BB5="T"),1,0))+(IF(OR('Data Input'!$BH5="T"),1,0))+(IF(OR('Data Input'!$BN5="T"),1,0))+(IF(OR('Data Input'!$BT5="T"),1,0))+(IF(OR('Data Input'!$BZ5="T"),1,0))+(IF(OR('Data Input'!$CG5="T"),1,0))+(IF(OR('Data Input'!$CN5="T"),1,0))+(IF(OR('Data Input'!$CT5="T"),1,0))+(IF(OR('Data Input'!$CZ5="T"),1,0))+(IF(OR('Data Input'!$DG5="T"),1,0))+(IF(OR('Data Input'!$DN5="T"),1,0))+(IF(OR('Data Input'!$DT5="T"),1,0))+(IF(OR('Data Input'!$DZ5="T"),1,0))+(IF(OR('Data Input'!$EG5="T"),1,0))+(IF(OR('Data Input'!$EN5="T"),1,0))+(IF(OR('Data Input'!$ET5="T"),1,0))+(IF(OR('Data Input'!$EZ5="T"),1,0))+(IF(OR('Data Input'!$FG5="T"),1,0))+(IF(OR('Data Input'!$FN5="T"),1,0))+(IF(OR('Data Input'!$FT5="T"),1,0))+(IF(OR('Data Input'!$FZ5="T"),1,0)))</f>
        <v>0</v>
      </c>
      <c r="T3" s="280">
        <f t="shared" ref="T3:T50" si="2">Q3/P3</f>
        <v>0.16666666666666666</v>
      </c>
      <c r="U3" s="253"/>
      <c r="V3" s="70"/>
    </row>
    <row r="4" spans="2:22" ht="15.5" x14ac:dyDescent="0.35">
      <c r="B4" s="441">
        <v>2</v>
      </c>
      <c r="C4" s="281" t="s">
        <v>72</v>
      </c>
      <c r="D4" s="282" t="s">
        <v>46</v>
      </c>
      <c r="E4" s="283">
        <v>0</v>
      </c>
      <c r="F4" s="281">
        <f>'Data Input'!E6+'Data Input'!K6+'Data Input'!Q6+'Data Input'!W6+'Data Input'!AC6+'Data Input'!AJ6+'Data Input'!AQ6+'Data Input'!AW6+'Data Input'!BC6+'Data Input'!BI6+'Data Input'!BO6+'Data Input'!BU6+'Data Input'!CA6+'Data Input'!CH6+'Data Input'!CO6+'Data Input'!CU6+'Data Input'!DA6+'Data Input'!DH6+'Data Input'!DO6+'Data Input'!DU6+'Data Input'!EA6+'Data Input'!EH6+'Data Input'!EO6+'Data Input'!EU6+'Data Input'!FA6+'Data Input'!FH6+'Data Input'!FO6+'Data Input'!FU6</f>
        <v>59</v>
      </c>
      <c r="G4" s="284">
        <f>'Data Input'!F6+'Data Input'!L6+'Data Input'!R6+'Data Input'!X6+'Data Input'!AD6+'Data Input'!AK6+'Data Input'!AR6+'Data Input'!AX6+'Data Input'!BD6+'Data Input'!BJ6+'Data Input'!BP6+'Data Input'!BV6+'Data Input'!CB6+'Data Input'!CI6+'Data Input'!CP6+'Data Input'!CV6+'Data Input'!DB6+'Data Input'!DI6+'Data Input'!DP6+'Data Input'!DV6+'Data Input'!EB6+'Data Input'!EI6+'Data Input'!EP6+'Data Input'!EV6+'Data Input'!FB6+'Data Input'!FI6+'Data Input'!FP6+'Data Input'!FV6</f>
        <v>48</v>
      </c>
      <c r="H4" s="285">
        <f>'Data Input'!AG6+'Data Input'!AN6+'Data Input'!CE6+'Data Input'!CL6+'Data Input'!DE6+'Data Input'!DL6+'Data Input'!EE6+'Data Input'!EL6+'Data Input'!FE6+'Data Input'!FL6</f>
        <v>0</v>
      </c>
      <c r="I4" s="286">
        <f t="shared" si="0"/>
        <v>1.2291666666666667</v>
      </c>
      <c r="J4" s="287">
        <f>SUM(('Data Input'!H6+'Data Input'!N6+'Data Input'!T6+'Data Input'!Z6+'Data Input'!AF6+'Data Input'!AM6+'Data Input'!AT6+'Data Input'!AZ6+'Data Input'!BF6+'Data Input'!BL6+'Data Input'!BR6+'Data Input'!BX6+'Data Input'!CD6+'Data Input'!CK6+'Data Input'!CR6+'Data Input'!CX6+'Data Input'!DD6+'Data Input'!DK6+'Data Input'!DR6+'Data Input'!DX6+'Data Input'!ED6+'Data Input'!EK6+'Data Input'!ER6+'Data Input'!EX6+'Data Input'!FD6+'Data Input'!FK6+'Data Input'!FR6+'Data Input'!FX6)/(SUM((IF(OR('Data Input'!E6&gt;0, 'Data Input'!F6&gt;0),1,0))+(IF(OR('Data Input'!K6&gt;0, 'Data Input'!L6&gt;0),1,0))+(IF(OR('Data Input'!Q6&gt;0, 'Data Input'!R6&gt;0),1,0))+(IF(OR('Data Input'!W6&gt;0, 'Data Input'!X6&gt;0),1,0))+(IF(OR('Data Input'!AC6&gt;0, 'Data Input'!AD6&gt;0),1,0))+(IF(OR('Data Input'!AJ6&gt;0, 'Data Input'!AK6&gt;0),1,0))+(IF(OR('Data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Input'!CA6&gt;0, 'Data Input'!CB6&gt;0),1,0))+(IF(OR('Data Input'!CH6&gt;0, 'Data Input'!CI6&gt;0),1,0))+(IF(OR('Data Input'!CO6&gt;0, 'Data Input'!CP6&gt;0),1,0))+(IF(OR('Data Input'!CU6&gt;0, 'Data Input'!CV6&gt;0),1,0))+(IF(OR('Data Input'!DA6&gt;0, 'Data Input'!DB6&gt;0),1,0))+(IF(OR('Data Input'!DH6&gt;0, 'Data Input'!DI6&gt;0),1,0))+(IF(OR('Data Input'!DO6&gt;0, 'Data Input'!DP6&gt;0),1,0))+(IF(OR('Data Input'!DU6&gt;0, 'Data Input'!DV6&gt;0),1,0))+(IF(OR('Data Input'!EA6&gt;0, 'Data Input'!EB6&gt;0),1,0))+(IF(OR('Data Input'!EH6&gt;0, 'Data Input'!EI6&gt;0),1,0))+(IF(OR('Data Input'!EO6&gt;0, 'Data Input'!EP6&gt;0),1,0))+(IF(OR('Data Input'!EU6&gt;0, 'Data Input'!EV6&gt;0),1,0))+(IF(OR('Data Input'!FA6&gt;0, 'Data Input'!FB6&gt;0),1,0))+(IF(OR('Data Input'!FH6&gt;0, 'Data Input'!FI6&gt;0),1,0))+(IF(OR('Data Input'!FO6&gt;0, 'Data Input'!FP6&gt;0),1,0))+(IF(OR('Data Input'!FU6&gt;0, 'Data Input'!FV6&gt;0),1,0)))))</f>
        <v>1.1861127974802237</v>
      </c>
      <c r="K4" s="286">
        <f>SUM(('Data Input'!G6+'Data Input'!M6+'Data Input'!S6+'Data Input'!Y6+'Data Input'!AE6+'Data Input'!AL6+'Data Input'!AS6+'Data Input'!AY6+'Data Input'!BE6+'Data Input'!BK6+'Data Input'!BQ6+'Data Input'!BW6+'Data Input'!CC6+'Data Input'!CJ6+'Data Input'!CQ6+'Data Input'!CW6+'Data Input'!DC6+'Data Input'!DJ6+'Data Input'!DQ6+'Data Input'!DW6+'Data Input'!EC6+'Data Input'!EJ6+'Data Input'!EQ6+'Data Input'!EW6+'Data Input'!FC6+'Data Input'!FJ6+'Data Input'!FQ6+'Data Input'!FW6)/(SUM((IF(OR('Data Input'!E6&gt;0, 'Data Input'!F6&gt;0),1,0))+(IF(OR('Data Input'!K6&gt;0, 'Data Input'!L6&gt;0),1,0))+(IF(OR('Data Input'!Q6&gt;0, 'Data Input'!R6&gt;0),1,0))+(IF(OR('Data Input'!W6&gt;0, 'Data Input'!X6&gt;0),1,0))+(IF(OR('Data Input'!AC6&gt;0, 'Data Input'!AD6&gt;0),1,0))+(IF(OR('Data Input'!AJ6&gt;0, 'Data Input'!AK6&gt;0),1,0))+(IF(OR('Data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Input'!CA6&gt;0, 'Data Input'!CB6&gt;0),1,0))+(IF(OR('Data Input'!CH6&gt;0, 'Data Input'!CI6&gt;0),1,0))+(IF(OR('Data Input'!CO6&gt;0, 'Data Input'!CP6&gt;0),1,0))+(IF(OR('Data Input'!CU6&gt;0, 'Data Input'!CV6&gt;0),1,0))+(IF(OR('Data Input'!DA6&gt;0, 'Data Input'!DB6&gt;0),1,0))+(IF(OR('Data Input'!DH6&gt;0, 'Data Input'!DI6&gt;0),1,0))+(IF(OR('Data Input'!DO6&gt;0, 'Data Input'!DP6&gt;0),1,0))+(IF(OR('Data Input'!DU6&gt;0, 'Data Input'!DV6&gt;0),1,0))+(IF(OR('Data Input'!EA6&gt;0, 'Data Input'!EB6&gt;0),1,0))+(IF(OR('Data Input'!EH6&gt;0, 'Data Input'!EI6&gt;0),1,0))+(IF(OR('Data Input'!EO6&gt;0, 'Data Input'!EP6&gt;0),1,0))+(IF(OR('Data Input'!EU6&gt;0, 'Data Input'!EV6&gt;0),1,0))+(IF(OR('Data Input'!FA6&gt;0, 'Data Input'!FB6&gt;0),1,0))+(IF(OR('Data Input'!FH6&gt;0, 'Data Input'!FI6&gt;0),1,0))+(IF(OR('Data Input'!FO6&gt;0, 'Data Input'!FP6&gt;0),1,0))+(IF(OR('Data Input'!FU6&gt;0, 'Data Input'!FV6&gt;0),1,0)))))</f>
        <v>1.246031746031746</v>
      </c>
      <c r="L4" s="286">
        <f>('Data Input'!E6+'Data Input'!K6+'Data Input'!Q6+'Data Input'!W6+'Data Input'!AQ6+'Data Input'!AW6+'Data Input'!BC6+'Data Input'!BI6+'Data Input'!BO6+'Data Input'!BU6+'Data Input'!CO6+'Data Input'!CU6+'Data Input'!DO6+'Data Input'!DU6+'Data Input'!EO6+'Data Input'!EU6+'Data Input'!FO6+'Data Input'!FU6)/('Data Input'!F6+'Data Input'!L6+'Data Input'!R6+'Data Input'!X6+'Data Input'!AR6+'Data Input'!AX6+'Data Input'!BD6+'Data Input'!BJ6+'Data Input'!BP6+'Data Input'!BV6+'Data Input'!CP6+'Data Input'!CV6+'Data Input'!DP6+'Data Input'!DV6+'Data Input'!EP6+'Data Input'!EV6+'Data Input'!FP6+'Data Input'!FV6)</f>
        <v>1.2291666666666667</v>
      </c>
      <c r="M4" s="286">
        <f>SUM(('Data Input'!G6+'Data Input'!M6+'Data Input'!S6+'Data Input'!Y6+'Data Input'!AS6+'Data Input'!AY6+'Data Input'!BE6+'Data Input'!BK6+'Data Input'!BQ6+'Data Input'!BW6+'Data Input'!CQ6+'Data Input'!CW6+'Data Input'!DQ6+'Data Input'!DW6+'Data Input'!EQ6+'Data Input'!EW6+'Data Input'!FQ6+'Data Input'!FW6)/(SUM((IF(OR('Data Input'!E6&gt;0, 'Data Input'!F6&gt;0),1,0))+(IF(OR('Data Input'!K6&gt;0, 'Data Input'!L6&gt;0),1,0))+(IF(OR('Data Input'!Q6&gt;0, 'Data Input'!R6&gt;0),1,0))+(IF(OR('Data Input'!W6&gt;0, 'Data Input'!X6&gt;0),1,0))+(IF(OR('Data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Input'!CO6&gt;0, 'Data Input'!CP6&gt;0),1,0))+(IF(OR('Data Input'!CU6&gt;0, 'Data Input'!CV6&gt;0),1,0))+(IF(OR('Data Input'!DO6&gt;0, 'Data Input'!DP6&gt;0),1,0))+(IF(OR('Data Input'!DU6&gt;0, 'Data Input'!DV6&gt;0),1,0))+(IF(OR('Data Input'!EO6&gt;0, 'Data Input'!EP6&gt;0),1,0))+(IF(OR('Data Input'!EU6&gt;0, 'Data Input'!EV6&gt;0),1,0))+(IF(OR('Data Input'!FO6&gt;0, 'Data Input'!FP6&gt;0),1,0))+(IF(OR('Data Input'!FU6&gt;0, 'Data Input'!FV6&gt;0),1,0)))))</f>
        <v>1.246031746031746</v>
      </c>
      <c r="N4" s="287" t="e">
        <f>SUM('Data Input'!AC6+'Data Input'!AJ6+'Data Input'!CA6+'Data Input'!CH6+'Data Input'!DA6+'Data Input'!DH6+'Data Input'!EA6+'Data Input'!EH6+'Data Input'!FA6+'Data Input'!FH6)/('Data Input'!AD6+'Data Input'!AK6+'Data Input'!CB6+'Data Input'!CI6+'Data Input'!DB6+'Data Input'!DI6+'Data Input'!EB6+'Data Input'!EI6+'Data Input'!FB6+'Data Input'!FI6)</f>
        <v>#DIV/0!</v>
      </c>
      <c r="O4" s="287" t="e">
        <f>SUM(('Data Input'!AE6+'Data Input'!AL6+'Data Input'!CC6+'Data Input'!CJ6+'Data Input'!DC6+'Data Input'!DJ6+'Data Input'!EC6+'Data Input'!EJ6+'Data Input'!FC6+'Data Input'!FJ6)/(SUM((IF(OR('Data Input'!AC6&gt;0, 'Data Input'!AD6&gt;0),1,0))+(IF(OR('Data Input'!AJ6&gt;0, 'Data Input'!AK6&gt;0),1,0))+(IF(OR('Data Input'!CA6&gt;0, 'Data Input'!CB6&gt;0),1,0))+(IF(OR('Data Input'!CH6&gt;0, 'Data Input'!CI6&gt;0),1,0))+(IF(OR('Data Input'!DA6&gt;0, 'Data Input'!DB6&gt;0),1,0))+(IF(OR('Data Input'!DH6&gt;0, 'Data Input'!DI6&gt;0),1,0))+(IF(OR('Data Input'!EA6&gt;0, 'Data Input'!EB6&gt;0),1,0))+(IF(OR('Data Input'!EH6&gt;0, 'Data Input'!EI6&gt;0),1,0))+(IF(OR('Data Input'!FA6&gt;0, 'Data Input'!FB6&gt;0),1,0))+(IF(OR('Data Input'!FH6&gt;0, 'Data Input'!FI6&gt;0),1,0)))))</f>
        <v>#DIV/0!</v>
      </c>
      <c r="P4" s="285">
        <f t="shared" si="1"/>
        <v>2</v>
      </c>
      <c r="Q4" s="284">
        <f>SUM((IF(OR('Data Input'!$J6="W"),1,0))+(IF(OR('Data Input'!$P6="W"),1,0))+(IF(OR('Data Input'!$V6="W"),1,0))+(IF(OR('Data Input'!$AB6="W"),1,0))+(IF(OR('Data Input'!$AI6="W"),1,0))+(IF(OR('Data Input'!$AP6="W"),1,0))+(IF(OR('Data Input'!$AV6="W"),1,0))+(IF(OR('Data Input'!$BB6="W"),1,0))+(IF(OR('Data Input'!$BH6="W"),1,0))+(IF(OR('Data Input'!$BN6="W"),1,0))+(IF(OR('Data Input'!$BT6="W"),1,0))+(IF(OR('Data Input'!$BZ6="W"),1,0))+(IF(OR('Data Input'!$CG6="W"),1,0))+(IF(OR('Data Input'!$CN6="W"),1,0))+(IF(OR('Data Input'!$CT6="W"),1,0))+(IF(OR('Data Input'!$CZ6="W"),1,0))+(IF(OR('Data Input'!$DG6="W"),1,0))+(IF(OR('Data Input'!$DN6="W"),1,0))+(IF(OR('Data Input'!$DT6="W"),1,0))+(IF(OR('Data Input'!$DZ6="W"),1,0))+(IF(OR('Data Input'!$EG6="W"),1,0))+(IF(OR('Data Input'!$EN6="W"),1,0))+(IF(OR('Data Input'!$ET6="W"),1,0))+(IF(OR('Data Input'!$EZ6="W"),1,0))+(IF(OR('Data Input'!$FG6="W"),1,0))+(IF(OR('Data Input'!$FN6="W"),1,0))+(IF(OR('Data Input'!$FT6="W"),1,0))+(IF(OR('Data Input'!$FZ6="W"),1,0)))</f>
        <v>1</v>
      </c>
      <c r="R4" s="284">
        <f>SUM((IF(OR('Data Input'!$J6="L"),1,0))+(IF(OR('Data Input'!$P6="L"),1,0))+(IF(OR('Data Input'!$V6="L"),1,0))+(IF(OR('Data Input'!$AB6="L"),1,0))+(IF(OR('Data Input'!$AI6="L"),1,0))+(IF(OR('Data Input'!$AP6="L"),1,0))+(IF(OR('Data Input'!$AV6="L"),1,0))+(IF(OR('Data Input'!$BB6="L"),1,0))+(IF(OR('Data Input'!$BH6="L"),1,0))+(IF(OR('Data Input'!$BN6="L"),1,0))+(IF(OR('Data Input'!$BT6="L"),1,0))+(IF(OR('Data Input'!$BZ6="L"),1,0))+(IF(OR('Data Input'!$CG6="L"),1,0))+(IF(OR('Data Input'!$CN6="L"),1,0))+(IF(OR('Data Input'!$CT6="L"),1,0))+(IF(OR('Data Input'!$CZ6="L"),1,0))+(IF(OR('Data Input'!$DG6="L"),1,0))+(IF(OR('Data Input'!$DN6="L"),1,0))+(IF(OR('Data Input'!$DT6="L"),1,0))+(IF(OR('Data Input'!$DZ6="L"),1,0))+(IF(OR('Data Input'!$EG6="L"),1,0))+(IF(OR('Data Input'!$EN6="L"),1,0))+(IF(OR('Data Input'!$ET6="L"),1,0))+(IF(OR('Data Input'!$EZ6="L"),1,0))+(IF(OR('Data Input'!$FG6="L"),1,0))+(IF(OR('Data Input'!$FN6="L"),1,0))+(IF(OR('Data Input'!$FT6="L"),1,0))+(IF(OR('Data Input'!$FZ6="L"),1,0)))</f>
        <v>1</v>
      </c>
      <c r="S4" s="284">
        <f>SUM((IF(OR('Data Input'!$J6="T"),1,0))+(IF(OR('Data Input'!$P6="T"),1,0))+(IF(OR('Data Input'!$V6="T"),1,0))+(IF(OR('Data Input'!$AB6="T"),1,0))+(IF(OR('Data Input'!$AI6="T"),1,0))+(IF(OR('Data Input'!$AP6="T"),1,0))+(IF(OR('Data Input'!$AV6="T"),1,0))+(IF(OR('Data Input'!$BB6="T"),1,0))+(IF(OR('Data Input'!$BH6="T"),1,0))+(IF(OR('Data Input'!$BN6="T"),1,0))+(IF(OR('Data Input'!$BT6="T"),1,0))+(IF(OR('Data Input'!$BZ6="T"),1,0))+(IF(OR('Data Input'!$CG6="T"),1,0))+(IF(OR('Data Input'!$CN6="T"),1,0))+(IF(OR('Data Input'!$CT6="T"),1,0))+(IF(OR('Data Input'!$CZ6="T"),1,0))+(IF(OR('Data Input'!$DG6="T"),1,0))+(IF(OR('Data Input'!$DN6="T"),1,0))+(IF(OR('Data Input'!$DT6="T"),1,0))+(IF(OR('Data Input'!$DZ6="T"),1,0))+(IF(OR('Data Input'!$EG6="T"),1,0))+(IF(OR('Data Input'!$EN6="T"),1,0))+(IF(OR('Data Input'!$ET6="T"),1,0))+(IF(OR('Data Input'!$EZ6="T"),1,0))+(IF(OR('Data Input'!$FG6="T"),1,0))+(IF(OR('Data Input'!$FN6="T"),1,0))+(IF(OR('Data Input'!$FT6="T"),1,0))+(IF(OR('Data Input'!$FZ6="T"),1,0)))</f>
        <v>0</v>
      </c>
      <c r="T4" s="288">
        <f t="shared" si="2"/>
        <v>0.5</v>
      </c>
      <c r="U4" s="253"/>
    </row>
    <row r="5" spans="2:22" ht="15.5" x14ac:dyDescent="0.35">
      <c r="B5" s="441">
        <v>3</v>
      </c>
      <c r="C5" s="281" t="s">
        <v>72</v>
      </c>
      <c r="D5" s="282" t="s">
        <v>17</v>
      </c>
      <c r="E5" s="283">
        <v>69</v>
      </c>
      <c r="F5" s="281">
        <f>'Data Input'!E7+'Data Input'!K7+'Data Input'!Q7+'Data Input'!W7+'Data Input'!AC7+'Data Input'!AJ7+'Data Input'!AQ7+'Data Input'!AW7+'Data Input'!BC7+'Data Input'!BI7+'Data Input'!BO7+'Data Input'!BU7+'Data Input'!CA7+'Data Input'!CH7+'Data Input'!CO7+'Data Input'!CU7+'Data Input'!DA7+'Data Input'!DH7+'Data Input'!DO7+'Data Input'!DU7+'Data Input'!EA7+'Data Input'!EH7+'Data Input'!EO7+'Data Input'!EU7+'Data Input'!FA7+'Data Input'!FH7+'Data Input'!FO7+'Data Input'!FU7</f>
        <v>113</v>
      </c>
      <c r="G5" s="284">
        <f>'Data Input'!F7+'Data Input'!L7+'Data Input'!R7+'Data Input'!X7+'Data Input'!AD7+'Data Input'!AK7+'Data Input'!AR7+'Data Input'!AX7+'Data Input'!BD7+'Data Input'!BJ7+'Data Input'!BP7+'Data Input'!BV7+'Data Input'!CB7+'Data Input'!CI7+'Data Input'!CP7+'Data Input'!CV7+'Data Input'!DB7+'Data Input'!DI7+'Data Input'!DP7+'Data Input'!DV7+'Data Input'!EB7+'Data Input'!EI7+'Data Input'!EP7+'Data Input'!EV7+'Data Input'!FB7+'Data Input'!FI7+'Data Input'!FP7+'Data Input'!FV7</f>
        <v>100</v>
      </c>
      <c r="H5" s="285">
        <f>'Data Input'!AG7+'Data Input'!AN7+'Data Input'!CE7+'Data Input'!CL7+'Data Input'!DE7+'Data Input'!DL7+'Data Input'!EE7+'Data Input'!EL7+'Data Input'!FE7+'Data Input'!FL7</f>
        <v>0</v>
      </c>
      <c r="I5" s="286">
        <f t="shared" si="0"/>
        <v>1.1299999999999999</v>
      </c>
      <c r="J5" s="287">
        <f>SUM(('Data Input'!H7+'Data Input'!N7+'Data Input'!T7+'Data Input'!Z7+'Data Input'!AF7+'Data Input'!AM7+'Data Input'!AT7+'Data Input'!AZ7+'Data Input'!BF7+'Data Input'!BL7+'Data Input'!BR7+'Data Input'!BX7+'Data Input'!CD7+'Data Input'!CK7+'Data Input'!CR7+'Data Input'!CX7+'Data Input'!DD7+'Data Input'!DK7+'Data Input'!DR7+'Data Input'!DX7+'Data Input'!ED7+'Data Input'!EK7+'Data Input'!ER7+'Data Input'!EX7+'Data Input'!FD7+'Data Input'!FK7+'Data Input'!FR7+'Data Input'!FX7)/(SUM((IF(OR('Data Input'!E7&gt;0, 'Data Input'!F7&gt;0),1,0))+(IF(OR('Data Input'!K7&gt;0, 'Data Input'!L7&gt;0),1,0))+(IF(OR('Data Input'!Q7&gt;0, 'Data Input'!R7&gt;0),1,0))+(IF(OR('Data Input'!W7&gt;0, 'Data Input'!X7&gt;0),1,0))+(IF(OR('Data Input'!AC7&gt;0, 'Data Input'!AD7&gt;0),1,0))+(IF(OR('Data Input'!AJ7&gt;0, 'Data Input'!AK7&gt;0),1,0))+(IF(OR('Data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Input'!CA7&gt;0, 'Data Input'!CB7&gt;0),1,0))+(IF(OR('Data Input'!CH7&gt;0, 'Data Input'!CI7&gt;0),1,0))+(IF(OR('Data Input'!CO7&gt;0, 'Data Input'!CP7&gt;0),1,0))+(IF(OR('Data Input'!CU7&gt;0, 'Data Input'!CV7&gt;0),1,0))+(IF(OR('Data Input'!DA7&gt;0, 'Data Input'!DB7&gt;0),1,0))+(IF(OR('Data Input'!DH7&gt;0, 'Data Input'!DI7&gt;0),1,0))+(IF(OR('Data Input'!DO7&gt;0, 'Data Input'!DP7&gt;0),1,0))+(IF(OR('Data Input'!DU7&gt;0, 'Data Input'!DV7&gt;0),1,0))+(IF(OR('Data Input'!EA7&gt;0, 'Data Input'!EB7&gt;0),1,0))+(IF(OR('Data Input'!EH7&gt;0, 'Data Input'!EI7&gt;0),1,0))+(IF(OR('Data Input'!EO7&gt;0, 'Data Input'!EP7&gt;0),1,0))+(IF(OR('Data Input'!EU7&gt;0, 'Data Input'!EV7&gt;0),1,0))+(IF(OR('Data Input'!FA7&gt;0, 'Data Input'!FB7&gt;0),1,0))+(IF(OR('Data Input'!FH7&gt;0, 'Data Input'!FI7&gt;0),1,0))+(IF(OR('Data Input'!FO7&gt;0, 'Data Input'!FP7&gt;0),1,0))+(IF(OR('Data Input'!FU7&gt;0, 'Data Input'!FV7&gt;0),1,0)))))</f>
        <v>1.1013634098487943</v>
      </c>
      <c r="K5" s="286">
        <f>SUM(('Data Input'!G7+'Data Input'!M7+'Data Input'!S7+'Data Input'!Y7+'Data Input'!AE7+'Data Input'!AL7+'Data Input'!AS7+'Data Input'!AY7+'Data Input'!BE7+'Data Input'!BK7+'Data Input'!BQ7+'Data Input'!BW7+'Data Input'!CC7+'Data Input'!CJ7+'Data Input'!CQ7+'Data Input'!CW7+'Data Input'!DC7+'Data Input'!DJ7+'Data Input'!DQ7+'Data Input'!DW7+'Data Input'!EC7+'Data Input'!EJ7+'Data Input'!EQ7+'Data Input'!EW7+'Data Input'!FC7+'Data Input'!FJ7+'Data Input'!FQ7+'Data Input'!FW7)/(SUM((IF(OR('Data Input'!E7&gt;0, 'Data Input'!F7&gt;0),1,0))+(IF(OR('Data Input'!K7&gt;0, 'Data Input'!L7&gt;0),1,0))+(IF(OR('Data Input'!Q7&gt;0, 'Data Input'!R7&gt;0),1,0))+(IF(OR('Data Input'!W7&gt;0, 'Data Input'!X7&gt;0),1,0))+(IF(OR('Data Input'!AC7&gt;0, 'Data Input'!AD7&gt;0),1,0))+(IF(OR('Data Input'!AJ7&gt;0, 'Data Input'!AK7&gt;0),1,0))+(IF(OR('Data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Input'!CA7&gt;0, 'Data Input'!CB7&gt;0),1,0))+(IF(OR('Data Input'!CH7&gt;0, 'Data Input'!CI7&gt;0),1,0))+(IF(OR('Data Input'!CO7&gt;0, 'Data Input'!CP7&gt;0),1,0))+(IF(OR('Data Input'!CU7&gt;0, 'Data Input'!CV7&gt;0),1,0))+(IF(OR('Data Input'!DA7&gt;0, 'Data Input'!DB7&gt;0),1,0))+(IF(OR('Data Input'!DH7&gt;0, 'Data Input'!DI7&gt;0),1,0))+(IF(OR('Data Input'!DO7&gt;0, 'Data Input'!DP7&gt;0),1,0))+(IF(OR('Data Input'!DU7&gt;0, 'Data Input'!DV7&gt;0),1,0))+(IF(OR('Data Input'!EA7&gt;0, 'Data Input'!EB7&gt;0),1,0))+(IF(OR('Data Input'!EH7&gt;0, 'Data Input'!EI7&gt;0),1,0))+(IF(OR('Data Input'!EO7&gt;0, 'Data Input'!EP7&gt;0),1,0))+(IF(OR('Data Input'!EU7&gt;0, 'Data Input'!EV7&gt;0),1,0))+(IF(OR('Data Input'!FA7&gt;0, 'Data Input'!FB7&gt;0),1,0))+(IF(OR('Data Input'!FH7&gt;0, 'Data Input'!FI7&gt;0),1,0))+(IF(OR('Data Input'!FO7&gt;0, 'Data Input'!FP7&gt;0),1,0))+(IF(OR('Data Input'!FU7&gt;0, 'Data Input'!FV7&gt;0),1,0)))))</f>
        <v>1.2009458017077799</v>
      </c>
      <c r="L5" s="286">
        <f>('Data Input'!E7+'Data Input'!K7+'Data Input'!Q7+'Data Input'!W7+'Data Input'!AQ7+'Data Input'!AW7+'Data Input'!BC7+'Data Input'!BI7+'Data Input'!BO7+'Data Input'!BU7+'Data Input'!CO7+'Data Input'!CU7+'Data Input'!DO7+'Data Input'!DU7+'Data Input'!EO7+'Data Input'!EU7+'Data Input'!FO7+'Data Input'!FU7)/('Data Input'!F7+'Data Input'!L7+'Data Input'!R7+'Data Input'!X7+'Data Input'!AR7+'Data Input'!AX7+'Data Input'!BD7+'Data Input'!BJ7+'Data Input'!BP7+'Data Input'!BV7+'Data Input'!CP7+'Data Input'!CV7+'Data Input'!DP7+'Data Input'!DV7+'Data Input'!EP7+'Data Input'!EV7+'Data Input'!FP7+'Data Input'!FV7)</f>
        <v>1.2250000000000001</v>
      </c>
      <c r="M5" s="286">
        <f>SUM(('Data Input'!G7+'Data Input'!M7+'Data Input'!S7+'Data Input'!Y7+'Data Input'!AS7+'Data Input'!AY7+'Data Input'!BE7+'Data Input'!BK7+'Data Input'!BQ7+'Data Input'!BW7+'Data Input'!CQ7+'Data Input'!CW7+'Data Input'!DQ7+'Data Input'!DW7+'Data Input'!EQ7+'Data Input'!EW7+'Data Input'!FQ7+'Data Input'!FW7)/(SUM((IF(OR('Data Input'!E7&gt;0, 'Data Input'!F7&gt;0),1,0))+(IF(OR('Data Input'!K7&gt;0, 'Data Input'!L7&gt;0),1,0))+(IF(OR('Data Input'!Q7&gt;0, 'Data Input'!R7&gt;0),1,0))+(IF(OR('Data Input'!W7&gt;0, 'Data Input'!X7&gt;0),1,0))+(IF(OR('Data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Input'!CO7&gt;0, 'Data Input'!CP7&gt;0),1,0))+(IF(OR('Data Input'!CU7&gt;0, 'Data Input'!CV7&gt;0),1,0))+(IF(OR('Data Input'!DO7&gt;0, 'Data Input'!DP7&gt;0),1,0))+(IF(OR('Data Input'!DU7&gt;0, 'Data Input'!DV7&gt;0),1,0))+(IF(OR('Data Input'!EO7&gt;0, 'Data Input'!EP7&gt;0),1,0))+(IF(OR('Data Input'!EU7&gt;0, 'Data Input'!EV7&gt;0),1,0))+(IF(OR('Data Input'!FO7&gt;0, 'Data Input'!FP7&gt;0),1,0))+(IF(OR('Data Input'!FU7&gt;0, 'Data Input'!FV7&gt;0),1,0)))))</f>
        <v>1.3512610689437066</v>
      </c>
      <c r="N5" s="286">
        <f>SUM('Data Input'!AC7+'Data Input'!AJ7+'Data Input'!CA7+'Data Input'!CH7+'Data Input'!DA7+'Data Input'!DH7+'Data Input'!EA7+'Data Input'!EH7+'Data Input'!FA7+'Data Input'!FH7)/('Data Input'!AD7+'Data Input'!AK7+'Data Input'!CB7+'Data Input'!CI7+'Data Input'!DB7+'Data Input'!DI7+'Data Input'!EB7+'Data Input'!EI7+'Data Input'!FB7+'Data Input'!FI7)</f>
        <v>0.75</v>
      </c>
      <c r="O5" s="286">
        <f>SUM(('Data Input'!AE7+'Data Input'!AL7+'Data Input'!CC7+'Data Input'!CJ7+'Data Input'!DC7+'Data Input'!DJ7+'Data Input'!EC7+'Data Input'!EJ7+'Data Input'!FC7+'Data Input'!FJ7)/(SUM((IF(OR('Data Input'!AC7&gt;0, 'Data Input'!AD7&gt;0),1,0))+(IF(OR('Data Input'!AJ7&gt;0, 'Data Input'!AK7&gt;0),1,0))+(IF(OR('Data Input'!CA7&gt;0, 'Data Input'!CB7&gt;0),1,0))+(IF(OR('Data Input'!CH7&gt;0, 'Data Input'!CI7&gt;0),1,0))+(IF(OR('Data Input'!DA7&gt;0, 'Data Input'!DB7&gt;0),1,0))+(IF(OR('Data Input'!DH7&gt;0, 'Data Input'!DI7&gt;0),1,0))+(IF(OR('Data Input'!EA7&gt;0, 'Data Input'!EB7&gt;0),1,0))+(IF(OR('Data Input'!EH7&gt;0, 'Data Input'!EI7&gt;0),1,0))+(IF(OR('Data Input'!FA7&gt;0, 'Data Input'!FB7&gt;0),1,0))+(IF(OR('Data Input'!FH7&gt;0, 'Data Input'!FI7&gt;0),1,0)))))</f>
        <v>0.75</v>
      </c>
      <c r="P5" s="285">
        <f t="shared" si="1"/>
        <v>4</v>
      </c>
      <c r="Q5" s="284">
        <f>SUM((IF(OR('Data Input'!$J7="W"),1,0))+(IF(OR('Data Input'!$P7="W"),1,0))+(IF(OR('Data Input'!$V7="W"),1,0))+(IF(OR('Data Input'!$AB7="W"),1,0))+(IF(OR('Data Input'!$AI7="W"),1,0))+(IF(OR('Data Input'!$AP7="W"),1,0))+(IF(OR('Data Input'!$AV7="W"),1,0))+(IF(OR('Data Input'!$BB7="W"),1,0))+(IF(OR('Data Input'!$BH7="W"),1,0))+(IF(OR('Data Input'!$BN7="W"),1,0))+(IF(OR('Data Input'!$BT7="W"),1,0))+(IF(OR('Data Input'!$BZ7="W"),1,0))+(IF(OR('Data Input'!$CG7="W"),1,0))+(IF(OR('Data Input'!$CN7="W"),1,0))+(IF(OR('Data Input'!$CT7="W"),1,0))+(IF(OR('Data Input'!$CZ7="W"),1,0))+(IF(OR('Data Input'!$DG7="W"),1,0))+(IF(OR('Data Input'!$DN7="W"),1,0))+(IF(OR('Data Input'!$DT7="W"),1,0))+(IF(OR('Data Input'!$DZ7="W"),1,0))+(IF(OR('Data Input'!$EG7="W"),1,0))+(IF(OR('Data Input'!$EN7="W"),1,0))+(IF(OR('Data Input'!$ET7="W"),1,0))+(IF(OR('Data Input'!$EZ7="W"),1,0))+(IF(OR('Data Input'!$FG7="W"),1,0))+(IF(OR('Data Input'!$FN7="W"),1,0))+(IF(OR('Data Input'!$FT7="W"),1,0))+(IF(OR('Data Input'!$FZ7="W"),1,0)))</f>
        <v>1</v>
      </c>
      <c r="R5" s="284">
        <f>SUM((IF(OR('Data Input'!$J7="L"),1,0))+(IF(OR('Data Input'!$P7="L"),1,0))+(IF(OR('Data Input'!$V7="L"),1,0))+(IF(OR('Data Input'!$AB7="L"),1,0))+(IF(OR('Data Input'!$AI7="L"),1,0))+(IF(OR('Data Input'!$AP7="L"),1,0))+(IF(OR('Data Input'!$AV7="L"),1,0))+(IF(OR('Data Input'!$BB7="L"),1,0))+(IF(OR('Data Input'!$BH7="L"),1,0))+(IF(OR('Data Input'!$BN7="L"),1,0))+(IF(OR('Data Input'!$BT7="L"),1,0))+(IF(OR('Data Input'!$BZ7="L"),1,0))+(IF(OR('Data Input'!$CG7="L"),1,0))+(IF(OR('Data Input'!$CN7="L"),1,0))+(IF(OR('Data Input'!$CT7="L"),1,0))+(IF(OR('Data Input'!$CZ7="L"),1,0))+(IF(OR('Data Input'!$DG7="L"),1,0))+(IF(OR('Data Input'!$DN7="L"),1,0))+(IF(OR('Data Input'!$DT7="L"),1,0))+(IF(OR('Data Input'!$DZ7="L"),1,0))+(IF(OR('Data Input'!$EG7="L"),1,0))+(IF(OR('Data Input'!$EN7="L"),1,0))+(IF(OR('Data Input'!$ET7="L"),1,0))+(IF(OR('Data Input'!$EZ7="L"),1,0))+(IF(OR('Data Input'!$FG7="L"),1,0))+(IF(OR('Data Input'!$FN7="L"),1,0))+(IF(OR('Data Input'!$FT7="L"),1,0))+(IF(OR('Data Input'!$FZ7="L"),1,0)))</f>
        <v>3</v>
      </c>
      <c r="S5" s="284">
        <f>SUM((IF(OR('Data Input'!$J7="T"),1,0))+(IF(OR('Data Input'!$P7="T"),1,0))+(IF(OR('Data Input'!$V7="T"),1,0))+(IF(OR('Data Input'!$AB7="T"),1,0))+(IF(OR('Data Input'!$AI7="T"),1,0))+(IF(OR('Data Input'!$AP7="T"),1,0))+(IF(OR('Data Input'!$AV7="T"),1,0))+(IF(OR('Data Input'!$BB7="T"),1,0))+(IF(OR('Data Input'!$BH7="T"),1,0))+(IF(OR('Data Input'!$BN7="T"),1,0))+(IF(OR('Data Input'!$BT7="T"),1,0))+(IF(OR('Data Input'!$BZ7="T"),1,0))+(IF(OR('Data Input'!$CG7="T"),1,0))+(IF(OR('Data Input'!$CN7="T"),1,0))+(IF(OR('Data Input'!$CT7="T"),1,0))+(IF(OR('Data Input'!$CZ7="T"),1,0))+(IF(OR('Data Input'!$DG7="T"),1,0))+(IF(OR('Data Input'!$DN7="T"),1,0))+(IF(OR('Data Input'!$DT7="T"),1,0))+(IF(OR('Data Input'!$DZ7="T"),1,0))+(IF(OR('Data Input'!$EG7="T"),1,0))+(IF(OR('Data Input'!$EN7="T"),1,0))+(IF(OR('Data Input'!$ET7="T"),1,0))+(IF(OR('Data Input'!$EZ7="T"),1,0))+(IF(OR('Data Input'!$FG7="T"),1,0))+(IF(OR('Data Input'!$FN7="T"),1,0))+(IF(OR('Data Input'!$FT7="T"),1,0))+(IF(OR('Data Input'!$FZ7="T"),1,0)))</f>
        <v>0</v>
      </c>
      <c r="T5" s="288">
        <f t="shared" si="2"/>
        <v>0.25</v>
      </c>
      <c r="U5" s="253"/>
    </row>
    <row r="6" spans="2:22" ht="15.5" x14ac:dyDescent="0.35">
      <c r="B6" s="441">
        <v>4</v>
      </c>
      <c r="C6" s="281" t="s">
        <v>72</v>
      </c>
      <c r="D6" s="282" t="s">
        <v>20</v>
      </c>
      <c r="E6" s="283">
        <v>60</v>
      </c>
      <c r="F6" s="281">
        <f>'Data Input'!E8+'Data Input'!K8+'Data Input'!Q8+'Data Input'!W8+'Data Input'!AC8+'Data Input'!AJ8+'Data Input'!AQ8+'Data Input'!AW8+'Data Input'!BC8+'Data Input'!BI8+'Data Input'!BO8+'Data Input'!BU8+'Data Input'!CA8+'Data Input'!CH8+'Data Input'!CO8+'Data Input'!CU8+'Data Input'!DA8+'Data Input'!DH8+'Data Input'!DO8+'Data Input'!DU8+'Data Input'!EA8+'Data Input'!EH8+'Data Input'!EO8+'Data Input'!EU8+'Data Input'!FA8+'Data Input'!FH8+'Data Input'!FO8+'Data Input'!FU8</f>
        <v>164</v>
      </c>
      <c r="G6" s="284">
        <f>'Data Input'!F8+'Data Input'!L8+'Data Input'!R8+'Data Input'!X8+'Data Input'!AD8+'Data Input'!AK8+'Data Input'!AR8+'Data Input'!AX8+'Data Input'!BD8+'Data Input'!BJ8+'Data Input'!BP8+'Data Input'!BV8+'Data Input'!CB8+'Data Input'!CI8+'Data Input'!CP8+'Data Input'!CV8+'Data Input'!DB8+'Data Input'!DI8+'Data Input'!DP8+'Data Input'!DV8+'Data Input'!EB8+'Data Input'!EI8+'Data Input'!EP8+'Data Input'!EV8+'Data Input'!FB8+'Data Input'!FI8+'Data Input'!FP8+'Data Input'!FV8</f>
        <v>196</v>
      </c>
      <c r="H6" s="285">
        <f>'Data Input'!AG8+'Data Input'!AN8+'Data Input'!CE8+'Data Input'!CL8+'Data Input'!DE8+'Data Input'!DL8+'Data Input'!EE8+'Data Input'!EL8+'Data Input'!FE8+'Data Input'!FL8</f>
        <v>1</v>
      </c>
      <c r="I6" s="286">
        <f t="shared" si="0"/>
        <v>0.83673469387755106</v>
      </c>
      <c r="J6" s="287">
        <f>SUM(('Data Input'!H8+'Data Input'!N8+'Data Input'!T8+'Data Input'!Z8+'Data Input'!AF8+'Data Input'!AM8+'Data Input'!AT8+'Data Input'!AZ8+'Data Input'!BF8+'Data Input'!BL8+'Data Input'!BR8+'Data Input'!BX8+'Data Input'!CD8+'Data Input'!CK8+'Data Input'!CR8+'Data Input'!CX8+'Data Input'!DD8+'Data Input'!DK8+'Data Input'!DR8+'Data Input'!DX8+'Data Input'!ED8+'Data Input'!EK8+'Data Input'!ER8+'Data Input'!EX8+'Data Input'!FD8+'Data Input'!FK8+'Data Input'!FR8+'Data Input'!FX8)/(SUM((IF(OR('Data Input'!E8&gt;0, 'Data Input'!F8&gt;0),1,0))+(IF(OR('Data Input'!K8&gt;0, 'Data Input'!L8&gt;0),1,0))+(IF(OR('Data Input'!Q8&gt;0, 'Data Input'!R8&gt;0),1,0))+(IF(OR('Data Input'!W8&gt;0, 'Data Input'!X8&gt;0),1,0))+(IF(OR('Data Input'!AC8&gt;0, 'Data Input'!AD8&gt;0),1,0))+(IF(OR('Data Input'!AJ8&gt;0, 'Data Input'!AK8&gt;0),1,0))+(IF(OR('Data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Input'!CA8&gt;0, 'Data Input'!CB8&gt;0),1,0))+(IF(OR('Data Input'!CH8&gt;0, 'Data Input'!CI8&gt;0),1,0))+(IF(OR('Data Input'!CO8&gt;0, 'Data Input'!CP8&gt;0),1,0))+(IF(OR('Data Input'!CU8&gt;0, 'Data Input'!CV8&gt;0),1,0))+(IF(OR('Data Input'!DA8&gt;0, 'Data Input'!DB8&gt;0),1,0))+(IF(OR('Data Input'!DH8&gt;0, 'Data Input'!DI8&gt;0),1,0))+(IF(OR('Data Input'!DO8&gt;0, 'Data Input'!DP8&gt;0),1,0))+(IF(OR('Data Input'!DU8&gt;0, 'Data Input'!DV8&gt;0),1,0))+(IF(OR('Data Input'!EA8&gt;0, 'Data Input'!EB8&gt;0),1,0))+(IF(OR('Data Input'!EH8&gt;0, 'Data Input'!EI8&gt;0),1,0))+(IF(OR('Data Input'!EO8&gt;0, 'Data Input'!EP8&gt;0),1,0))+(IF(OR('Data Input'!EU8&gt;0, 'Data Input'!EV8&gt;0),1,0))+(IF(OR('Data Input'!FA8&gt;0, 'Data Input'!FB8&gt;0),1,0))+(IF(OR('Data Input'!FH8&gt;0, 'Data Input'!FI8&gt;0),1,0))+(IF(OR('Data Input'!FO8&gt;0, 'Data Input'!FP8&gt;0),1,0))+(IF(OR('Data Input'!FU8&gt;0, 'Data Input'!FV8&gt;0),1,0)))))</f>
        <v>0.91349488168281945</v>
      </c>
      <c r="K6" s="286">
        <f>SUM(('Data Input'!G8+'Data Input'!M8+'Data Input'!S8+'Data Input'!Y8+'Data Input'!AE8+'Data Input'!AL8+'Data Input'!AS8+'Data Input'!AY8+'Data Input'!BE8+'Data Input'!BK8+'Data Input'!BQ8+'Data Input'!BW8+'Data Input'!CC8+'Data Input'!CJ8+'Data Input'!CQ8+'Data Input'!CW8+'Data Input'!DC8+'Data Input'!DJ8+'Data Input'!DQ8+'Data Input'!DW8+'Data Input'!EC8+'Data Input'!EJ8+'Data Input'!EQ8+'Data Input'!EW8+'Data Input'!FC8+'Data Input'!FJ8+'Data Input'!FQ8+'Data Input'!FW8)/(SUM((IF(OR('Data Input'!E8&gt;0, 'Data Input'!F8&gt;0),1,0))+(IF(OR('Data Input'!K8&gt;0, 'Data Input'!L8&gt;0),1,0))+(IF(OR('Data Input'!Q8&gt;0, 'Data Input'!R8&gt;0),1,0))+(IF(OR('Data Input'!W8&gt;0, 'Data Input'!X8&gt;0),1,0))+(IF(OR('Data Input'!AC8&gt;0, 'Data Input'!AD8&gt;0),1,0))+(IF(OR('Data Input'!AJ8&gt;0, 'Data Input'!AK8&gt;0),1,0))+(IF(OR('Data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Input'!CA8&gt;0, 'Data Input'!CB8&gt;0),1,0))+(IF(OR('Data Input'!CH8&gt;0, 'Data Input'!CI8&gt;0),1,0))+(IF(OR('Data Input'!CO8&gt;0, 'Data Input'!CP8&gt;0),1,0))+(IF(OR('Data Input'!CU8&gt;0, 'Data Input'!CV8&gt;0),1,0))+(IF(OR('Data Input'!DA8&gt;0, 'Data Input'!DB8&gt;0),1,0))+(IF(OR('Data Input'!DH8&gt;0, 'Data Input'!DI8&gt;0),1,0))+(IF(OR('Data Input'!DO8&gt;0, 'Data Input'!DP8&gt;0),1,0))+(IF(OR('Data Input'!DU8&gt;0, 'Data Input'!DV8&gt;0),1,0))+(IF(OR('Data Input'!EA8&gt;0, 'Data Input'!EB8&gt;0),1,0))+(IF(OR('Data Input'!EH8&gt;0, 'Data Input'!EI8&gt;0),1,0))+(IF(OR('Data Input'!EO8&gt;0, 'Data Input'!EP8&gt;0),1,0))+(IF(OR('Data Input'!EU8&gt;0, 'Data Input'!EV8&gt;0),1,0))+(IF(OR('Data Input'!FA8&gt;0, 'Data Input'!FB8&gt;0),1,0))+(IF(OR('Data Input'!FH8&gt;0, 'Data Input'!FI8&gt;0),1,0))+(IF(OR('Data Input'!FO8&gt;0, 'Data Input'!FP8&gt;0),1,0))+(IF(OR('Data Input'!FU8&gt;0, 'Data Input'!FV8&gt;0),1,0)))))</f>
        <v>0.8727834377409025</v>
      </c>
      <c r="L6" s="286">
        <f>('Data Input'!E8+'Data Input'!K8+'Data Input'!Q8+'Data Input'!W8+'Data Input'!AQ8+'Data Input'!AW8+'Data Input'!BC8+'Data Input'!BI8+'Data Input'!BO8+'Data Input'!BU8+'Data Input'!CO8+'Data Input'!CU8+'Data Input'!DO8+'Data Input'!DU8+'Data Input'!EO8+'Data Input'!EU8+'Data Input'!FO8+'Data Input'!FU8)/('Data Input'!F8+'Data Input'!L8+'Data Input'!R8+'Data Input'!X8+'Data Input'!AR8+'Data Input'!AX8+'Data Input'!BD8+'Data Input'!BJ8+'Data Input'!BP8+'Data Input'!BV8+'Data Input'!CP8+'Data Input'!CV8+'Data Input'!DP8+'Data Input'!DV8+'Data Input'!EP8+'Data Input'!EV8+'Data Input'!FP8+'Data Input'!FV8)</f>
        <v>0.8571428571428571</v>
      </c>
      <c r="M6" s="286">
        <f>SUM(('Data Input'!G8+'Data Input'!M8+'Data Input'!S8+'Data Input'!Y8+'Data Input'!AS8+'Data Input'!AY8+'Data Input'!BE8+'Data Input'!BK8+'Data Input'!BQ8+'Data Input'!BW8+'Data Input'!CQ8+'Data Input'!CW8+'Data Input'!DQ8+'Data Input'!DW8+'Data Input'!EQ8+'Data Input'!EW8+'Data Input'!FQ8+'Data Input'!FW8)/(SUM((IF(OR('Data Input'!E8&gt;0, 'Data Input'!F8&gt;0),1,0))+(IF(OR('Data Input'!K8&gt;0, 'Data Input'!L8&gt;0),1,0))+(IF(OR('Data Input'!Q8&gt;0, 'Data Input'!R8&gt;0),1,0))+(IF(OR('Data Input'!W8&gt;0, 'Data Input'!X8&gt;0),1,0))+(IF(OR('Data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Input'!CO8&gt;0, 'Data Input'!CP8&gt;0),1,0))+(IF(OR('Data Input'!CU8&gt;0, 'Data Input'!CV8&gt;0),1,0))+(IF(OR('Data Input'!DO8&gt;0, 'Data Input'!DP8&gt;0),1,0))+(IF(OR('Data Input'!DU8&gt;0, 'Data Input'!DV8&gt;0),1,0))+(IF(OR('Data Input'!EO8&gt;0, 'Data Input'!EP8&gt;0),1,0))+(IF(OR('Data Input'!EU8&gt;0, 'Data Input'!EV8&gt;0),1,0))+(IF(OR('Data Input'!FO8&gt;0, 'Data Input'!FP8&gt;0),1,0))+(IF(OR('Data Input'!FU8&gt;0, 'Data Input'!FV8&gt;0),1,0)))))</f>
        <v>0.91478005865102641</v>
      </c>
      <c r="N6" s="286">
        <f>SUM('Data Input'!AC8+'Data Input'!AJ8+'Data Input'!CA8+'Data Input'!CH8+'Data Input'!DA8+'Data Input'!DH8+'Data Input'!EA8+'Data Input'!EH8+'Data Input'!FA8+'Data Input'!FH8)/('Data Input'!AD8+'Data Input'!AK8+'Data Input'!CB8+'Data Input'!CI8+'Data Input'!DB8+'Data Input'!DI8+'Data Input'!EB8+'Data Input'!EI8+'Data Input'!FB8+'Data Input'!FI8)</f>
        <v>0.81318681318681318</v>
      </c>
      <c r="O6" s="286">
        <f>SUM(('Data Input'!AE8+'Data Input'!AL8+'Data Input'!CC8+'Data Input'!CJ8+'Data Input'!DC8+'Data Input'!DJ8+'Data Input'!EC8+'Data Input'!EJ8+'Data Input'!FC8+'Data Input'!FJ8)/(SUM((IF(OR('Data Input'!AC8&gt;0, 'Data Input'!AD8&gt;0),1,0))+(IF(OR('Data Input'!AJ8&gt;0, 'Data Input'!AK8&gt;0),1,0))+(IF(OR('Data Input'!CA8&gt;0, 'Data Input'!CB8&gt;0),1,0))+(IF(OR('Data Input'!CH8&gt;0, 'Data Input'!CI8&gt;0),1,0))+(IF(OR('Data Input'!DA8&gt;0, 'Data Input'!DB8&gt;0),1,0))+(IF(OR('Data Input'!DH8&gt;0, 'Data Input'!DI8&gt;0),1,0))+(IF(OR('Data Input'!EA8&gt;0, 'Data Input'!EB8&gt;0),1,0))+(IF(OR('Data Input'!EH8&gt;0, 'Data Input'!EI8&gt;0),1,0))+(IF(OR('Data Input'!FA8&gt;0, 'Data Input'!FB8&gt;0),1,0))+(IF(OR('Data Input'!FH8&gt;0, 'Data Input'!FI8&gt;0),1,0)))))</f>
        <v>0.80278906955736229</v>
      </c>
      <c r="P6" s="285">
        <f t="shared" si="1"/>
        <v>8</v>
      </c>
      <c r="Q6" s="284">
        <f>SUM((IF(OR('Data Input'!$J8="W"),1,0))+(IF(OR('Data Input'!$P8="W"),1,0))+(IF(OR('Data Input'!$V8="W"),1,0))+(IF(OR('Data Input'!$AB8="W"),1,0))+(IF(OR('Data Input'!$AI8="W"),1,0))+(IF(OR('Data Input'!$AP8="W"),1,0))+(IF(OR('Data Input'!$AV8="W"),1,0))+(IF(OR('Data Input'!$BB8="W"),1,0))+(IF(OR('Data Input'!$BH8="W"),1,0))+(IF(OR('Data Input'!$BN8="W"),1,0))+(IF(OR('Data Input'!$BT8="W"),1,0))+(IF(OR('Data Input'!$BZ8="W"),1,0))+(IF(OR('Data Input'!$CG8="W"),1,0))+(IF(OR('Data Input'!$CN8="W"),1,0))+(IF(OR('Data Input'!$CT8="W"),1,0))+(IF(OR('Data Input'!$CZ8="W"),1,0))+(IF(OR('Data Input'!$DG8="W"),1,0))+(IF(OR('Data Input'!$DN8="W"),1,0))+(IF(OR('Data Input'!$DT8="W"),1,0))+(IF(OR('Data Input'!$DZ8="W"),1,0))+(IF(OR('Data Input'!$EG8="W"),1,0))+(IF(OR('Data Input'!$EN8="W"),1,0))+(IF(OR('Data Input'!$ET8="W"),1,0))+(IF(OR('Data Input'!$EZ8="W"),1,0))+(IF(OR('Data Input'!$FG8="W"),1,0))+(IF(OR('Data Input'!$FN8="W"),1,0))+(IF(OR('Data Input'!$FT8="W"),1,0))+(IF(OR('Data Input'!$FZ8="W"),1,0)))</f>
        <v>2</v>
      </c>
      <c r="R6" s="284">
        <f>SUM((IF(OR('Data Input'!$J8="L"),1,0))+(IF(OR('Data Input'!$P8="L"),1,0))+(IF(OR('Data Input'!$V8="L"),1,0))+(IF(OR('Data Input'!$AB8="L"),1,0))+(IF(OR('Data Input'!$AI8="L"),1,0))+(IF(OR('Data Input'!$AP8="L"),1,0))+(IF(OR('Data Input'!$AV8="L"),1,0))+(IF(OR('Data Input'!$BB8="L"),1,0))+(IF(OR('Data Input'!$BH8="L"),1,0))+(IF(OR('Data Input'!$BN8="L"),1,0))+(IF(OR('Data Input'!$BT8="L"),1,0))+(IF(OR('Data Input'!$BZ8="L"),1,0))+(IF(OR('Data Input'!$CG8="L"),1,0))+(IF(OR('Data Input'!$CN8="L"),1,0))+(IF(OR('Data Input'!$CT8="L"),1,0))+(IF(OR('Data Input'!$CZ8="L"),1,0))+(IF(OR('Data Input'!$DG8="L"),1,0))+(IF(OR('Data Input'!$DN8="L"),1,0))+(IF(OR('Data Input'!$DT8="L"),1,0))+(IF(OR('Data Input'!$DZ8="L"),1,0))+(IF(OR('Data Input'!$EG8="L"),1,0))+(IF(OR('Data Input'!$EN8="L"),1,0))+(IF(OR('Data Input'!$ET8="L"),1,0))+(IF(OR('Data Input'!$EZ8="L"),1,0))+(IF(OR('Data Input'!$FG8="L"),1,0))+(IF(OR('Data Input'!$FN8="L"),1,0))+(IF(OR('Data Input'!$FT8="L"),1,0))+(IF(OR('Data Input'!$FZ8="L"),1,0)))</f>
        <v>6</v>
      </c>
      <c r="S6" s="284">
        <f>SUM((IF(OR('Data Input'!$J8="T"),1,0))+(IF(OR('Data Input'!$P8="T"),1,0))+(IF(OR('Data Input'!$V8="T"),1,0))+(IF(OR('Data Input'!$AB8="T"),1,0))+(IF(OR('Data Input'!$AI8="T"),1,0))+(IF(OR('Data Input'!$AP8="T"),1,0))+(IF(OR('Data Input'!$AV8="T"),1,0))+(IF(OR('Data Input'!$BB8="T"),1,0))+(IF(OR('Data Input'!$BH8="T"),1,0))+(IF(OR('Data Input'!$BN8="T"),1,0))+(IF(OR('Data Input'!$BT8="T"),1,0))+(IF(OR('Data Input'!$BZ8="T"),1,0))+(IF(OR('Data Input'!$CG8="T"),1,0))+(IF(OR('Data Input'!$CN8="T"),1,0))+(IF(OR('Data Input'!$CT8="T"),1,0))+(IF(OR('Data Input'!$CZ8="T"),1,0))+(IF(OR('Data Input'!$DG8="T"),1,0))+(IF(OR('Data Input'!$DN8="T"),1,0))+(IF(OR('Data Input'!$DT8="T"),1,0))+(IF(OR('Data Input'!$DZ8="T"),1,0))+(IF(OR('Data Input'!$EG8="T"),1,0))+(IF(OR('Data Input'!$EN8="T"),1,0))+(IF(OR('Data Input'!$ET8="T"),1,0))+(IF(OR('Data Input'!$EZ8="T"),1,0))+(IF(OR('Data Input'!$FG8="T"),1,0))+(IF(OR('Data Input'!$FN8="T"),1,0))+(IF(OR('Data Input'!$FT8="T"),1,0))+(IF(OR('Data Input'!$FZ8="T"),1,0)))</f>
        <v>0</v>
      </c>
      <c r="T6" s="288">
        <f t="shared" si="2"/>
        <v>0.25</v>
      </c>
      <c r="U6" s="253"/>
    </row>
    <row r="7" spans="2:22" ht="15.5" x14ac:dyDescent="0.35">
      <c r="B7" s="441">
        <v>5</v>
      </c>
      <c r="C7" s="281" t="s">
        <v>72</v>
      </c>
      <c r="D7" s="282" t="s">
        <v>3</v>
      </c>
      <c r="E7" s="283">
        <v>119</v>
      </c>
      <c r="F7" s="281">
        <f>'Data Input'!E9+'Data Input'!K9+'Data Input'!Q9+'Data Input'!W9+'Data Input'!AC9+'Data Input'!AJ9+'Data Input'!AQ9+'Data Input'!AW9+'Data Input'!BC9+'Data Input'!BI9+'Data Input'!BO9+'Data Input'!BU9+'Data Input'!CA9+'Data Input'!CH9+'Data Input'!CO9+'Data Input'!CU9+'Data Input'!DA9+'Data Input'!DH9+'Data Input'!DO9+'Data Input'!DU9+'Data Input'!EA9+'Data Input'!EH9+'Data Input'!EO9+'Data Input'!EU9+'Data Input'!FA9+'Data Input'!FH9+'Data Input'!FO9+'Data Input'!FU9</f>
        <v>195</v>
      </c>
      <c r="G7" s="284">
        <f>'Data Input'!F9+'Data Input'!L9+'Data Input'!R9+'Data Input'!X9+'Data Input'!AD9+'Data Input'!AK9+'Data Input'!AR9+'Data Input'!AX9+'Data Input'!BD9+'Data Input'!BJ9+'Data Input'!BP9+'Data Input'!BV9+'Data Input'!CB9+'Data Input'!CI9+'Data Input'!CP9+'Data Input'!CV9+'Data Input'!DB9+'Data Input'!DI9+'Data Input'!DP9+'Data Input'!DV9+'Data Input'!EB9+'Data Input'!EI9+'Data Input'!EP9+'Data Input'!EV9+'Data Input'!FB9+'Data Input'!FI9+'Data Input'!FP9+'Data Input'!FV9</f>
        <v>181</v>
      </c>
      <c r="H7" s="285">
        <f>'Data Input'!AG9+'Data Input'!AN9+'Data Input'!CE9+'Data Input'!CL9+'Data Input'!DE9+'Data Input'!DL9+'Data Input'!EE9+'Data Input'!EL9+'Data Input'!FE9+'Data Input'!FL9</f>
        <v>0</v>
      </c>
      <c r="I7" s="286">
        <f t="shared" si="0"/>
        <v>1.0773480662983426</v>
      </c>
      <c r="J7" s="287">
        <f>SUM(('Data Input'!H9+'Data Input'!N9+'Data Input'!T9+'Data Input'!Z9+'Data Input'!AF9+'Data Input'!AM9+'Data Input'!AT9+'Data Input'!AZ9+'Data Input'!BF9+'Data Input'!BL9+'Data Input'!BR9+'Data Input'!BX9+'Data Input'!CD9+'Data Input'!CK9+'Data Input'!CR9+'Data Input'!CX9+'Data Input'!DD9+'Data Input'!DK9+'Data Input'!DR9+'Data Input'!DX9+'Data Input'!ED9+'Data Input'!EK9+'Data Input'!ER9+'Data Input'!EX9+'Data Input'!FD9+'Data Input'!FK9+'Data Input'!FR9+'Data Input'!FX9)/(SUM((IF(OR('Data Input'!E9&gt;0, 'Data Input'!F9&gt;0),1,0))+(IF(OR('Data Input'!K9&gt;0, 'Data Input'!L9&gt;0),1,0))+(IF(OR('Data Input'!Q9&gt;0, 'Data Input'!R9&gt;0),1,0))+(IF(OR('Data Input'!W9&gt;0, 'Data Input'!X9&gt;0),1,0))+(IF(OR('Data Input'!AC9&gt;0, 'Data Input'!AD9&gt;0),1,0))+(IF(OR('Data Input'!AJ9&gt;0, 'Data Input'!AK9&gt;0),1,0))+(IF(OR('Data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Input'!CA9&gt;0, 'Data Input'!CB9&gt;0),1,0))+(IF(OR('Data Input'!CH9&gt;0, 'Data Input'!CI9&gt;0),1,0))+(IF(OR('Data Input'!CO9&gt;0, 'Data Input'!CP9&gt;0),1,0))+(IF(OR('Data Input'!CU9&gt;0, 'Data Input'!CV9&gt;0),1,0))+(IF(OR('Data Input'!DA9&gt;0, 'Data Input'!DB9&gt;0),1,0))+(IF(OR('Data Input'!DH9&gt;0, 'Data Input'!DI9&gt;0),1,0))+(IF(OR('Data Input'!DO9&gt;0, 'Data Input'!DP9&gt;0),1,0))+(IF(OR('Data Input'!DU9&gt;0, 'Data Input'!DV9&gt;0),1,0))+(IF(OR('Data Input'!EA9&gt;0, 'Data Input'!EB9&gt;0),1,0))+(IF(OR('Data Input'!EH9&gt;0, 'Data Input'!EI9&gt;0),1,0))+(IF(OR('Data Input'!EO9&gt;0, 'Data Input'!EP9&gt;0),1,0))+(IF(OR('Data Input'!EU9&gt;0, 'Data Input'!EV9&gt;0),1,0))+(IF(OR('Data Input'!FA9&gt;0, 'Data Input'!FB9&gt;0),1,0))+(IF(OR('Data Input'!FH9&gt;0, 'Data Input'!FI9&gt;0),1,0))+(IF(OR('Data Input'!FO9&gt;0, 'Data Input'!FP9&gt;0),1,0))+(IF(OR('Data Input'!FU9&gt;0, 'Data Input'!FV9&gt;0),1,0)))))</f>
        <v>1.2425472186924365</v>
      </c>
      <c r="K7" s="286">
        <f>SUM(('Data Input'!G9+'Data Input'!M9+'Data Input'!S9+'Data Input'!Y9+'Data Input'!AE9+'Data Input'!AL9+'Data Input'!AS9+'Data Input'!AY9+'Data Input'!BE9+'Data Input'!BK9+'Data Input'!BQ9+'Data Input'!BW9+'Data Input'!CC9+'Data Input'!CJ9+'Data Input'!CQ9+'Data Input'!CW9+'Data Input'!DC9+'Data Input'!DJ9+'Data Input'!DQ9+'Data Input'!DW9+'Data Input'!EC9+'Data Input'!EJ9+'Data Input'!EQ9+'Data Input'!EW9+'Data Input'!FC9+'Data Input'!FJ9+'Data Input'!FQ9+'Data Input'!FW9)/(SUM((IF(OR('Data Input'!E9&gt;0, 'Data Input'!F9&gt;0),1,0))+(IF(OR('Data Input'!K9&gt;0, 'Data Input'!L9&gt;0),1,0))+(IF(OR('Data Input'!Q9&gt;0, 'Data Input'!R9&gt;0),1,0))+(IF(OR('Data Input'!W9&gt;0, 'Data Input'!X9&gt;0),1,0))+(IF(OR('Data Input'!AC9&gt;0, 'Data Input'!AD9&gt;0),1,0))+(IF(OR('Data Input'!AJ9&gt;0, 'Data Input'!AK9&gt;0),1,0))+(IF(OR('Data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Input'!CA9&gt;0, 'Data Input'!CB9&gt;0),1,0))+(IF(OR('Data Input'!CH9&gt;0, 'Data Input'!CI9&gt;0),1,0))+(IF(OR('Data Input'!CO9&gt;0, 'Data Input'!CP9&gt;0),1,0))+(IF(OR('Data Input'!CU9&gt;0, 'Data Input'!CV9&gt;0),1,0))+(IF(OR('Data Input'!DA9&gt;0, 'Data Input'!DB9&gt;0),1,0))+(IF(OR('Data Input'!DH9&gt;0, 'Data Input'!DI9&gt;0),1,0))+(IF(OR('Data Input'!DO9&gt;0, 'Data Input'!DP9&gt;0),1,0))+(IF(OR('Data Input'!DU9&gt;0, 'Data Input'!DV9&gt;0),1,0))+(IF(OR('Data Input'!EA9&gt;0, 'Data Input'!EB9&gt;0),1,0))+(IF(OR('Data Input'!EH9&gt;0, 'Data Input'!EI9&gt;0),1,0))+(IF(OR('Data Input'!EO9&gt;0, 'Data Input'!EP9&gt;0),1,0))+(IF(OR('Data Input'!EU9&gt;0, 'Data Input'!EV9&gt;0),1,0))+(IF(OR('Data Input'!FA9&gt;0, 'Data Input'!FB9&gt;0),1,0))+(IF(OR('Data Input'!FH9&gt;0, 'Data Input'!FI9&gt;0),1,0))+(IF(OR('Data Input'!FO9&gt;0, 'Data Input'!FP9&gt;0),1,0))+(IF(OR('Data Input'!FU9&gt;0, 'Data Input'!FV9&gt;0),1,0)))))</f>
        <v>1.1640518281343089</v>
      </c>
      <c r="L7" s="286">
        <f>('Data Input'!E9+'Data Input'!K9+'Data Input'!Q9+'Data Input'!W9+'Data Input'!AQ9+'Data Input'!AW9+'Data Input'!BC9+'Data Input'!BI9+'Data Input'!BO9+'Data Input'!BU9+'Data Input'!CO9+'Data Input'!CU9+'Data Input'!DO9+'Data Input'!DU9+'Data Input'!EO9+'Data Input'!EU9+'Data Input'!FO9+'Data Input'!FU9)/('Data Input'!F9+'Data Input'!L9+'Data Input'!R9+'Data Input'!X9+'Data Input'!AR9+'Data Input'!AX9+'Data Input'!BD9+'Data Input'!BJ9+'Data Input'!BP9+'Data Input'!BV9+'Data Input'!CP9+'Data Input'!CV9+'Data Input'!DP9+'Data Input'!DV9+'Data Input'!EP9+'Data Input'!EV9+'Data Input'!FP9+'Data Input'!FV9)</f>
        <v>1.0916666666666666</v>
      </c>
      <c r="M7" s="286">
        <f>SUM(('Data Input'!G9+'Data Input'!M9+'Data Input'!S9+'Data Input'!Y9+'Data Input'!AS9+'Data Input'!AY9+'Data Input'!BE9+'Data Input'!BK9+'Data Input'!BQ9+'Data Input'!BW9+'Data Input'!CQ9+'Data Input'!CW9+'Data Input'!DQ9+'Data Input'!DW9+'Data Input'!EQ9+'Data Input'!EW9+'Data Input'!FQ9+'Data Input'!FW9)/(SUM((IF(OR('Data Input'!E9&gt;0, 'Data Input'!F9&gt;0),1,0))+(IF(OR('Data Input'!K9&gt;0, 'Data Input'!L9&gt;0),1,0))+(IF(OR('Data Input'!Q9&gt;0, 'Data Input'!R9&gt;0),1,0))+(IF(OR('Data Input'!W9&gt;0, 'Data Input'!X9&gt;0),1,0))+(IF(OR('Data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Input'!CO9&gt;0, 'Data Input'!CP9&gt;0),1,0))+(IF(OR('Data Input'!CU9&gt;0, 'Data Input'!CV9&gt;0),1,0))+(IF(OR('Data Input'!DO9&gt;0, 'Data Input'!DP9&gt;0),1,0))+(IF(OR('Data Input'!DU9&gt;0, 'Data Input'!DV9&gt;0),1,0))+(IF(OR('Data Input'!EO9&gt;0, 'Data Input'!EP9&gt;0),1,0))+(IF(OR('Data Input'!EU9&gt;0, 'Data Input'!EV9&gt;0),1,0))+(IF(OR('Data Input'!FO9&gt;0, 'Data Input'!FP9&gt;0),1,0))+(IF(OR('Data Input'!FU9&gt;0, 'Data Input'!FV9&gt;0),1,0)))))</f>
        <v>1.1449153574473268</v>
      </c>
      <c r="N7" s="286">
        <f>SUM('Data Input'!AC9+'Data Input'!AJ9+'Data Input'!CA9+'Data Input'!CH9+'Data Input'!DA9+'Data Input'!DH9+'Data Input'!EA9+'Data Input'!EH9+'Data Input'!FA9+'Data Input'!FH9)/('Data Input'!AD9+'Data Input'!AK9+'Data Input'!CB9+'Data Input'!CI9+'Data Input'!DB9+'Data Input'!DI9+'Data Input'!EB9+'Data Input'!EI9+'Data Input'!FB9+'Data Input'!FI9)</f>
        <v>1.0491803278688525</v>
      </c>
      <c r="O7" s="286">
        <f>SUM(('Data Input'!AE9+'Data Input'!AL9+'Data Input'!CC9+'Data Input'!CJ9+'Data Input'!DC9+'Data Input'!DJ9+'Data Input'!EC9+'Data Input'!EJ9+'Data Input'!FC9+'Data Input'!FJ9)/(SUM((IF(OR('Data Input'!AC9&gt;0, 'Data Input'!AD9&gt;0),1,0))+(IF(OR('Data Input'!AJ9&gt;0, 'Data Input'!AK9&gt;0),1,0))+(IF(OR('Data Input'!CA9&gt;0, 'Data Input'!CB9&gt;0),1,0))+(IF(OR('Data Input'!CH9&gt;0, 'Data Input'!CI9&gt;0),1,0))+(IF(OR('Data Input'!DA9&gt;0, 'Data Input'!DB9&gt;0),1,0))+(IF(OR('Data Input'!DH9&gt;0, 'Data Input'!DI9&gt;0),1,0))+(IF(OR('Data Input'!EA9&gt;0, 'Data Input'!EB9&gt;0),1,0))+(IF(OR('Data Input'!EH9&gt;0, 'Data Input'!EI9&gt;0),1,0))+(IF(OR('Data Input'!FA9&gt;0, 'Data Input'!FB9&gt;0),1,0))+(IF(OR('Data Input'!FH9&gt;0, 'Data Input'!FI9&gt;0),1,0)))))</f>
        <v>1.1959459459459458</v>
      </c>
      <c r="P7" s="285">
        <f t="shared" si="1"/>
        <v>8</v>
      </c>
      <c r="Q7" s="284">
        <f>SUM((IF(OR('Data Input'!$J9="W"),1,0))+(IF(OR('Data Input'!$P9="W"),1,0))+(IF(OR('Data Input'!$V9="W"),1,0))+(IF(OR('Data Input'!$AB9="W"),1,0))+(IF(OR('Data Input'!$AI9="W"),1,0))+(IF(OR('Data Input'!$AP9="W"),1,0))+(IF(OR('Data Input'!$AV9="W"),1,0))+(IF(OR('Data Input'!$BB9="W"),1,0))+(IF(OR('Data Input'!$BH9="W"),1,0))+(IF(OR('Data Input'!$BN9="W"),1,0))+(IF(OR('Data Input'!$BT9="W"),1,0))+(IF(OR('Data Input'!$BZ9="W"),1,0))+(IF(OR('Data Input'!$CG9="W"),1,0))+(IF(OR('Data Input'!$CN9="W"),1,0))+(IF(OR('Data Input'!$CT9="W"),1,0))+(IF(OR('Data Input'!$CZ9="W"),1,0))+(IF(OR('Data Input'!$DG9="W"),1,0))+(IF(OR('Data Input'!$DN9="W"),1,0))+(IF(OR('Data Input'!$DT9="W"),1,0))+(IF(OR('Data Input'!$DZ9="W"),1,0))+(IF(OR('Data Input'!$EG9="W"),1,0))+(IF(OR('Data Input'!$EN9="W"),1,0))+(IF(OR('Data Input'!$ET9="W"),1,0))+(IF(OR('Data Input'!$EZ9="W"),1,0))+(IF(OR('Data Input'!$FG9="W"),1,0))+(IF(OR('Data Input'!$FN9="W"),1,0))+(IF(OR('Data Input'!$FT9="W"),1,0))+(IF(OR('Data Input'!$FZ9="W"),1,0)))</f>
        <v>1</v>
      </c>
      <c r="R7" s="284">
        <f>SUM((IF(OR('Data Input'!$J9="L"),1,0))+(IF(OR('Data Input'!$P9="L"),1,0))+(IF(OR('Data Input'!$V9="L"),1,0))+(IF(OR('Data Input'!$AB9="L"),1,0))+(IF(OR('Data Input'!$AI9="L"),1,0))+(IF(OR('Data Input'!$AP9="L"),1,0))+(IF(OR('Data Input'!$AV9="L"),1,0))+(IF(OR('Data Input'!$BB9="L"),1,0))+(IF(OR('Data Input'!$BH9="L"),1,0))+(IF(OR('Data Input'!$BN9="L"),1,0))+(IF(OR('Data Input'!$BT9="L"),1,0))+(IF(OR('Data Input'!$BZ9="L"),1,0))+(IF(OR('Data Input'!$CG9="L"),1,0))+(IF(OR('Data Input'!$CN9="L"),1,0))+(IF(OR('Data Input'!$CT9="L"),1,0))+(IF(OR('Data Input'!$CZ9="L"),1,0))+(IF(OR('Data Input'!$DG9="L"),1,0))+(IF(OR('Data Input'!$DN9="L"),1,0))+(IF(OR('Data Input'!$DT9="L"),1,0))+(IF(OR('Data Input'!$DZ9="L"),1,0))+(IF(OR('Data Input'!$EG9="L"),1,0))+(IF(OR('Data Input'!$EN9="L"),1,0))+(IF(OR('Data Input'!$ET9="L"),1,0))+(IF(OR('Data Input'!$EZ9="L"),1,0))+(IF(OR('Data Input'!$FG9="L"),1,0))+(IF(OR('Data Input'!$FN9="L"),1,0))+(IF(OR('Data Input'!$FT9="L"),1,0))+(IF(OR('Data Input'!$FZ9="L"),1,0)))</f>
        <v>7</v>
      </c>
      <c r="S7" s="284">
        <f>SUM((IF(OR('Data Input'!$J9="T"),1,0))+(IF(OR('Data Input'!$P9="T"),1,0))+(IF(OR('Data Input'!$V9="T"),1,0))+(IF(OR('Data Input'!$AB9="T"),1,0))+(IF(OR('Data Input'!$AI9="T"),1,0))+(IF(OR('Data Input'!$AP9="T"),1,0))+(IF(OR('Data Input'!$AV9="T"),1,0))+(IF(OR('Data Input'!$BB9="T"),1,0))+(IF(OR('Data Input'!$BH9="T"),1,0))+(IF(OR('Data Input'!$BN9="T"),1,0))+(IF(OR('Data Input'!$BT9="T"),1,0))+(IF(OR('Data Input'!$BZ9="T"),1,0))+(IF(OR('Data Input'!$CG9="T"),1,0))+(IF(OR('Data Input'!$CN9="T"),1,0))+(IF(OR('Data Input'!$CT9="T"),1,0))+(IF(OR('Data Input'!$CZ9="T"),1,0))+(IF(OR('Data Input'!$DG9="T"),1,0))+(IF(OR('Data Input'!$DN9="T"),1,0))+(IF(OR('Data Input'!$DT9="T"),1,0))+(IF(OR('Data Input'!$DZ9="T"),1,0))+(IF(OR('Data Input'!$EG9="T"),1,0))+(IF(OR('Data Input'!$EN9="T"),1,0))+(IF(OR('Data Input'!$ET9="T"),1,0))+(IF(OR('Data Input'!$EZ9="T"),1,0))+(IF(OR('Data Input'!$FG9="T"),1,0))+(IF(OR('Data Input'!$FN9="T"),1,0))+(IF(OR('Data Input'!$FT9="T"),1,0))+(IF(OR('Data Input'!$FZ9="T"),1,0)))</f>
        <v>0</v>
      </c>
      <c r="T7" s="288">
        <f t="shared" si="2"/>
        <v>0.125</v>
      </c>
      <c r="U7" s="253"/>
    </row>
    <row r="8" spans="2:22" ht="15.5" x14ac:dyDescent="0.35">
      <c r="B8" s="441">
        <v>6</v>
      </c>
      <c r="C8" s="281" t="s">
        <v>72</v>
      </c>
      <c r="D8" s="282" t="s">
        <v>40</v>
      </c>
      <c r="E8" s="283">
        <v>5</v>
      </c>
      <c r="F8" s="281">
        <f>'Data Input'!E10+'Data Input'!K10+'Data Input'!Q10+'Data Input'!W10+'Data Input'!AC10+'Data Input'!AJ10+'Data Input'!AQ10+'Data Input'!AW10+'Data Input'!BC10+'Data Input'!BI10+'Data Input'!BO10+'Data Input'!BU10+'Data Input'!CA10+'Data Input'!CH10+'Data Input'!CO10+'Data Input'!CU10+'Data Input'!DA10+'Data Input'!DH10+'Data Input'!DO10+'Data Input'!DU10+'Data Input'!EA10+'Data Input'!EH10+'Data Input'!EO10+'Data Input'!EU10+'Data Input'!FA10+'Data Input'!FH10+'Data Input'!FO10+'Data Input'!FU10</f>
        <v>138</v>
      </c>
      <c r="G8" s="284">
        <f>'Data Input'!F10+'Data Input'!L10+'Data Input'!R10+'Data Input'!X10+'Data Input'!AD10+'Data Input'!AK10+'Data Input'!AR10+'Data Input'!AX10+'Data Input'!BD10+'Data Input'!BJ10+'Data Input'!BP10+'Data Input'!BV10+'Data Input'!CB10+'Data Input'!CI10+'Data Input'!CP10+'Data Input'!CV10+'Data Input'!DB10+'Data Input'!DI10+'Data Input'!DP10+'Data Input'!DV10+'Data Input'!EB10+'Data Input'!EI10+'Data Input'!EP10+'Data Input'!EV10+'Data Input'!FB10+'Data Input'!FI10+'Data Input'!FP10+'Data Input'!FV10</f>
        <v>215</v>
      </c>
      <c r="H8" s="285">
        <f>'Data Input'!AG10+'Data Input'!AN10+'Data Input'!CE10+'Data Input'!CL10+'Data Input'!DE10+'Data Input'!DL10+'Data Input'!EE10+'Data Input'!EL10+'Data Input'!FE10+'Data Input'!FL10</f>
        <v>0</v>
      </c>
      <c r="I8" s="286">
        <f t="shared" si="0"/>
        <v>0.64186046511627903</v>
      </c>
      <c r="J8" s="287">
        <f>SUM(('Data Input'!H10+'Data Input'!N10+'Data Input'!T10+'Data Input'!Z10+'Data Input'!AF10+'Data Input'!AM10+'Data Input'!AT10+'Data Input'!AZ10+'Data Input'!BF10+'Data Input'!BL10+'Data Input'!BR10+'Data Input'!BX10+'Data Input'!CD10+'Data Input'!CK10+'Data Input'!CR10+'Data Input'!CX10+'Data Input'!DD10+'Data Input'!DK10+'Data Input'!DR10+'Data Input'!DX10+'Data Input'!ED10+'Data Input'!EK10+'Data Input'!ER10+'Data Input'!EX10+'Data Input'!FD10+'Data Input'!FK10+'Data Input'!FR10+'Data Input'!FX10)/(SUM((IF(OR('Data Input'!E10&gt;0, 'Data Input'!F10&gt;0),1,0))+(IF(OR('Data Input'!K10&gt;0, 'Data Input'!L10&gt;0),1,0))+(IF(OR('Data Input'!Q10&gt;0, 'Data Input'!R10&gt;0),1,0))+(IF(OR('Data Input'!W10&gt;0, 'Data Input'!X10&gt;0),1,0))+(IF(OR('Data Input'!AC10&gt;0, 'Data Input'!AD10&gt;0),1,0))+(IF(OR('Data Input'!AJ10&gt;0, 'Data Input'!AK10&gt;0),1,0))+(IF(OR('Data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Input'!CA10&gt;0, 'Data Input'!CB10&gt;0),1,0))+(IF(OR('Data Input'!CH10&gt;0, 'Data Input'!CI10&gt;0),1,0))+(IF(OR('Data Input'!CO10&gt;0, 'Data Input'!CP10&gt;0),1,0))+(IF(OR('Data Input'!CU10&gt;0, 'Data Input'!CV10&gt;0),1,0))+(IF(OR('Data Input'!DA10&gt;0, 'Data Input'!DB10&gt;0),1,0))+(IF(OR('Data Input'!DH10&gt;0, 'Data Input'!DI10&gt;0),1,0))+(IF(OR('Data Input'!DO10&gt;0, 'Data Input'!DP10&gt;0),1,0))+(IF(OR('Data Input'!DU10&gt;0, 'Data Input'!DV10&gt;0),1,0))+(IF(OR('Data Input'!EA10&gt;0, 'Data Input'!EB10&gt;0),1,0))+(IF(OR('Data Input'!EH10&gt;0, 'Data Input'!EI10&gt;0),1,0))+(IF(OR('Data Input'!EO10&gt;0, 'Data Input'!EP10&gt;0),1,0))+(IF(OR('Data Input'!EU10&gt;0, 'Data Input'!EV10&gt;0),1,0))+(IF(OR('Data Input'!FA10&gt;0, 'Data Input'!FB10&gt;0),1,0))+(IF(OR('Data Input'!FH10&gt;0, 'Data Input'!FI10&gt;0),1,0))+(IF(OR('Data Input'!FO10&gt;0, 'Data Input'!FP10&gt;0),1,0))+(IF(OR('Data Input'!FU10&gt;0, 'Data Input'!FV10&gt;0),1,0)))))</f>
        <v>0.646474605194029</v>
      </c>
      <c r="K8" s="286">
        <f>SUM(('Data Input'!G10+'Data Input'!M10+'Data Input'!S10+'Data Input'!Y10+'Data Input'!AE10+'Data Input'!AL10+'Data Input'!AS10+'Data Input'!AY10+'Data Input'!BE10+'Data Input'!BK10+'Data Input'!BQ10+'Data Input'!BW10+'Data Input'!CC10+'Data Input'!CJ10+'Data Input'!CQ10+'Data Input'!CW10+'Data Input'!DC10+'Data Input'!DJ10+'Data Input'!DQ10+'Data Input'!DW10+'Data Input'!EC10+'Data Input'!EJ10+'Data Input'!EQ10+'Data Input'!EW10+'Data Input'!FC10+'Data Input'!FJ10+'Data Input'!FQ10+'Data Input'!FW10)/(SUM((IF(OR('Data Input'!E10&gt;0, 'Data Input'!F10&gt;0),1,0))+(IF(OR('Data Input'!K10&gt;0, 'Data Input'!L10&gt;0),1,0))+(IF(OR('Data Input'!Q10&gt;0, 'Data Input'!R10&gt;0),1,0))+(IF(OR('Data Input'!W10&gt;0, 'Data Input'!X10&gt;0),1,0))+(IF(OR('Data Input'!AC10&gt;0, 'Data Input'!AD10&gt;0),1,0))+(IF(OR('Data Input'!AJ10&gt;0, 'Data Input'!AK10&gt;0),1,0))+(IF(OR('Data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Input'!CA10&gt;0, 'Data Input'!CB10&gt;0),1,0))+(IF(OR('Data Input'!CH10&gt;0, 'Data Input'!CI10&gt;0),1,0))+(IF(OR('Data Input'!CO10&gt;0, 'Data Input'!CP10&gt;0),1,0))+(IF(OR('Data Input'!CU10&gt;0, 'Data Input'!CV10&gt;0),1,0))+(IF(OR('Data Input'!DA10&gt;0, 'Data Input'!DB10&gt;0),1,0))+(IF(OR('Data Input'!DH10&gt;0, 'Data Input'!DI10&gt;0),1,0))+(IF(OR('Data Input'!DO10&gt;0, 'Data Input'!DP10&gt;0),1,0))+(IF(OR('Data Input'!DU10&gt;0, 'Data Input'!DV10&gt;0),1,0))+(IF(OR('Data Input'!EA10&gt;0, 'Data Input'!EB10&gt;0),1,0))+(IF(OR('Data Input'!EH10&gt;0, 'Data Input'!EI10&gt;0),1,0))+(IF(OR('Data Input'!EO10&gt;0, 'Data Input'!EP10&gt;0),1,0))+(IF(OR('Data Input'!EU10&gt;0, 'Data Input'!EV10&gt;0),1,0))+(IF(OR('Data Input'!FA10&gt;0, 'Data Input'!FB10&gt;0),1,0))+(IF(OR('Data Input'!FH10&gt;0, 'Data Input'!FI10&gt;0),1,0))+(IF(OR('Data Input'!FO10&gt;0, 'Data Input'!FP10&gt;0),1,0))+(IF(OR('Data Input'!FU10&gt;0, 'Data Input'!FV10&gt;0),1,0)))))</f>
        <v>0.64927707373271892</v>
      </c>
      <c r="L8" s="286">
        <f>('Data Input'!E10+'Data Input'!K10+'Data Input'!Q10+'Data Input'!W10+'Data Input'!AQ10+'Data Input'!AW10+'Data Input'!BC10+'Data Input'!BI10+'Data Input'!BO10+'Data Input'!BU10+'Data Input'!CO10+'Data Input'!CU10+'Data Input'!DO10+'Data Input'!DU10+'Data Input'!EO10+'Data Input'!EU10+'Data Input'!FO10+'Data Input'!FU10)/('Data Input'!F10+'Data Input'!L10+'Data Input'!R10+'Data Input'!X10+'Data Input'!AR10+'Data Input'!AX10+'Data Input'!BD10+'Data Input'!BJ10+'Data Input'!BP10+'Data Input'!BV10+'Data Input'!CP10+'Data Input'!CV10+'Data Input'!DP10+'Data Input'!DV10+'Data Input'!EP10+'Data Input'!EV10+'Data Input'!FP10+'Data Input'!FV10)</f>
        <v>0.63087248322147649</v>
      </c>
      <c r="M8" s="286">
        <f>SUM(('Data Input'!G10+'Data Input'!M10+'Data Input'!S10+'Data Input'!Y10+'Data Input'!AS10+'Data Input'!AY10+'Data Input'!BE10+'Data Input'!BK10+'Data Input'!BQ10+'Data Input'!BW10+'Data Input'!CQ10+'Data Input'!CW10+'Data Input'!DQ10+'Data Input'!DW10+'Data Input'!EQ10+'Data Input'!EW10+'Data Input'!FQ10+'Data Input'!FW10)/(SUM((IF(OR('Data Input'!E10&gt;0, 'Data Input'!F10&gt;0),1,0))+(IF(OR('Data Input'!K10&gt;0, 'Data Input'!L10&gt;0),1,0))+(IF(OR('Data Input'!Q10&gt;0, 'Data Input'!R10&gt;0),1,0))+(IF(OR('Data Input'!W10&gt;0, 'Data Input'!X10&gt;0),1,0))+(IF(OR('Data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Input'!CO10&gt;0, 'Data Input'!CP10&gt;0),1,0))+(IF(OR('Data Input'!CU10&gt;0, 'Data Input'!CV10&gt;0),1,0))+(IF(OR('Data Input'!DO10&gt;0, 'Data Input'!DP10&gt;0),1,0))+(IF(OR('Data Input'!DU10&gt;0, 'Data Input'!DV10&gt;0),1,0))+(IF(OR('Data Input'!EO10&gt;0, 'Data Input'!EP10&gt;0),1,0))+(IF(OR('Data Input'!EU10&gt;0, 'Data Input'!EV10&gt;0),1,0))+(IF(OR('Data Input'!FO10&gt;0, 'Data Input'!FP10&gt;0),1,0))+(IF(OR('Data Input'!FU10&gt;0, 'Data Input'!FV10&gt;0),1,0)))))</f>
        <v>0.64511904761904759</v>
      </c>
      <c r="N8" s="286">
        <f>SUM('Data Input'!AC10+'Data Input'!AJ10+'Data Input'!CA10+'Data Input'!CH10+'Data Input'!DA10+'Data Input'!DH10+'Data Input'!EA10+'Data Input'!EH10+'Data Input'!FA10+'Data Input'!FH10)/('Data Input'!AD10+'Data Input'!AK10+'Data Input'!CB10+'Data Input'!CI10+'Data Input'!DB10+'Data Input'!DI10+'Data Input'!EB10+'Data Input'!EI10+'Data Input'!FB10+'Data Input'!FI10)</f>
        <v>0.66666666666666663</v>
      </c>
      <c r="O8" s="286">
        <f>SUM(('Data Input'!AE10+'Data Input'!AL10+'Data Input'!CC10+'Data Input'!CJ10+'Data Input'!DC10+'Data Input'!DJ10+'Data Input'!EC10+'Data Input'!EJ10+'Data Input'!FC10+'Data Input'!FJ10)/(SUM((IF(OR('Data Input'!AC10&gt;0, 'Data Input'!AD10&gt;0),1,0))+(IF(OR('Data Input'!AJ10&gt;0, 'Data Input'!AK10&gt;0),1,0))+(IF(OR('Data Input'!CA10&gt;0, 'Data Input'!CB10&gt;0),1,0))+(IF(OR('Data Input'!CH10&gt;0, 'Data Input'!CI10&gt;0),1,0))+(IF(OR('Data Input'!DA10&gt;0, 'Data Input'!DB10&gt;0),1,0))+(IF(OR('Data Input'!DH10&gt;0, 'Data Input'!DI10&gt;0),1,0))+(IF(OR('Data Input'!EA10&gt;0, 'Data Input'!EB10&gt;0),1,0))+(IF(OR('Data Input'!EH10&gt;0, 'Data Input'!EI10&gt;0),1,0))+(IF(OR('Data Input'!FA10&gt;0, 'Data Input'!FB10&gt;0),1,0))+(IF(OR('Data Input'!FH10&gt;0, 'Data Input'!FI10&gt;0),1,0)))))</f>
        <v>0.6617511520737327</v>
      </c>
      <c r="P8" s="285">
        <f t="shared" si="1"/>
        <v>8</v>
      </c>
      <c r="Q8" s="284">
        <f>SUM((IF(OR('Data Input'!$J10="W"),1,0))+(IF(OR('Data Input'!$P10="W"),1,0))+(IF(OR('Data Input'!$V10="W"),1,0))+(IF(OR('Data Input'!$AB10="W"),1,0))+(IF(OR('Data Input'!$AI10="W"),1,0))+(IF(OR('Data Input'!$AP10="W"),1,0))+(IF(OR('Data Input'!$AV10="W"),1,0))+(IF(OR('Data Input'!$BB10="W"),1,0))+(IF(OR('Data Input'!$BH10="W"),1,0))+(IF(OR('Data Input'!$BN10="W"),1,0))+(IF(OR('Data Input'!$BT10="W"),1,0))+(IF(OR('Data Input'!$BZ10="W"),1,0))+(IF(OR('Data Input'!$CG10="W"),1,0))+(IF(OR('Data Input'!$CN10="W"),1,0))+(IF(OR('Data Input'!$CT10="W"),1,0))+(IF(OR('Data Input'!$CZ10="W"),1,0))+(IF(OR('Data Input'!$DG10="W"),1,0))+(IF(OR('Data Input'!$DN10="W"),1,0))+(IF(OR('Data Input'!$DT10="W"),1,0))+(IF(OR('Data Input'!$DZ10="W"),1,0))+(IF(OR('Data Input'!$EG10="W"),1,0))+(IF(OR('Data Input'!$EN10="W"),1,0))+(IF(OR('Data Input'!$ET10="W"),1,0))+(IF(OR('Data Input'!$EZ10="W"),1,0))+(IF(OR('Data Input'!$FG10="W"),1,0))+(IF(OR('Data Input'!$FN10="W"),1,0))+(IF(OR('Data Input'!$FT10="W"),1,0))+(IF(OR('Data Input'!$FZ10="W"),1,0)))</f>
        <v>2</v>
      </c>
      <c r="R8" s="284">
        <f>SUM((IF(OR('Data Input'!$J10="L"),1,0))+(IF(OR('Data Input'!$P10="L"),1,0))+(IF(OR('Data Input'!$V10="L"),1,0))+(IF(OR('Data Input'!$AB10="L"),1,0))+(IF(OR('Data Input'!$AI10="L"),1,0))+(IF(OR('Data Input'!$AP10="L"),1,0))+(IF(OR('Data Input'!$AV10="L"),1,0))+(IF(OR('Data Input'!$BB10="L"),1,0))+(IF(OR('Data Input'!$BH10="L"),1,0))+(IF(OR('Data Input'!$BN10="L"),1,0))+(IF(OR('Data Input'!$BT10="L"),1,0))+(IF(OR('Data Input'!$BZ10="L"),1,0))+(IF(OR('Data Input'!$CG10="L"),1,0))+(IF(OR('Data Input'!$CN10="L"),1,0))+(IF(OR('Data Input'!$CT10="L"),1,0))+(IF(OR('Data Input'!$CZ10="L"),1,0))+(IF(OR('Data Input'!$DG10="L"),1,0))+(IF(OR('Data Input'!$DN10="L"),1,0))+(IF(OR('Data Input'!$DT10="L"),1,0))+(IF(OR('Data Input'!$DZ10="L"),1,0))+(IF(OR('Data Input'!$EG10="L"),1,0))+(IF(OR('Data Input'!$EN10="L"),1,0))+(IF(OR('Data Input'!$ET10="L"),1,0))+(IF(OR('Data Input'!$EZ10="L"),1,0))+(IF(OR('Data Input'!$FG10="L"),1,0))+(IF(OR('Data Input'!$FN10="L"),1,0))+(IF(OR('Data Input'!$FT10="L"),1,0))+(IF(OR('Data Input'!$FZ10="L"),1,0)))</f>
        <v>6</v>
      </c>
      <c r="S8" s="284">
        <f>SUM((IF(OR('Data Input'!$J10="T"),1,0))+(IF(OR('Data Input'!$P10="T"),1,0))+(IF(OR('Data Input'!$V10="T"),1,0))+(IF(OR('Data Input'!$AB10="T"),1,0))+(IF(OR('Data Input'!$AI10="T"),1,0))+(IF(OR('Data Input'!$AP10="T"),1,0))+(IF(OR('Data Input'!$AV10="T"),1,0))+(IF(OR('Data Input'!$BB10="T"),1,0))+(IF(OR('Data Input'!$BH10="T"),1,0))+(IF(OR('Data Input'!$BN10="T"),1,0))+(IF(OR('Data Input'!$BT10="T"),1,0))+(IF(OR('Data Input'!$BZ10="T"),1,0))+(IF(OR('Data Input'!$CG10="T"),1,0))+(IF(OR('Data Input'!$CN10="T"),1,0))+(IF(OR('Data Input'!$CT10="T"),1,0))+(IF(OR('Data Input'!$CZ10="T"),1,0))+(IF(OR('Data Input'!$DG10="T"),1,0))+(IF(OR('Data Input'!$DN10="T"),1,0))+(IF(OR('Data Input'!$DT10="T"),1,0))+(IF(OR('Data Input'!$DZ10="T"),1,0))+(IF(OR('Data Input'!$EG10="T"),1,0))+(IF(OR('Data Input'!$EN10="T"),1,0))+(IF(OR('Data Input'!$ET10="T"),1,0))+(IF(OR('Data Input'!$EZ10="T"),1,0))+(IF(OR('Data Input'!$FG10="T"),1,0))+(IF(OR('Data Input'!$FN10="T"),1,0))+(IF(OR('Data Input'!$FT10="T"),1,0))+(IF(OR('Data Input'!$FZ10="T"),1,0)))</f>
        <v>0</v>
      </c>
      <c r="T8" s="288">
        <f t="shared" si="2"/>
        <v>0.25</v>
      </c>
      <c r="U8" s="253"/>
    </row>
    <row r="9" spans="2:22" ht="15.5" x14ac:dyDescent="0.35">
      <c r="B9" s="441">
        <v>7</v>
      </c>
      <c r="C9" s="289" t="s">
        <v>75</v>
      </c>
      <c r="D9" s="290" t="s">
        <v>30</v>
      </c>
      <c r="E9" s="291">
        <v>27</v>
      </c>
      <c r="F9" s="289">
        <f>'Data Input'!E11+'Data Input'!K11+'Data Input'!Q11+'Data Input'!W11+'Data Input'!AC11+'Data Input'!AJ11+'Data Input'!AQ11+'Data Input'!AW11+'Data Input'!BC11+'Data Input'!BI11+'Data Input'!BO11+'Data Input'!BU11+'Data Input'!CA11+'Data Input'!CH11+'Data Input'!CO11+'Data Input'!CU11+'Data Input'!DA11+'Data Input'!DH11+'Data Input'!DO11+'Data Input'!DU11+'Data Input'!EA11+'Data Input'!EH11+'Data Input'!EO11+'Data Input'!EU11+'Data Input'!FA11+'Data Input'!FH11+'Data Input'!FO11+'Data Input'!FU11</f>
        <v>198</v>
      </c>
      <c r="G9" s="292">
        <f>'Data Input'!F11+'Data Input'!L11+'Data Input'!R11+'Data Input'!X11+'Data Input'!AD11+'Data Input'!AK11+'Data Input'!AR11+'Data Input'!AX11+'Data Input'!BD11+'Data Input'!BJ11+'Data Input'!BP11+'Data Input'!BV11+'Data Input'!CB11+'Data Input'!CI11+'Data Input'!CP11+'Data Input'!CV11+'Data Input'!DB11+'Data Input'!DI11+'Data Input'!DP11+'Data Input'!DV11+'Data Input'!EB11+'Data Input'!EI11+'Data Input'!EP11+'Data Input'!EV11+'Data Input'!FB11+'Data Input'!FI11+'Data Input'!FP11+'Data Input'!FV11</f>
        <v>214</v>
      </c>
      <c r="H9" s="293">
        <f>'Data Input'!AG11+'Data Input'!AN11+'Data Input'!CE11+'Data Input'!CL11+'Data Input'!DE11+'Data Input'!DL11+'Data Input'!EE11+'Data Input'!EL11+'Data Input'!FE11+'Data Input'!FL11</f>
        <v>1</v>
      </c>
      <c r="I9" s="294">
        <f t="shared" si="0"/>
        <v>0.92523364485981308</v>
      </c>
      <c r="J9" s="295">
        <f>SUM(('Data Input'!H11+'Data Input'!N11+'Data Input'!T11+'Data Input'!Z11+'Data Input'!AF11+'Data Input'!AM11+'Data Input'!AT11+'Data Input'!AZ11+'Data Input'!BF11+'Data Input'!BL11+'Data Input'!BR11+'Data Input'!BX11+'Data Input'!CD11+'Data Input'!CK11+'Data Input'!CR11+'Data Input'!CX11+'Data Input'!DD11+'Data Input'!DK11+'Data Input'!DR11+'Data Input'!DX11+'Data Input'!ED11+'Data Input'!EK11+'Data Input'!ER11+'Data Input'!EX11+'Data Input'!FD11+'Data Input'!FK11+'Data Input'!FR11+'Data Input'!FX11)/(SUM((IF(OR('Data Input'!E11&gt;0, 'Data Input'!F11&gt;0),1,0))+(IF(OR('Data Input'!K11&gt;0, 'Data Input'!L11&gt;0),1,0))+(IF(OR('Data Input'!Q11&gt;0, 'Data Input'!R11&gt;0),1,0))+(IF(OR('Data Input'!W11&gt;0, 'Data Input'!X11&gt;0),1,0))+(IF(OR('Data Input'!AC11&gt;0, 'Data Input'!AD11&gt;0),1,0))+(IF(OR('Data Input'!AJ11&gt;0, 'Data Input'!AK11&gt;0),1,0))+(IF(OR('Data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Input'!CA11&gt;0, 'Data Input'!CB11&gt;0),1,0))+(IF(OR('Data Input'!CH11&gt;0, 'Data Input'!CI11&gt;0),1,0))+(IF(OR('Data Input'!CO11&gt;0, 'Data Input'!CP11&gt;0),1,0))+(IF(OR('Data Input'!CU11&gt;0, 'Data Input'!CV11&gt;0),1,0))+(IF(OR('Data Input'!DA11&gt;0, 'Data Input'!DB11&gt;0),1,0))+(IF(OR('Data Input'!DH11&gt;0, 'Data Input'!DI11&gt;0),1,0))+(IF(OR('Data Input'!DO11&gt;0, 'Data Input'!DP11&gt;0),1,0))+(IF(OR('Data Input'!DU11&gt;0, 'Data Input'!DV11&gt;0),1,0))+(IF(OR('Data Input'!EA11&gt;0, 'Data Input'!EB11&gt;0),1,0))+(IF(OR('Data Input'!EH11&gt;0, 'Data Input'!EI11&gt;0),1,0))+(IF(OR('Data Input'!EO11&gt;0, 'Data Input'!EP11&gt;0),1,0))+(IF(OR('Data Input'!EU11&gt;0, 'Data Input'!EV11&gt;0),1,0))+(IF(OR('Data Input'!FA11&gt;0, 'Data Input'!FB11&gt;0),1,0))+(IF(OR('Data Input'!FH11&gt;0, 'Data Input'!FI11&gt;0),1,0))+(IF(OR('Data Input'!FO11&gt;0, 'Data Input'!FP11&gt;0),1,0))+(IF(OR('Data Input'!FU11&gt;0, 'Data Input'!FV11&gt;0),1,0)))))</f>
        <v>0.99304717276445231</v>
      </c>
      <c r="K9" s="294">
        <f>SUM(('Data Input'!G11+'Data Input'!M11+'Data Input'!S11+'Data Input'!Y11+'Data Input'!AE11+'Data Input'!AL11+'Data Input'!AS11+'Data Input'!AY11+'Data Input'!BE11+'Data Input'!BK11+'Data Input'!BQ11+'Data Input'!BW11+'Data Input'!CC11+'Data Input'!CJ11+'Data Input'!CQ11+'Data Input'!CW11+'Data Input'!DC11+'Data Input'!DJ11+'Data Input'!DQ11+'Data Input'!DW11+'Data Input'!EC11+'Data Input'!EJ11+'Data Input'!EQ11+'Data Input'!EW11+'Data Input'!FC11+'Data Input'!FJ11+'Data Input'!FQ11+'Data Input'!FW11)/(SUM((IF(OR('Data Input'!E11&gt;0, 'Data Input'!F11&gt;0),1,0))+(IF(OR('Data Input'!K11&gt;0, 'Data Input'!L11&gt;0),1,0))+(IF(OR('Data Input'!Q11&gt;0, 'Data Input'!R11&gt;0),1,0))+(IF(OR('Data Input'!W11&gt;0, 'Data Input'!X11&gt;0),1,0))+(IF(OR('Data Input'!AC11&gt;0, 'Data Input'!AD11&gt;0),1,0))+(IF(OR('Data Input'!AJ11&gt;0, 'Data Input'!AK11&gt;0),1,0))+(IF(OR('Data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Input'!CA11&gt;0, 'Data Input'!CB11&gt;0),1,0))+(IF(OR('Data Input'!CH11&gt;0, 'Data Input'!CI11&gt;0),1,0))+(IF(OR('Data Input'!CO11&gt;0, 'Data Input'!CP11&gt;0),1,0))+(IF(OR('Data Input'!CU11&gt;0, 'Data Input'!CV11&gt;0),1,0))+(IF(OR('Data Input'!DA11&gt;0, 'Data Input'!DB11&gt;0),1,0))+(IF(OR('Data Input'!DH11&gt;0, 'Data Input'!DI11&gt;0),1,0))+(IF(OR('Data Input'!DO11&gt;0, 'Data Input'!DP11&gt;0),1,0))+(IF(OR('Data Input'!DU11&gt;0, 'Data Input'!DV11&gt;0),1,0))+(IF(OR('Data Input'!EA11&gt;0, 'Data Input'!EB11&gt;0),1,0))+(IF(OR('Data Input'!EH11&gt;0, 'Data Input'!EI11&gt;0),1,0))+(IF(OR('Data Input'!EO11&gt;0, 'Data Input'!EP11&gt;0),1,0))+(IF(OR('Data Input'!EU11&gt;0, 'Data Input'!EV11&gt;0),1,0))+(IF(OR('Data Input'!FA11&gt;0, 'Data Input'!FB11&gt;0),1,0))+(IF(OR('Data Input'!FH11&gt;0, 'Data Input'!FI11&gt;0),1,0))+(IF(OR('Data Input'!FO11&gt;0, 'Data Input'!FP11&gt;0),1,0))+(IF(OR('Data Input'!FU11&gt;0, 'Data Input'!FV11&gt;0),1,0)))))</f>
        <v>0.92911636065716918</v>
      </c>
      <c r="L9" s="294">
        <f>('Data Input'!E11+'Data Input'!K11+'Data Input'!Q11+'Data Input'!W11+'Data Input'!AQ11+'Data Input'!AW11+'Data Input'!BC11+'Data Input'!BI11+'Data Input'!BO11+'Data Input'!BU11+'Data Input'!CO11+'Data Input'!CU11+'Data Input'!DO11+'Data Input'!DU11+'Data Input'!EO11+'Data Input'!EU11+'Data Input'!FO11+'Data Input'!FU11)/('Data Input'!F11+'Data Input'!L11+'Data Input'!R11+'Data Input'!X11+'Data Input'!AR11+'Data Input'!AX11+'Data Input'!BD11+'Data Input'!BJ11+'Data Input'!BP11+'Data Input'!BV11+'Data Input'!CP11+'Data Input'!CV11+'Data Input'!DP11+'Data Input'!DV11+'Data Input'!EP11+'Data Input'!EV11+'Data Input'!FP11+'Data Input'!FV11)</f>
        <v>1</v>
      </c>
      <c r="M9" s="294">
        <f>SUM(('Data Input'!G11+'Data Input'!M11+'Data Input'!S11+'Data Input'!Y11+'Data Input'!AS11+'Data Input'!AY11+'Data Input'!BE11+'Data Input'!BK11+'Data Input'!BQ11+'Data Input'!BW11+'Data Input'!CQ11+'Data Input'!CW11+'Data Input'!DQ11+'Data Input'!DW11+'Data Input'!EQ11+'Data Input'!EW11+'Data Input'!FQ11+'Data Input'!FW11)/(SUM((IF(OR('Data Input'!E11&gt;0, 'Data Input'!F11&gt;0),1,0))+(IF(OR('Data Input'!K11&gt;0, 'Data Input'!L11&gt;0),1,0))+(IF(OR('Data Input'!Q11&gt;0, 'Data Input'!R11&gt;0),1,0))+(IF(OR('Data Input'!W11&gt;0, 'Data Input'!X11&gt;0),1,0))+(IF(OR('Data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Input'!CO11&gt;0, 'Data Input'!CP11&gt;0),1,0))+(IF(OR('Data Input'!CU11&gt;0, 'Data Input'!CV11&gt;0),1,0))+(IF(OR('Data Input'!DO11&gt;0, 'Data Input'!DP11&gt;0),1,0))+(IF(OR('Data Input'!DU11&gt;0, 'Data Input'!DV11&gt;0),1,0))+(IF(OR('Data Input'!EO11&gt;0, 'Data Input'!EP11&gt;0),1,0))+(IF(OR('Data Input'!EU11&gt;0, 'Data Input'!EV11&gt;0),1,0))+(IF(OR('Data Input'!FO11&gt;0, 'Data Input'!FP11&gt;0),1,0))+(IF(OR('Data Input'!FU11&gt;0, 'Data Input'!FV11&gt;0),1,0)))))</f>
        <v>0.98103625334746614</v>
      </c>
      <c r="N9" s="296">
        <f>SUM('Data Input'!AC11+'Data Input'!AJ11+'Data Input'!CA11+'Data Input'!CH11+'Data Input'!DA11+'Data Input'!DH11+'Data Input'!EA11+'Data Input'!EH11+'Data Input'!FA11+'Data Input'!FH11)/('Data Input'!AD11+'Data Input'!AK11+'Data Input'!CB11+'Data Input'!CI11+'Data Input'!DB11+'Data Input'!DI11+'Data Input'!EB11+'Data Input'!EI11+'Data Input'!FB11+'Data Input'!FI11)</f>
        <v>0.81818181818181823</v>
      </c>
      <c r="O9" s="294">
        <f>SUM(('Data Input'!AE11+'Data Input'!AL11+'Data Input'!CC11+'Data Input'!CJ11+'Data Input'!DC11+'Data Input'!DJ11+'Data Input'!EC11+'Data Input'!EJ11+'Data Input'!FC11+'Data Input'!FJ11)/(SUM((IF(OR('Data Input'!AC11&gt;0, 'Data Input'!AD11&gt;0),1,0))+(IF(OR('Data Input'!AJ11&gt;0, 'Data Input'!AK11&gt;0),1,0))+(IF(OR('Data Input'!CA11&gt;0, 'Data Input'!CB11&gt;0),1,0))+(IF(OR('Data Input'!CH11&gt;0, 'Data Input'!CI11&gt;0),1,0))+(IF(OR('Data Input'!DA11&gt;0, 'Data Input'!DB11&gt;0),1,0))+(IF(OR('Data Input'!DH11&gt;0, 'Data Input'!DI11&gt;0),1,0))+(IF(OR('Data Input'!EA11&gt;0, 'Data Input'!EB11&gt;0),1,0))+(IF(OR('Data Input'!EH11&gt;0, 'Data Input'!EI11&gt;0),1,0))+(IF(OR('Data Input'!FA11&gt;0, 'Data Input'!FB11&gt;0),1,0))+(IF(OR('Data Input'!FH11&gt;0, 'Data Input'!FI11&gt;0),1,0)))))</f>
        <v>0.82527657527657527</v>
      </c>
      <c r="P9" s="297">
        <f t="shared" si="1"/>
        <v>9</v>
      </c>
      <c r="Q9" s="292">
        <f>SUM((IF(OR('Data Input'!$J11="W"),1,0))+(IF(OR('Data Input'!$P11="W"),1,0))+(IF(OR('Data Input'!$V11="W"),1,0))+(IF(OR('Data Input'!$AB11="W"),1,0))+(IF(OR('Data Input'!$AI11="W"),1,0))+(IF(OR('Data Input'!$AP11="W"),1,0))+(IF(OR('Data Input'!$AV11="W"),1,0))+(IF(OR('Data Input'!$BB11="W"),1,0))+(IF(OR('Data Input'!$BH11="W"),1,0))+(IF(OR('Data Input'!$BN11="W"),1,0))+(IF(OR('Data Input'!$BT11="W"),1,0))+(IF(OR('Data Input'!$BZ11="W"),1,0))+(IF(OR('Data Input'!$CG11="W"),1,0))+(IF(OR('Data Input'!$CN11="W"),1,0))+(IF(OR('Data Input'!$CT11="W"),1,0))+(IF(OR('Data Input'!$CZ11="W"),1,0))+(IF(OR('Data Input'!$DG11="W"),1,0))+(IF(OR('Data Input'!$DN11="W"),1,0))+(IF(OR('Data Input'!$DT11="W"),1,0))+(IF(OR('Data Input'!$DZ11="W"),1,0))+(IF(OR('Data Input'!$EG11="W"),1,0))+(IF(OR('Data Input'!$EN11="W"),1,0))+(IF(OR('Data Input'!$ET11="W"),1,0))+(IF(OR('Data Input'!$EZ11="W"),1,0))+(IF(OR('Data Input'!$FG11="W"),1,0))+(IF(OR('Data Input'!$FN11="W"),1,0))+(IF(OR('Data Input'!$FT11="W"),1,0))+(IF(OR('Data Input'!$FZ11="W"),1,0)))</f>
        <v>1</v>
      </c>
      <c r="R9" s="292">
        <f>SUM((IF(OR('Data Input'!$J11="L"),1,0))+(IF(OR('Data Input'!$P11="L"),1,0))+(IF(OR('Data Input'!$V11="L"),1,0))+(IF(OR('Data Input'!$AB11="L"),1,0))+(IF(OR('Data Input'!$AI11="L"),1,0))+(IF(OR('Data Input'!$AP11="L"),1,0))+(IF(OR('Data Input'!$AV11="L"),1,0))+(IF(OR('Data Input'!$BB11="L"),1,0))+(IF(OR('Data Input'!$BH11="L"),1,0))+(IF(OR('Data Input'!$BN11="L"),1,0))+(IF(OR('Data Input'!$BT11="L"),1,0))+(IF(OR('Data Input'!$BZ11="L"),1,0))+(IF(OR('Data Input'!$CG11="L"),1,0))+(IF(OR('Data Input'!$CN11="L"),1,0))+(IF(OR('Data Input'!$CT11="L"),1,0))+(IF(OR('Data Input'!$CZ11="L"),1,0))+(IF(OR('Data Input'!$DG11="L"),1,0))+(IF(OR('Data Input'!$DN11="L"),1,0))+(IF(OR('Data Input'!$DT11="L"),1,0))+(IF(OR('Data Input'!$DZ11="L"),1,0))+(IF(OR('Data Input'!$EG11="L"),1,0))+(IF(OR('Data Input'!$EN11="L"),1,0))+(IF(OR('Data Input'!$ET11="L"),1,0))+(IF(OR('Data Input'!$EZ11="L"),1,0))+(IF(OR('Data Input'!$FG11="L"),1,0))+(IF(OR('Data Input'!$FN11="L"),1,0))+(IF(OR('Data Input'!$FT11="L"),1,0))+(IF(OR('Data Input'!$FZ11="L"),1,0)))</f>
        <v>8</v>
      </c>
      <c r="S9" s="292">
        <f>SUM((IF(OR('Data Input'!$J11="T"),1,0))+(IF(OR('Data Input'!$P11="T"),1,0))+(IF(OR('Data Input'!$V11="T"),1,0))+(IF(OR('Data Input'!$AB11="T"),1,0))+(IF(OR('Data Input'!$AI11="T"),1,0))+(IF(OR('Data Input'!$AP11="T"),1,0))+(IF(OR('Data Input'!$AV11="T"),1,0))+(IF(OR('Data Input'!$BB11="T"),1,0))+(IF(OR('Data Input'!$BH11="T"),1,0))+(IF(OR('Data Input'!$BN11="T"),1,0))+(IF(OR('Data Input'!$BT11="T"),1,0))+(IF(OR('Data Input'!$BZ11="T"),1,0))+(IF(OR('Data Input'!$CG11="T"),1,0))+(IF(OR('Data Input'!$CN11="T"),1,0))+(IF(OR('Data Input'!$CT11="T"),1,0))+(IF(OR('Data Input'!$CZ11="T"),1,0))+(IF(OR('Data Input'!$DG11="T"),1,0))+(IF(OR('Data Input'!$DN11="T"),1,0))+(IF(OR('Data Input'!$DT11="T"),1,0))+(IF(OR('Data Input'!$DZ11="T"),1,0))+(IF(OR('Data Input'!$EG11="T"),1,0))+(IF(OR('Data Input'!$EN11="T"),1,0))+(IF(OR('Data Input'!$ET11="T"),1,0))+(IF(OR('Data Input'!$EZ11="T"),1,0))+(IF(OR('Data Input'!$FG11="T"),1,0))+(IF(OR('Data Input'!$FN11="T"),1,0))+(IF(OR('Data Input'!$FT11="T"),1,0))+(IF(OR('Data Input'!$FZ11="T"),1,0)))</f>
        <v>0</v>
      </c>
      <c r="T9" s="298">
        <f t="shared" si="2"/>
        <v>0.1111111111111111</v>
      </c>
      <c r="U9" s="253"/>
    </row>
    <row r="10" spans="2:22" ht="15.5" x14ac:dyDescent="0.35">
      <c r="B10" s="441">
        <v>8</v>
      </c>
      <c r="C10" s="289" t="s">
        <v>75</v>
      </c>
      <c r="D10" s="290" t="s">
        <v>13</v>
      </c>
      <c r="E10" s="291">
        <v>69</v>
      </c>
      <c r="F10" s="289">
        <f>'Data Input'!E12+'Data Input'!K12+'Data Input'!Q12+'Data Input'!W12+'Data Input'!AC12+'Data Input'!AJ12+'Data Input'!AQ12+'Data Input'!AW12+'Data Input'!BC12+'Data Input'!BI12+'Data Input'!BO12+'Data Input'!BU12+'Data Input'!CA12+'Data Input'!CH12+'Data Input'!CO12+'Data Input'!CU12+'Data Input'!DA12+'Data Input'!DH12+'Data Input'!DO12+'Data Input'!DU12+'Data Input'!EA12+'Data Input'!EH12+'Data Input'!EO12+'Data Input'!EU12+'Data Input'!FA12+'Data Input'!FH12+'Data Input'!FO12+'Data Input'!FU12</f>
        <v>112</v>
      </c>
      <c r="G10" s="292">
        <f>'Data Input'!F12+'Data Input'!L12+'Data Input'!R12+'Data Input'!X12+'Data Input'!AD12+'Data Input'!AK12+'Data Input'!AR12+'Data Input'!AX12+'Data Input'!BD12+'Data Input'!BJ12+'Data Input'!BP12+'Data Input'!BV12+'Data Input'!CB12+'Data Input'!CI12+'Data Input'!CP12+'Data Input'!CV12+'Data Input'!DB12+'Data Input'!DI12+'Data Input'!DP12+'Data Input'!DV12+'Data Input'!EB12+'Data Input'!EI12+'Data Input'!EP12+'Data Input'!EV12+'Data Input'!FB12+'Data Input'!FI12+'Data Input'!FP12+'Data Input'!FV12</f>
        <v>144</v>
      </c>
      <c r="H10" s="293">
        <f>'Data Input'!AG12+'Data Input'!AN12+'Data Input'!CE12+'Data Input'!CL12+'Data Input'!DE12+'Data Input'!DL12+'Data Input'!EE12+'Data Input'!EL12+'Data Input'!FE12+'Data Input'!FL12</f>
        <v>1</v>
      </c>
      <c r="I10" s="294">
        <f t="shared" si="0"/>
        <v>0.77777777777777779</v>
      </c>
      <c r="J10" s="295">
        <f>SUM(('Data Input'!H12+'Data Input'!N12+'Data Input'!T12+'Data Input'!Z12+'Data Input'!AF12+'Data Input'!AM12+'Data Input'!AT12+'Data Input'!AZ12+'Data Input'!BF12+'Data Input'!BL12+'Data Input'!BR12+'Data Input'!BX12+'Data Input'!CD12+'Data Input'!CK12+'Data Input'!CR12+'Data Input'!CX12+'Data Input'!DD12+'Data Input'!DK12+'Data Input'!DR12+'Data Input'!DX12+'Data Input'!ED12+'Data Input'!EK12+'Data Input'!ER12+'Data Input'!EX12+'Data Input'!FD12+'Data Input'!FK12+'Data Input'!FR12+'Data Input'!FX12)/(SUM((IF(OR('Data Input'!E12&gt;0, 'Data Input'!F12&gt;0),1,0))+(IF(OR('Data Input'!K12&gt;0, 'Data Input'!L12&gt;0),1,0))+(IF(OR('Data Input'!Q12&gt;0, 'Data Input'!R12&gt;0),1,0))+(IF(OR('Data Input'!W12&gt;0, 'Data Input'!X12&gt;0),1,0))+(IF(OR('Data Input'!AC12&gt;0, 'Data Input'!AD12&gt;0),1,0))+(IF(OR('Data Input'!AJ12&gt;0, 'Data Input'!AK12&gt;0),1,0))+(IF(OR('Data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Input'!CA12&gt;0, 'Data Input'!CB12&gt;0),1,0))+(IF(OR('Data Input'!CH12&gt;0, 'Data Input'!CI12&gt;0),1,0))+(IF(OR('Data Input'!CO12&gt;0, 'Data Input'!CP12&gt;0),1,0))+(IF(OR('Data Input'!CU12&gt;0, 'Data Input'!CV12&gt;0),1,0))+(IF(OR('Data Input'!DA12&gt;0, 'Data Input'!DB12&gt;0),1,0))+(IF(OR('Data Input'!DH12&gt;0, 'Data Input'!DI12&gt;0),1,0))+(IF(OR('Data Input'!DO12&gt;0, 'Data Input'!DP12&gt;0),1,0))+(IF(OR('Data Input'!DU12&gt;0, 'Data Input'!DV12&gt;0),1,0))+(IF(OR('Data Input'!EA12&gt;0, 'Data Input'!EB12&gt;0),1,0))+(IF(OR('Data Input'!EH12&gt;0, 'Data Input'!EI12&gt;0),1,0))+(IF(OR('Data Input'!EO12&gt;0, 'Data Input'!EP12&gt;0),1,0))+(IF(OR('Data Input'!EU12&gt;0, 'Data Input'!EV12&gt;0),1,0))+(IF(OR('Data Input'!FA12&gt;0, 'Data Input'!FB12&gt;0),1,0))+(IF(OR('Data Input'!FH12&gt;0, 'Data Input'!FI12&gt;0),1,0))+(IF(OR('Data Input'!FO12&gt;0, 'Data Input'!FP12&gt;0),1,0))+(IF(OR('Data Input'!FU12&gt;0, 'Data Input'!FV12&gt;0),1,0)))))</f>
        <v>0.86789192429291373</v>
      </c>
      <c r="K10" s="294">
        <f>SUM(('Data Input'!G12+'Data Input'!M12+'Data Input'!S12+'Data Input'!Y12+'Data Input'!AE12+'Data Input'!AL12+'Data Input'!AS12+'Data Input'!AY12+'Data Input'!BE12+'Data Input'!BK12+'Data Input'!BQ12+'Data Input'!BW12+'Data Input'!CC12+'Data Input'!CJ12+'Data Input'!CQ12+'Data Input'!CW12+'Data Input'!DC12+'Data Input'!DJ12+'Data Input'!DQ12+'Data Input'!DW12+'Data Input'!EC12+'Data Input'!EJ12+'Data Input'!EQ12+'Data Input'!EW12+'Data Input'!FC12+'Data Input'!FJ12+'Data Input'!FQ12+'Data Input'!FW12)/(SUM((IF(OR('Data Input'!E12&gt;0, 'Data Input'!F12&gt;0),1,0))+(IF(OR('Data Input'!K12&gt;0, 'Data Input'!L12&gt;0),1,0))+(IF(OR('Data Input'!Q12&gt;0, 'Data Input'!R12&gt;0),1,0))+(IF(OR('Data Input'!W12&gt;0, 'Data Input'!X12&gt;0),1,0))+(IF(OR('Data Input'!AC12&gt;0, 'Data Input'!AD12&gt;0),1,0))+(IF(OR('Data Input'!AJ12&gt;0, 'Data Input'!AK12&gt;0),1,0))+(IF(OR('Data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Input'!CA12&gt;0, 'Data Input'!CB12&gt;0),1,0))+(IF(OR('Data Input'!CH12&gt;0, 'Data Input'!CI12&gt;0),1,0))+(IF(OR('Data Input'!CO12&gt;0, 'Data Input'!CP12&gt;0),1,0))+(IF(OR('Data Input'!CU12&gt;0, 'Data Input'!CV12&gt;0),1,0))+(IF(OR('Data Input'!DA12&gt;0, 'Data Input'!DB12&gt;0),1,0))+(IF(OR('Data Input'!DH12&gt;0, 'Data Input'!DI12&gt;0),1,0))+(IF(OR('Data Input'!DO12&gt;0, 'Data Input'!DP12&gt;0),1,0))+(IF(OR('Data Input'!DU12&gt;0, 'Data Input'!DV12&gt;0),1,0))+(IF(OR('Data Input'!EA12&gt;0, 'Data Input'!EB12&gt;0),1,0))+(IF(OR('Data Input'!EH12&gt;0, 'Data Input'!EI12&gt;0),1,0))+(IF(OR('Data Input'!EO12&gt;0, 'Data Input'!EP12&gt;0),1,0))+(IF(OR('Data Input'!EU12&gt;0, 'Data Input'!EV12&gt;0),1,0))+(IF(OR('Data Input'!FA12&gt;0, 'Data Input'!FB12&gt;0),1,0))+(IF(OR('Data Input'!FH12&gt;0, 'Data Input'!FI12&gt;0),1,0))+(IF(OR('Data Input'!FO12&gt;0, 'Data Input'!FP12&gt;0),1,0))+(IF(OR('Data Input'!FU12&gt;0, 'Data Input'!FV12&gt;0),1,0)))))</f>
        <v>0.80223385606450126</v>
      </c>
      <c r="L10" s="294">
        <f>('Data Input'!E12+'Data Input'!K12+'Data Input'!Q12+'Data Input'!W12+'Data Input'!AQ12+'Data Input'!AW12+'Data Input'!BC12+'Data Input'!BI12+'Data Input'!BO12+'Data Input'!BU12+'Data Input'!CO12+'Data Input'!CU12+'Data Input'!DO12+'Data Input'!DU12+'Data Input'!EO12+'Data Input'!EU12+'Data Input'!FO12+'Data Input'!FU12)/('Data Input'!F12+'Data Input'!L12+'Data Input'!R12+'Data Input'!X12+'Data Input'!AR12+'Data Input'!AX12+'Data Input'!BD12+'Data Input'!BJ12+'Data Input'!BP12+'Data Input'!BV12+'Data Input'!CP12+'Data Input'!CV12+'Data Input'!DP12+'Data Input'!DV12+'Data Input'!EP12+'Data Input'!EV12+'Data Input'!FP12+'Data Input'!FV12)</f>
        <v>0.80246913580246915</v>
      </c>
      <c r="M10" s="294">
        <f>SUM(('Data Input'!G12+'Data Input'!M12+'Data Input'!S12+'Data Input'!Y12+'Data Input'!AS12+'Data Input'!AY12+'Data Input'!BE12+'Data Input'!BK12+'Data Input'!BQ12+'Data Input'!BW12+'Data Input'!CQ12+'Data Input'!CW12+'Data Input'!DQ12+'Data Input'!DW12+'Data Input'!EQ12+'Data Input'!EW12+'Data Input'!FQ12+'Data Input'!FW12)/(SUM((IF(OR('Data Input'!E12&gt;0, 'Data Input'!F12&gt;0),1,0))+(IF(OR('Data Input'!K12&gt;0, 'Data Input'!L12&gt;0),1,0))+(IF(OR('Data Input'!Q12&gt;0, 'Data Input'!R12&gt;0),1,0))+(IF(OR('Data Input'!W12&gt;0, 'Data Input'!X12&gt;0),1,0))+(IF(OR('Data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Input'!CO12&gt;0, 'Data Input'!CP12&gt;0),1,0))+(IF(OR('Data Input'!CU12&gt;0, 'Data Input'!CV12&gt;0),1,0))+(IF(OR('Data Input'!DO12&gt;0, 'Data Input'!DP12&gt;0),1,0))+(IF(OR('Data Input'!DU12&gt;0, 'Data Input'!DV12&gt;0),1,0))+(IF(OR('Data Input'!EO12&gt;0, 'Data Input'!EP12&gt;0),1,0))+(IF(OR('Data Input'!EU12&gt;0, 'Data Input'!EV12&gt;0),1,0))+(IF(OR('Data Input'!FO12&gt;0, 'Data Input'!FP12&gt;0),1,0))+(IF(OR('Data Input'!FU12&gt;0, 'Data Input'!FV12&gt;0),1,0)))))</f>
        <v>0.8374029271206691</v>
      </c>
      <c r="N10" s="296">
        <f>SUM('Data Input'!AC12+'Data Input'!AJ12+'Data Input'!CA12+'Data Input'!CH12+'Data Input'!DA12+'Data Input'!DH12+'Data Input'!EA12+'Data Input'!EH12+'Data Input'!FA12+'Data Input'!FH12)/('Data Input'!AD12+'Data Input'!AK12+'Data Input'!CB12+'Data Input'!CI12+'Data Input'!DB12+'Data Input'!DI12+'Data Input'!EB12+'Data Input'!EI12+'Data Input'!FB12+'Data Input'!FI12)</f>
        <v>0.74603174603174605</v>
      </c>
      <c r="O10" s="294">
        <f>SUM(('Data Input'!AE12+'Data Input'!AL12+'Data Input'!CC12+'Data Input'!CJ12+'Data Input'!DC12+'Data Input'!DJ12+'Data Input'!EC12+'Data Input'!EJ12+'Data Input'!FC12+'Data Input'!FJ12)/(SUM((IF(OR('Data Input'!AC12&gt;0, 'Data Input'!AD12&gt;0),1,0))+(IF(OR('Data Input'!AJ12&gt;0, 'Data Input'!AK12&gt;0),1,0))+(IF(OR('Data Input'!CA12&gt;0, 'Data Input'!CB12&gt;0),1,0))+(IF(OR('Data Input'!CH12&gt;0, 'Data Input'!CI12&gt;0),1,0))+(IF(OR('Data Input'!DA12&gt;0, 'Data Input'!DB12&gt;0),1,0))+(IF(OR('Data Input'!DH12&gt;0, 'Data Input'!DI12&gt;0),1,0))+(IF(OR('Data Input'!EA12&gt;0, 'Data Input'!EB12&gt;0),1,0))+(IF(OR('Data Input'!EH12&gt;0, 'Data Input'!EI12&gt;0),1,0))+(IF(OR('Data Input'!FA12&gt;0, 'Data Input'!FB12&gt;0),1,0))+(IF(OR('Data Input'!FH12&gt;0, 'Data Input'!FI12&gt;0),1,0)))))</f>
        <v>0.74948024948024949</v>
      </c>
      <c r="P10" s="297">
        <f t="shared" si="1"/>
        <v>5</v>
      </c>
      <c r="Q10" s="292">
        <f>SUM((IF(OR('Data Input'!$J12="W"),1,0))+(IF(OR('Data Input'!$P12="W"),1,0))+(IF(OR('Data Input'!$V12="W"),1,0))+(IF(OR('Data Input'!$AB12="W"),1,0))+(IF(OR('Data Input'!$AI12="W"),1,0))+(IF(OR('Data Input'!$AP12="W"),1,0))+(IF(OR('Data Input'!$AV12="W"),1,0))+(IF(OR('Data Input'!$BB12="W"),1,0))+(IF(OR('Data Input'!$BH12="W"),1,0))+(IF(OR('Data Input'!$BN12="W"),1,0))+(IF(OR('Data Input'!$BT12="W"),1,0))+(IF(OR('Data Input'!$BZ12="W"),1,0))+(IF(OR('Data Input'!$CG12="W"),1,0))+(IF(OR('Data Input'!$CN12="W"),1,0))+(IF(OR('Data Input'!$CT12="W"),1,0))+(IF(OR('Data Input'!$CZ12="W"),1,0))+(IF(OR('Data Input'!$DG12="W"),1,0))+(IF(OR('Data Input'!$DN12="W"),1,0))+(IF(OR('Data Input'!$DT12="W"),1,0))+(IF(OR('Data Input'!$DZ12="W"),1,0))+(IF(OR('Data Input'!$EG12="W"),1,0))+(IF(OR('Data Input'!$EN12="W"),1,0))+(IF(OR('Data Input'!$ET12="W"),1,0))+(IF(OR('Data Input'!$EZ12="W"),1,0))+(IF(OR('Data Input'!$FG12="W"),1,0))+(IF(OR('Data Input'!$FN12="W"),1,0))+(IF(OR('Data Input'!$FT12="W"),1,0))+(IF(OR('Data Input'!$FZ12="W"),1,0)))</f>
        <v>1</v>
      </c>
      <c r="R10" s="292">
        <f>SUM((IF(OR('Data Input'!$J12="L"),1,0))+(IF(OR('Data Input'!$P12="L"),1,0))+(IF(OR('Data Input'!$V12="L"),1,0))+(IF(OR('Data Input'!$AB12="L"),1,0))+(IF(OR('Data Input'!$AI12="L"),1,0))+(IF(OR('Data Input'!$AP12="L"),1,0))+(IF(OR('Data Input'!$AV12="L"),1,0))+(IF(OR('Data Input'!$BB12="L"),1,0))+(IF(OR('Data Input'!$BH12="L"),1,0))+(IF(OR('Data Input'!$BN12="L"),1,0))+(IF(OR('Data Input'!$BT12="L"),1,0))+(IF(OR('Data Input'!$BZ12="L"),1,0))+(IF(OR('Data Input'!$CG12="L"),1,0))+(IF(OR('Data Input'!$CN12="L"),1,0))+(IF(OR('Data Input'!$CT12="L"),1,0))+(IF(OR('Data Input'!$CZ12="L"),1,0))+(IF(OR('Data Input'!$DG12="L"),1,0))+(IF(OR('Data Input'!$DN12="L"),1,0))+(IF(OR('Data Input'!$DT12="L"),1,0))+(IF(OR('Data Input'!$DZ12="L"),1,0))+(IF(OR('Data Input'!$EG12="L"),1,0))+(IF(OR('Data Input'!$EN12="L"),1,0))+(IF(OR('Data Input'!$ET12="L"),1,0))+(IF(OR('Data Input'!$EZ12="L"),1,0))+(IF(OR('Data Input'!$FG12="L"),1,0))+(IF(OR('Data Input'!$FN12="L"),1,0))+(IF(OR('Data Input'!$FT12="L"),1,0))+(IF(OR('Data Input'!$FZ12="L"),1,0)))</f>
        <v>4</v>
      </c>
      <c r="S10" s="292">
        <f>SUM((IF(OR('Data Input'!$J12="T"),1,0))+(IF(OR('Data Input'!$P12="T"),1,0))+(IF(OR('Data Input'!$V12="T"),1,0))+(IF(OR('Data Input'!$AB12="T"),1,0))+(IF(OR('Data Input'!$AI12="T"),1,0))+(IF(OR('Data Input'!$AP12="T"),1,0))+(IF(OR('Data Input'!$AV12="T"),1,0))+(IF(OR('Data Input'!$BB12="T"),1,0))+(IF(OR('Data Input'!$BH12="T"),1,0))+(IF(OR('Data Input'!$BN12="T"),1,0))+(IF(OR('Data Input'!$BT12="T"),1,0))+(IF(OR('Data Input'!$BZ12="T"),1,0))+(IF(OR('Data Input'!$CG12="T"),1,0))+(IF(OR('Data Input'!$CN12="T"),1,0))+(IF(OR('Data Input'!$CT12="T"),1,0))+(IF(OR('Data Input'!$CZ12="T"),1,0))+(IF(OR('Data Input'!$DG12="T"),1,0))+(IF(OR('Data Input'!$DN12="T"),1,0))+(IF(OR('Data Input'!$DT12="T"),1,0))+(IF(OR('Data Input'!$DZ12="T"),1,0))+(IF(OR('Data Input'!$EG12="T"),1,0))+(IF(OR('Data Input'!$EN12="T"),1,0))+(IF(OR('Data Input'!$ET12="T"),1,0))+(IF(OR('Data Input'!$EZ12="T"),1,0))+(IF(OR('Data Input'!$FG12="T"),1,0))+(IF(OR('Data Input'!$FN12="T"),1,0))+(IF(OR('Data Input'!$FT12="T"),1,0))+(IF(OR('Data Input'!$FZ12="T"),1,0)))</f>
        <v>0</v>
      </c>
      <c r="T10" s="298">
        <f t="shared" si="2"/>
        <v>0.2</v>
      </c>
      <c r="U10" s="253"/>
      <c r="V10" s="70"/>
    </row>
    <row r="11" spans="2:22" ht="15.5" x14ac:dyDescent="0.35">
      <c r="B11" s="441">
        <v>9</v>
      </c>
      <c r="C11" s="289" t="s">
        <v>75</v>
      </c>
      <c r="D11" s="290" t="s">
        <v>29</v>
      </c>
      <c r="E11" s="291">
        <v>30</v>
      </c>
      <c r="F11" s="289">
        <f>'Data Input'!E13+'Data Input'!K13+'Data Input'!Q13+'Data Input'!W13+'Data Input'!AC13+'Data Input'!AJ13+'Data Input'!AQ13+'Data Input'!AW13+'Data Input'!BC13+'Data Input'!BI13+'Data Input'!BO13+'Data Input'!BU13+'Data Input'!CA13+'Data Input'!CH13+'Data Input'!CO13+'Data Input'!CU13+'Data Input'!DA13+'Data Input'!DH13+'Data Input'!DO13+'Data Input'!DU13+'Data Input'!EA13+'Data Input'!EH13+'Data Input'!EO13+'Data Input'!EU13+'Data Input'!FA13+'Data Input'!FH13+'Data Input'!FO13+'Data Input'!FU13</f>
        <v>91</v>
      </c>
      <c r="G11" s="292">
        <f>'Data Input'!F13+'Data Input'!L13+'Data Input'!R13+'Data Input'!X13+'Data Input'!AD13+'Data Input'!AK13+'Data Input'!AR13+'Data Input'!AX13+'Data Input'!BD13+'Data Input'!BJ13+'Data Input'!BP13+'Data Input'!BV13+'Data Input'!CB13+'Data Input'!CI13+'Data Input'!CP13+'Data Input'!CV13+'Data Input'!DB13+'Data Input'!DI13+'Data Input'!DP13+'Data Input'!DV13+'Data Input'!EB13+'Data Input'!EI13+'Data Input'!EP13+'Data Input'!EV13+'Data Input'!FB13+'Data Input'!FI13+'Data Input'!FP13+'Data Input'!FV13</f>
        <v>166</v>
      </c>
      <c r="H11" s="293">
        <f>'Data Input'!AG13+'Data Input'!AN13+'Data Input'!CE13+'Data Input'!CL13+'Data Input'!DE13+'Data Input'!DL13+'Data Input'!EE13+'Data Input'!EL13+'Data Input'!FE13+'Data Input'!FL13</f>
        <v>0</v>
      </c>
      <c r="I11" s="294">
        <f t="shared" si="0"/>
        <v>0.54819277108433739</v>
      </c>
      <c r="J11" s="295">
        <f>SUM(('Data Input'!H13+'Data Input'!N13+'Data Input'!T13+'Data Input'!Z13+'Data Input'!AF13+'Data Input'!AM13+'Data Input'!AT13+'Data Input'!AZ13+'Data Input'!BF13+'Data Input'!BL13+'Data Input'!BR13+'Data Input'!BX13+'Data Input'!CD13+'Data Input'!CK13+'Data Input'!CR13+'Data Input'!CX13+'Data Input'!DD13+'Data Input'!DK13+'Data Input'!DR13+'Data Input'!DX13+'Data Input'!ED13+'Data Input'!EK13+'Data Input'!ER13+'Data Input'!EX13+'Data Input'!FD13+'Data Input'!FK13+'Data Input'!FR13+'Data Input'!FX13)/(SUM((IF(OR('Data Input'!E13&gt;0, 'Data Input'!F13&gt;0),1,0))+(IF(OR('Data Input'!K13&gt;0, 'Data Input'!L13&gt;0),1,0))+(IF(OR('Data Input'!Q13&gt;0, 'Data Input'!R13&gt;0),1,0))+(IF(OR('Data Input'!W13&gt;0, 'Data Input'!X13&gt;0),1,0))+(IF(OR('Data Input'!AC13&gt;0, 'Data Input'!AD13&gt;0),1,0))+(IF(OR('Data Input'!AJ13&gt;0, 'Data Input'!AK13&gt;0),1,0))+(IF(OR('Data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Input'!CA13&gt;0, 'Data Input'!CB13&gt;0),1,0))+(IF(OR('Data Input'!CH13&gt;0, 'Data Input'!CI13&gt;0),1,0))+(IF(OR('Data Input'!CO13&gt;0, 'Data Input'!CP13&gt;0),1,0))+(IF(OR('Data Input'!CU13&gt;0, 'Data Input'!CV13&gt;0),1,0))+(IF(OR('Data Input'!DA13&gt;0, 'Data Input'!DB13&gt;0),1,0))+(IF(OR('Data Input'!DH13&gt;0, 'Data Input'!DI13&gt;0),1,0))+(IF(OR('Data Input'!DO13&gt;0, 'Data Input'!DP13&gt;0),1,0))+(IF(OR('Data Input'!DU13&gt;0, 'Data Input'!DV13&gt;0),1,0))+(IF(OR('Data Input'!EA13&gt;0, 'Data Input'!EB13&gt;0),1,0))+(IF(OR('Data Input'!EH13&gt;0, 'Data Input'!EI13&gt;0),1,0))+(IF(OR('Data Input'!EO13&gt;0, 'Data Input'!EP13&gt;0),1,0))+(IF(OR('Data Input'!EU13&gt;0, 'Data Input'!EV13&gt;0),1,0))+(IF(OR('Data Input'!FA13&gt;0, 'Data Input'!FB13&gt;0),1,0))+(IF(OR('Data Input'!FH13&gt;0, 'Data Input'!FI13&gt;0),1,0))+(IF(OR('Data Input'!FO13&gt;0, 'Data Input'!FP13&gt;0),1,0))+(IF(OR('Data Input'!FU13&gt;0, 'Data Input'!FV13&gt;0),1,0)))))</f>
        <v>0.58928166403048243</v>
      </c>
      <c r="K11" s="294">
        <f>SUM(('Data Input'!G13+'Data Input'!M13+'Data Input'!S13+'Data Input'!Y13+'Data Input'!AE13+'Data Input'!AL13+'Data Input'!AS13+'Data Input'!AY13+'Data Input'!BE13+'Data Input'!BK13+'Data Input'!BQ13+'Data Input'!BW13+'Data Input'!CC13+'Data Input'!CJ13+'Data Input'!CQ13+'Data Input'!CW13+'Data Input'!DC13+'Data Input'!DJ13+'Data Input'!DQ13+'Data Input'!DW13+'Data Input'!EC13+'Data Input'!EJ13+'Data Input'!EQ13+'Data Input'!EW13+'Data Input'!FC13+'Data Input'!FJ13+'Data Input'!FQ13+'Data Input'!FW13)/(SUM((IF(OR('Data Input'!E13&gt;0, 'Data Input'!F13&gt;0),1,0))+(IF(OR('Data Input'!K13&gt;0, 'Data Input'!L13&gt;0),1,0))+(IF(OR('Data Input'!Q13&gt;0, 'Data Input'!R13&gt;0),1,0))+(IF(OR('Data Input'!W13&gt;0, 'Data Input'!X13&gt;0),1,0))+(IF(OR('Data Input'!AC13&gt;0, 'Data Input'!AD13&gt;0),1,0))+(IF(OR('Data Input'!AJ13&gt;0, 'Data Input'!AK13&gt;0),1,0))+(IF(OR('Data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Input'!CA13&gt;0, 'Data Input'!CB13&gt;0),1,0))+(IF(OR('Data Input'!CH13&gt;0, 'Data Input'!CI13&gt;0),1,0))+(IF(OR('Data Input'!CO13&gt;0, 'Data Input'!CP13&gt;0),1,0))+(IF(OR('Data Input'!CU13&gt;0, 'Data Input'!CV13&gt;0),1,0))+(IF(OR('Data Input'!DA13&gt;0, 'Data Input'!DB13&gt;0),1,0))+(IF(OR('Data Input'!DH13&gt;0, 'Data Input'!DI13&gt;0),1,0))+(IF(OR('Data Input'!DO13&gt;0, 'Data Input'!DP13&gt;0),1,0))+(IF(OR('Data Input'!DU13&gt;0, 'Data Input'!DV13&gt;0),1,0))+(IF(OR('Data Input'!EA13&gt;0, 'Data Input'!EB13&gt;0),1,0))+(IF(OR('Data Input'!EH13&gt;0, 'Data Input'!EI13&gt;0),1,0))+(IF(OR('Data Input'!EO13&gt;0, 'Data Input'!EP13&gt;0),1,0))+(IF(OR('Data Input'!EU13&gt;0, 'Data Input'!EV13&gt;0),1,0))+(IF(OR('Data Input'!FA13&gt;0, 'Data Input'!FB13&gt;0),1,0))+(IF(OR('Data Input'!FH13&gt;0, 'Data Input'!FI13&gt;0),1,0))+(IF(OR('Data Input'!FO13&gt;0, 'Data Input'!FP13&gt;0),1,0))+(IF(OR('Data Input'!FU13&gt;0, 'Data Input'!FV13&gt;0),1,0)))))</f>
        <v>0.54558900037160918</v>
      </c>
      <c r="L11" s="294">
        <f>('Data Input'!E13+'Data Input'!K13+'Data Input'!Q13+'Data Input'!W13+'Data Input'!AQ13+'Data Input'!AW13+'Data Input'!BC13+'Data Input'!BI13+'Data Input'!BO13+'Data Input'!BU13+'Data Input'!CO13+'Data Input'!CU13+'Data Input'!DO13+'Data Input'!DU13+'Data Input'!EO13+'Data Input'!EU13+'Data Input'!FO13+'Data Input'!FU13)/('Data Input'!F13+'Data Input'!L13+'Data Input'!R13+'Data Input'!X13+'Data Input'!AR13+'Data Input'!AX13+'Data Input'!BD13+'Data Input'!BJ13+'Data Input'!BP13+'Data Input'!BV13+'Data Input'!CP13+'Data Input'!CV13+'Data Input'!DP13+'Data Input'!DV13+'Data Input'!EP13+'Data Input'!EV13+'Data Input'!FP13+'Data Input'!FV13)</f>
        <v>0.5</v>
      </c>
      <c r="M11" s="294">
        <f>SUM(('Data Input'!G13+'Data Input'!M13+'Data Input'!S13+'Data Input'!Y13+'Data Input'!AS13+'Data Input'!AY13+'Data Input'!BE13+'Data Input'!BK13+'Data Input'!BQ13+'Data Input'!BW13+'Data Input'!CQ13+'Data Input'!CW13+'Data Input'!DQ13+'Data Input'!DW13+'Data Input'!EQ13+'Data Input'!EW13+'Data Input'!FQ13+'Data Input'!FW13)/(SUM((IF(OR('Data Input'!E13&gt;0, 'Data Input'!F13&gt;0),1,0))+(IF(OR('Data Input'!K13&gt;0, 'Data Input'!L13&gt;0),1,0))+(IF(OR('Data Input'!Q13&gt;0, 'Data Input'!R13&gt;0),1,0))+(IF(OR('Data Input'!W13&gt;0, 'Data Input'!X13&gt;0),1,0))+(IF(OR('Data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Input'!CO13&gt;0, 'Data Input'!CP13&gt;0),1,0))+(IF(OR('Data Input'!CU13&gt;0, 'Data Input'!CV13&gt;0),1,0))+(IF(OR('Data Input'!DO13&gt;0, 'Data Input'!DP13&gt;0),1,0))+(IF(OR('Data Input'!DU13&gt;0, 'Data Input'!DV13&gt;0),1,0))+(IF(OR('Data Input'!EO13&gt;0, 'Data Input'!EP13&gt;0),1,0))+(IF(OR('Data Input'!EU13&gt;0, 'Data Input'!EV13&gt;0),1,0))+(IF(OR('Data Input'!FO13&gt;0, 'Data Input'!FP13&gt;0),1,0))+(IF(OR('Data Input'!FU13&gt;0, 'Data Input'!FV13&gt;0),1,0)))))</f>
        <v>0.5074860646599777</v>
      </c>
      <c r="N11" s="296">
        <f>SUM('Data Input'!AC13+'Data Input'!AJ13+'Data Input'!CA13+'Data Input'!CH13+'Data Input'!DA13+'Data Input'!DH13+'Data Input'!EA13+'Data Input'!EH13+'Data Input'!FA13+'Data Input'!FH13)/('Data Input'!AD13+'Data Input'!AK13+'Data Input'!CB13+'Data Input'!CI13+'Data Input'!DB13+'Data Input'!DI13+'Data Input'!EB13+'Data Input'!EI13+'Data Input'!FB13+'Data Input'!FI13)</f>
        <v>0.62903225806451613</v>
      </c>
      <c r="O11" s="294">
        <f>SUM(('Data Input'!AE13+'Data Input'!AL13+'Data Input'!CC13+'Data Input'!CJ13+'Data Input'!DC13+'Data Input'!DJ13+'Data Input'!EC13+'Data Input'!EJ13+'Data Input'!FC13+'Data Input'!FJ13)/(SUM((IF(OR('Data Input'!AC13&gt;0, 'Data Input'!AD13&gt;0),1,0))+(IF(OR('Data Input'!AJ13&gt;0, 'Data Input'!AK13&gt;0),1,0))+(IF(OR('Data Input'!CA13&gt;0, 'Data Input'!CB13&gt;0),1,0))+(IF(OR('Data Input'!CH13&gt;0, 'Data Input'!CI13&gt;0),1,0))+(IF(OR('Data Input'!DA13&gt;0, 'Data Input'!DB13&gt;0),1,0))+(IF(OR('Data Input'!DH13&gt;0, 'Data Input'!DI13&gt;0),1,0))+(IF(OR('Data Input'!EA13&gt;0, 'Data Input'!EB13&gt;0),1,0))+(IF(OR('Data Input'!EH13&gt;0, 'Data Input'!EI13&gt;0),1,0))+(IF(OR('Data Input'!FA13&gt;0, 'Data Input'!FB13&gt;0),1,0))+(IF(OR('Data Input'!FH13&gt;0, 'Data Input'!FI13&gt;0),1,0)))))</f>
        <v>0.62179487179487181</v>
      </c>
      <c r="P11" s="297">
        <f t="shared" si="1"/>
        <v>6</v>
      </c>
      <c r="Q11" s="292">
        <f>SUM((IF(OR('Data Input'!$J13="W"),1,0))+(IF(OR('Data Input'!$P13="W"),1,0))+(IF(OR('Data Input'!$V13="W"),1,0))+(IF(OR('Data Input'!$AB13="W"),1,0))+(IF(OR('Data Input'!$AI13="W"),1,0))+(IF(OR('Data Input'!$AP13="W"),1,0))+(IF(OR('Data Input'!$AV13="W"),1,0))+(IF(OR('Data Input'!$BB13="W"),1,0))+(IF(OR('Data Input'!$BH13="W"),1,0))+(IF(OR('Data Input'!$BN13="W"),1,0))+(IF(OR('Data Input'!$BT13="W"),1,0))+(IF(OR('Data Input'!$BZ13="W"),1,0))+(IF(OR('Data Input'!$CG13="W"),1,0))+(IF(OR('Data Input'!$CN13="W"),1,0))+(IF(OR('Data Input'!$CT13="W"),1,0))+(IF(OR('Data Input'!$CZ13="W"),1,0))+(IF(OR('Data Input'!$DG13="W"),1,0))+(IF(OR('Data Input'!$DN13="W"),1,0))+(IF(OR('Data Input'!$DT13="W"),1,0))+(IF(OR('Data Input'!$DZ13="W"),1,0))+(IF(OR('Data Input'!$EG13="W"),1,0))+(IF(OR('Data Input'!$EN13="W"),1,0))+(IF(OR('Data Input'!$ET13="W"),1,0))+(IF(OR('Data Input'!$EZ13="W"),1,0))+(IF(OR('Data Input'!$FG13="W"),1,0))+(IF(OR('Data Input'!$FN13="W"),1,0))+(IF(OR('Data Input'!$FT13="W"),1,0))+(IF(OR('Data Input'!$FZ13="W"),1,0)))</f>
        <v>0</v>
      </c>
      <c r="R11" s="292">
        <f>SUM((IF(OR('Data Input'!$J13="L"),1,0))+(IF(OR('Data Input'!$P13="L"),1,0))+(IF(OR('Data Input'!$V13="L"),1,0))+(IF(OR('Data Input'!$AB13="L"),1,0))+(IF(OR('Data Input'!$AI13="L"),1,0))+(IF(OR('Data Input'!$AP13="L"),1,0))+(IF(OR('Data Input'!$AV13="L"),1,0))+(IF(OR('Data Input'!$BB13="L"),1,0))+(IF(OR('Data Input'!$BH13="L"),1,0))+(IF(OR('Data Input'!$BN13="L"),1,0))+(IF(OR('Data Input'!$BT13="L"),1,0))+(IF(OR('Data Input'!$BZ13="L"),1,0))+(IF(OR('Data Input'!$CG13="L"),1,0))+(IF(OR('Data Input'!$CN13="L"),1,0))+(IF(OR('Data Input'!$CT13="L"),1,0))+(IF(OR('Data Input'!$CZ13="L"),1,0))+(IF(OR('Data Input'!$DG13="L"),1,0))+(IF(OR('Data Input'!$DN13="L"),1,0))+(IF(OR('Data Input'!$DT13="L"),1,0))+(IF(OR('Data Input'!$DZ13="L"),1,0))+(IF(OR('Data Input'!$EG13="L"),1,0))+(IF(OR('Data Input'!$EN13="L"),1,0))+(IF(OR('Data Input'!$ET13="L"),1,0))+(IF(OR('Data Input'!$EZ13="L"),1,0))+(IF(OR('Data Input'!$FG13="L"),1,0))+(IF(OR('Data Input'!$FN13="L"),1,0))+(IF(OR('Data Input'!$FT13="L"),1,0))+(IF(OR('Data Input'!$FZ13="L"),1,0)))</f>
        <v>6</v>
      </c>
      <c r="S11" s="292">
        <f>SUM((IF(OR('Data Input'!$J13="T"),1,0))+(IF(OR('Data Input'!$P13="T"),1,0))+(IF(OR('Data Input'!$V13="T"),1,0))+(IF(OR('Data Input'!$AB13="T"),1,0))+(IF(OR('Data Input'!$AI13="T"),1,0))+(IF(OR('Data Input'!$AP13="T"),1,0))+(IF(OR('Data Input'!$AV13="T"),1,0))+(IF(OR('Data Input'!$BB13="T"),1,0))+(IF(OR('Data Input'!$BH13="T"),1,0))+(IF(OR('Data Input'!$BN13="T"),1,0))+(IF(OR('Data Input'!$BT13="T"),1,0))+(IF(OR('Data Input'!$BZ13="T"),1,0))+(IF(OR('Data Input'!$CG13="T"),1,0))+(IF(OR('Data Input'!$CN13="T"),1,0))+(IF(OR('Data Input'!$CT13="T"),1,0))+(IF(OR('Data Input'!$CZ13="T"),1,0))+(IF(OR('Data Input'!$DG13="T"),1,0))+(IF(OR('Data Input'!$DN13="T"),1,0))+(IF(OR('Data Input'!$DT13="T"),1,0))+(IF(OR('Data Input'!$DZ13="T"),1,0))+(IF(OR('Data Input'!$EG13="T"),1,0))+(IF(OR('Data Input'!$EN13="T"),1,0))+(IF(OR('Data Input'!$ET13="T"),1,0))+(IF(OR('Data Input'!$EZ13="T"),1,0))+(IF(OR('Data Input'!$FG13="T"),1,0))+(IF(OR('Data Input'!$FN13="T"),1,0))+(IF(OR('Data Input'!$FT13="T"),1,0))+(IF(OR('Data Input'!$FZ13="T"),1,0)))</f>
        <v>0</v>
      </c>
      <c r="T11" s="298">
        <f t="shared" si="2"/>
        <v>0</v>
      </c>
      <c r="U11" s="253"/>
    </row>
    <row r="12" spans="2:22" ht="15.5" x14ac:dyDescent="0.35">
      <c r="B12" s="441">
        <v>10</v>
      </c>
      <c r="C12" s="289" t="s">
        <v>75</v>
      </c>
      <c r="D12" s="290" t="s">
        <v>12</v>
      </c>
      <c r="E12" s="291">
        <v>69</v>
      </c>
      <c r="F12" s="289">
        <f>'Data Input'!E14+'Data Input'!K14+'Data Input'!Q14+'Data Input'!W14+'Data Input'!AC14+'Data Input'!AJ14+'Data Input'!AQ14+'Data Input'!AW14+'Data Input'!BC14+'Data Input'!BI14+'Data Input'!BO14+'Data Input'!BU14+'Data Input'!CA14+'Data Input'!CH14+'Data Input'!CO14+'Data Input'!CU14+'Data Input'!DA14+'Data Input'!DH14+'Data Input'!DO14+'Data Input'!DU14+'Data Input'!EA14+'Data Input'!EH14+'Data Input'!EO14+'Data Input'!EU14+'Data Input'!FA14+'Data Input'!FH14+'Data Input'!FO14+'Data Input'!FU14</f>
        <v>124</v>
      </c>
      <c r="G12" s="292">
        <f>'Data Input'!F14+'Data Input'!L14+'Data Input'!R14+'Data Input'!X14+'Data Input'!AD14+'Data Input'!AK14+'Data Input'!AR14+'Data Input'!AX14+'Data Input'!BD14+'Data Input'!BJ14+'Data Input'!BP14+'Data Input'!BV14+'Data Input'!CB14+'Data Input'!CI14+'Data Input'!CP14+'Data Input'!CV14+'Data Input'!DB14+'Data Input'!DI14+'Data Input'!DP14+'Data Input'!DV14+'Data Input'!EB14+'Data Input'!EI14+'Data Input'!EP14+'Data Input'!EV14+'Data Input'!FB14+'Data Input'!FI14+'Data Input'!FP14+'Data Input'!FV14</f>
        <v>180</v>
      </c>
      <c r="H12" s="293">
        <f>'Data Input'!AG14+'Data Input'!AN14+'Data Input'!CE14+'Data Input'!CL14+'Data Input'!DE14+'Data Input'!DL14+'Data Input'!EE14+'Data Input'!EL14+'Data Input'!FE14+'Data Input'!FL14</f>
        <v>0</v>
      </c>
      <c r="I12" s="294">
        <f t="shared" si="0"/>
        <v>0.68888888888888888</v>
      </c>
      <c r="J12" s="295">
        <f>SUM(('Data Input'!H14+'Data Input'!N14+'Data Input'!T14+'Data Input'!Z14+'Data Input'!AF14+'Data Input'!AM14+'Data Input'!AT14+'Data Input'!AZ14+'Data Input'!BF14+'Data Input'!BL14+'Data Input'!BR14+'Data Input'!BX14+'Data Input'!CD14+'Data Input'!CK14+'Data Input'!CR14+'Data Input'!CX14+'Data Input'!DD14+'Data Input'!DK14+'Data Input'!DR14+'Data Input'!DX14+'Data Input'!ED14+'Data Input'!EK14+'Data Input'!ER14+'Data Input'!EX14+'Data Input'!FD14+'Data Input'!FK14+'Data Input'!FR14+'Data Input'!FX14)/(SUM((IF(OR('Data Input'!E14&gt;0, 'Data Input'!F14&gt;0),1,0))+(IF(OR('Data Input'!K14&gt;0, 'Data Input'!L14&gt;0),1,0))+(IF(OR('Data Input'!Q14&gt;0, 'Data Input'!R14&gt;0),1,0))+(IF(OR('Data Input'!W14&gt;0, 'Data Input'!X14&gt;0),1,0))+(IF(OR('Data Input'!AC14&gt;0, 'Data Input'!AD14&gt;0),1,0))+(IF(OR('Data Input'!AJ14&gt;0, 'Data Input'!AK14&gt;0),1,0))+(IF(OR('Data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Input'!CA14&gt;0, 'Data Input'!CB14&gt;0),1,0))+(IF(OR('Data Input'!CH14&gt;0, 'Data Input'!CI14&gt;0),1,0))+(IF(OR('Data Input'!CO14&gt;0, 'Data Input'!CP14&gt;0),1,0))+(IF(OR('Data Input'!CU14&gt;0, 'Data Input'!CV14&gt;0),1,0))+(IF(OR('Data Input'!DA14&gt;0, 'Data Input'!DB14&gt;0),1,0))+(IF(OR('Data Input'!DH14&gt;0, 'Data Input'!DI14&gt;0),1,0))+(IF(OR('Data Input'!DO14&gt;0, 'Data Input'!DP14&gt;0),1,0))+(IF(OR('Data Input'!DU14&gt;0, 'Data Input'!DV14&gt;0),1,0))+(IF(OR('Data Input'!EA14&gt;0, 'Data Input'!EB14&gt;0),1,0))+(IF(OR('Data Input'!EH14&gt;0, 'Data Input'!EI14&gt;0),1,0))+(IF(OR('Data Input'!EO14&gt;0, 'Data Input'!EP14&gt;0),1,0))+(IF(OR('Data Input'!EU14&gt;0, 'Data Input'!EV14&gt;0),1,0))+(IF(OR('Data Input'!FA14&gt;0, 'Data Input'!FB14&gt;0),1,0))+(IF(OR('Data Input'!FH14&gt;0, 'Data Input'!FI14&gt;0),1,0))+(IF(OR('Data Input'!FO14&gt;0, 'Data Input'!FP14&gt;0),1,0))+(IF(OR('Data Input'!FU14&gt;0, 'Data Input'!FV14&gt;0),1,0)))))</f>
        <v>0.75934221559198167</v>
      </c>
      <c r="K12" s="294">
        <f>SUM(('Data Input'!G14+'Data Input'!M14+'Data Input'!S14+'Data Input'!Y14+'Data Input'!AE14+'Data Input'!AL14+'Data Input'!AS14+'Data Input'!AY14+'Data Input'!BE14+'Data Input'!BK14+'Data Input'!BQ14+'Data Input'!BW14+'Data Input'!CC14+'Data Input'!CJ14+'Data Input'!CQ14+'Data Input'!CW14+'Data Input'!DC14+'Data Input'!DJ14+'Data Input'!DQ14+'Data Input'!DW14+'Data Input'!EC14+'Data Input'!EJ14+'Data Input'!EQ14+'Data Input'!EW14+'Data Input'!FC14+'Data Input'!FJ14+'Data Input'!FQ14+'Data Input'!FW14)/(SUM((IF(OR('Data Input'!E14&gt;0, 'Data Input'!F14&gt;0),1,0))+(IF(OR('Data Input'!K14&gt;0, 'Data Input'!L14&gt;0),1,0))+(IF(OR('Data Input'!Q14&gt;0, 'Data Input'!R14&gt;0),1,0))+(IF(OR('Data Input'!W14&gt;0, 'Data Input'!X14&gt;0),1,0))+(IF(OR('Data Input'!AC14&gt;0, 'Data Input'!AD14&gt;0),1,0))+(IF(OR('Data Input'!AJ14&gt;0, 'Data Input'!AK14&gt;0),1,0))+(IF(OR('Data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Input'!CA14&gt;0, 'Data Input'!CB14&gt;0),1,0))+(IF(OR('Data Input'!CH14&gt;0, 'Data Input'!CI14&gt;0),1,0))+(IF(OR('Data Input'!CO14&gt;0, 'Data Input'!CP14&gt;0),1,0))+(IF(OR('Data Input'!CU14&gt;0, 'Data Input'!CV14&gt;0),1,0))+(IF(OR('Data Input'!DA14&gt;0, 'Data Input'!DB14&gt;0),1,0))+(IF(OR('Data Input'!DH14&gt;0, 'Data Input'!DI14&gt;0),1,0))+(IF(OR('Data Input'!DO14&gt;0, 'Data Input'!DP14&gt;0),1,0))+(IF(OR('Data Input'!DU14&gt;0, 'Data Input'!DV14&gt;0),1,0))+(IF(OR('Data Input'!EA14&gt;0, 'Data Input'!EB14&gt;0),1,0))+(IF(OR('Data Input'!EH14&gt;0, 'Data Input'!EI14&gt;0),1,0))+(IF(OR('Data Input'!EO14&gt;0, 'Data Input'!EP14&gt;0),1,0))+(IF(OR('Data Input'!EU14&gt;0, 'Data Input'!EV14&gt;0),1,0))+(IF(OR('Data Input'!FA14&gt;0, 'Data Input'!FB14&gt;0),1,0))+(IF(OR('Data Input'!FH14&gt;0, 'Data Input'!FI14&gt;0),1,0))+(IF(OR('Data Input'!FO14&gt;0, 'Data Input'!FP14&gt;0),1,0))+(IF(OR('Data Input'!FU14&gt;0, 'Data Input'!FV14&gt;0),1,0)))))</f>
        <v>0.69818319246890681</v>
      </c>
      <c r="L12" s="294">
        <f>('Data Input'!E14+'Data Input'!K14+'Data Input'!Q14+'Data Input'!W14+'Data Input'!AQ14+'Data Input'!AW14+'Data Input'!BC14+'Data Input'!BI14+'Data Input'!BO14+'Data Input'!BU14+'Data Input'!CO14+'Data Input'!CU14+'Data Input'!DO14+'Data Input'!DU14+'Data Input'!EO14+'Data Input'!EU14+'Data Input'!FO14+'Data Input'!FU14)/('Data Input'!F14+'Data Input'!L14+'Data Input'!R14+'Data Input'!X14+'Data Input'!AR14+'Data Input'!AX14+'Data Input'!BD14+'Data Input'!BJ14+'Data Input'!BP14+'Data Input'!BV14+'Data Input'!CP14+'Data Input'!CV14+'Data Input'!DP14+'Data Input'!DV14+'Data Input'!EP14+'Data Input'!EV14+'Data Input'!FP14+'Data Input'!FV14)</f>
        <v>0.68888888888888888</v>
      </c>
      <c r="M12" s="294">
        <f>SUM(('Data Input'!G14+'Data Input'!M14+'Data Input'!S14+'Data Input'!Y14+'Data Input'!AS14+'Data Input'!AY14+'Data Input'!BE14+'Data Input'!BK14+'Data Input'!BQ14+'Data Input'!BW14+'Data Input'!CQ14+'Data Input'!CW14+'Data Input'!DQ14+'Data Input'!DW14+'Data Input'!EQ14+'Data Input'!EW14+'Data Input'!FQ14+'Data Input'!FW14)/(SUM((IF(OR('Data Input'!E14&gt;0, 'Data Input'!F14&gt;0),1,0))+(IF(OR('Data Input'!K14&gt;0, 'Data Input'!L14&gt;0),1,0))+(IF(OR('Data Input'!Q14&gt;0, 'Data Input'!R14&gt;0),1,0))+(IF(OR('Data Input'!W14&gt;0, 'Data Input'!X14&gt;0),1,0))+(IF(OR('Data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Input'!CO14&gt;0, 'Data Input'!CP14&gt;0),1,0))+(IF(OR('Data Input'!CU14&gt;0, 'Data Input'!CV14&gt;0),1,0))+(IF(OR('Data Input'!DO14&gt;0, 'Data Input'!DP14&gt;0),1,0))+(IF(OR('Data Input'!DU14&gt;0, 'Data Input'!DV14&gt;0),1,0))+(IF(OR('Data Input'!EO14&gt;0, 'Data Input'!EP14&gt;0),1,0))+(IF(OR('Data Input'!EU14&gt;0, 'Data Input'!EV14&gt;0),1,0))+(IF(OR('Data Input'!FO14&gt;0, 'Data Input'!FP14&gt;0),1,0))+(IF(OR('Data Input'!FU14&gt;0, 'Data Input'!FV14&gt;0),1,0)))))</f>
        <v>0.69818319246890681</v>
      </c>
      <c r="N12" s="295" t="e">
        <f>SUM('Data Input'!AC14+'Data Input'!AJ14+'Data Input'!CA14+'Data Input'!CH14+'Data Input'!DA14+'Data Input'!DH14+'Data Input'!EA14+'Data Input'!EH14+'Data Input'!FA14+'Data Input'!FH14)/('Data Input'!AD14+'Data Input'!AK14+'Data Input'!CB14+'Data Input'!CI14+'Data Input'!DB14+'Data Input'!DI14+'Data Input'!EB14+'Data Input'!EI14+'Data Input'!FB14+'Data Input'!FI14)</f>
        <v>#DIV/0!</v>
      </c>
      <c r="O12" s="299" t="e">
        <f>SUM(('Data Input'!AE14+'Data Input'!AL14+'Data Input'!CC14+'Data Input'!CJ14+'Data Input'!DC14+'Data Input'!DJ14+'Data Input'!EC14+'Data Input'!EJ14+'Data Input'!FC14+'Data Input'!FJ14)/(SUM((IF(OR('Data Input'!AC14&gt;0, 'Data Input'!AD14&gt;0),1,0))+(IF(OR('Data Input'!AJ14&gt;0, 'Data Input'!AK14&gt;0),1,0))+(IF(OR('Data Input'!CA14&gt;0, 'Data Input'!CB14&gt;0),1,0))+(IF(OR('Data Input'!CH14&gt;0, 'Data Input'!CI14&gt;0),1,0))+(IF(OR('Data Input'!DA14&gt;0, 'Data Input'!DB14&gt;0),1,0))+(IF(OR('Data Input'!DH14&gt;0, 'Data Input'!DI14&gt;0),1,0))+(IF(OR('Data Input'!EA14&gt;0, 'Data Input'!EB14&gt;0),1,0))+(IF(OR('Data Input'!EH14&gt;0, 'Data Input'!EI14&gt;0),1,0))+(IF(OR('Data Input'!FA14&gt;0, 'Data Input'!FB14&gt;0),1,0))+(IF(OR('Data Input'!FH14&gt;0, 'Data Input'!FI14&gt;0),1,0)))))</f>
        <v>#DIV/0!</v>
      </c>
      <c r="P12" s="297">
        <f t="shared" si="1"/>
        <v>7</v>
      </c>
      <c r="Q12" s="292">
        <f>SUM((IF(OR('Data Input'!$J14="W"),1,0))+(IF(OR('Data Input'!$P14="W"),1,0))+(IF(OR('Data Input'!$V14="W"),1,0))+(IF(OR('Data Input'!$AB14="W"),1,0))+(IF(OR('Data Input'!$AI14="W"),1,0))+(IF(OR('Data Input'!$AP14="W"),1,0))+(IF(OR('Data Input'!$AV14="W"),1,0))+(IF(OR('Data Input'!$BB14="W"),1,0))+(IF(OR('Data Input'!$BH14="W"),1,0))+(IF(OR('Data Input'!$BN14="W"),1,0))+(IF(OR('Data Input'!$BT14="W"),1,0))+(IF(OR('Data Input'!$BZ14="W"),1,0))+(IF(OR('Data Input'!$CG14="W"),1,0))+(IF(OR('Data Input'!$CN14="W"),1,0))+(IF(OR('Data Input'!$CT14="W"),1,0))+(IF(OR('Data Input'!$CZ14="W"),1,0))+(IF(OR('Data Input'!$DG14="W"),1,0))+(IF(OR('Data Input'!$DN14="W"),1,0))+(IF(OR('Data Input'!$DT14="W"),1,0))+(IF(OR('Data Input'!$DZ14="W"),1,0))+(IF(OR('Data Input'!$EG14="W"),1,0))+(IF(OR('Data Input'!$EN14="W"),1,0))+(IF(OR('Data Input'!$ET14="W"),1,0))+(IF(OR('Data Input'!$EZ14="W"),1,0))+(IF(OR('Data Input'!$FG14="W"),1,0))+(IF(OR('Data Input'!$FN14="W"),1,0))+(IF(OR('Data Input'!$FT14="W"),1,0))+(IF(OR('Data Input'!$FZ14="W"),1,0)))</f>
        <v>1</v>
      </c>
      <c r="R12" s="292">
        <f>SUM((IF(OR('Data Input'!$J14="L"),1,0))+(IF(OR('Data Input'!$P14="L"),1,0))+(IF(OR('Data Input'!$V14="L"),1,0))+(IF(OR('Data Input'!$AB14="L"),1,0))+(IF(OR('Data Input'!$AI14="L"),1,0))+(IF(OR('Data Input'!$AP14="L"),1,0))+(IF(OR('Data Input'!$AV14="L"),1,0))+(IF(OR('Data Input'!$BB14="L"),1,0))+(IF(OR('Data Input'!$BH14="L"),1,0))+(IF(OR('Data Input'!$BN14="L"),1,0))+(IF(OR('Data Input'!$BT14="L"),1,0))+(IF(OR('Data Input'!$BZ14="L"),1,0))+(IF(OR('Data Input'!$CG14="L"),1,0))+(IF(OR('Data Input'!$CN14="L"),1,0))+(IF(OR('Data Input'!$CT14="L"),1,0))+(IF(OR('Data Input'!$CZ14="L"),1,0))+(IF(OR('Data Input'!$DG14="L"),1,0))+(IF(OR('Data Input'!$DN14="L"),1,0))+(IF(OR('Data Input'!$DT14="L"),1,0))+(IF(OR('Data Input'!$DZ14="L"),1,0))+(IF(OR('Data Input'!$EG14="L"),1,0))+(IF(OR('Data Input'!$EN14="L"),1,0))+(IF(OR('Data Input'!$ET14="L"),1,0))+(IF(OR('Data Input'!$EZ14="L"),1,0))+(IF(OR('Data Input'!$FG14="L"),1,0))+(IF(OR('Data Input'!$FN14="L"),1,0))+(IF(OR('Data Input'!$FT14="L"),1,0))+(IF(OR('Data Input'!$FZ14="L"),1,0)))</f>
        <v>6</v>
      </c>
      <c r="S12" s="292">
        <f>SUM((IF(OR('Data Input'!$J14="T"),1,0))+(IF(OR('Data Input'!$P14="T"),1,0))+(IF(OR('Data Input'!$V14="T"),1,0))+(IF(OR('Data Input'!$AB14="T"),1,0))+(IF(OR('Data Input'!$AI14="T"),1,0))+(IF(OR('Data Input'!$AP14="T"),1,0))+(IF(OR('Data Input'!$AV14="T"),1,0))+(IF(OR('Data Input'!$BB14="T"),1,0))+(IF(OR('Data Input'!$BH14="T"),1,0))+(IF(OR('Data Input'!$BN14="T"),1,0))+(IF(OR('Data Input'!$BT14="T"),1,0))+(IF(OR('Data Input'!$BZ14="T"),1,0))+(IF(OR('Data Input'!$CG14="T"),1,0))+(IF(OR('Data Input'!$CN14="T"),1,0))+(IF(OR('Data Input'!$CT14="T"),1,0))+(IF(OR('Data Input'!$CZ14="T"),1,0))+(IF(OR('Data Input'!$DG14="T"),1,0))+(IF(OR('Data Input'!$DN14="T"),1,0))+(IF(OR('Data Input'!$DT14="T"),1,0))+(IF(OR('Data Input'!$DZ14="T"),1,0))+(IF(OR('Data Input'!$EG14="T"),1,0))+(IF(OR('Data Input'!$EN14="T"),1,0))+(IF(OR('Data Input'!$ET14="T"),1,0))+(IF(OR('Data Input'!$EZ14="T"),1,0))+(IF(OR('Data Input'!$FG14="T"),1,0))+(IF(OR('Data Input'!$FN14="T"),1,0))+(IF(OR('Data Input'!$FT14="T"),1,0))+(IF(OR('Data Input'!$FZ14="T"),1,0)))</f>
        <v>0</v>
      </c>
      <c r="T12" s="298">
        <f t="shared" si="2"/>
        <v>0.14285714285714285</v>
      </c>
      <c r="U12" s="253"/>
    </row>
    <row r="13" spans="2:22" ht="15.5" x14ac:dyDescent="0.35">
      <c r="B13" s="441">
        <v>11</v>
      </c>
      <c r="C13" s="289" t="s">
        <v>75</v>
      </c>
      <c r="D13" s="290" t="s">
        <v>32</v>
      </c>
      <c r="E13" s="291">
        <v>25</v>
      </c>
      <c r="F13" s="289">
        <f>'Data Input'!E15+'Data Input'!K15+'Data Input'!Q15+'Data Input'!W15+'Data Input'!AC15+'Data Input'!AJ15+'Data Input'!AQ15+'Data Input'!AW15+'Data Input'!BC15+'Data Input'!BI15+'Data Input'!BO15+'Data Input'!BU15+'Data Input'!CA15+'Data Input'!CH15+'Data Input'!CO15+'Data Input'!CU15+'Data Input'!DA15+'Data Input'!DH15+'Data Input'!DO15+'Data Input'!DU15+'Data Input'!EA15+'Data Input'!EH15+'Data Input'!EO15+'Data Input'!EU15+'Data Input'!FA15+'Data Input'!FH15+'Data Input'!FO15+'Data Input'!FU15</f>
        <v>114</v>
      </c>
      <c r="G13" s="292">
        <f>'Data Input'!F15+'Data Input'!L15+'Data Input'!R15+'Data Input'!X15+'Data Input'!AD15+'Data Input'!AK15+'Data Input'!AR15+'Data Input'!AX15+'Data Input'!BD15+'Data Input'!BJ15+'Data Input'!BP15+'Data Input'!BV15+'Data Input'!CB15+'Data Input'!CI15+'Data Input'!CP15+'Data Input'!CV15+'Data Input'!DB15+'Data Input'!DI15+'Data Input'!DP15+'Data Input'!DV15+'Data Input'!EB15+'Data Input'!EI15+'Data Input'!EP15+'Data Input'!EV15+'Data Input'!FB15+'Data Input'!FI15+'Data Input'!FP15+'Data Input'!FV15</f>
        <v>216</v>
      </c>
      <c r="H13" s="293">
        <f>'Data Input'!AG15+'Data Input'!AN15+'Data Input'!CE15+'Data Input'!CL15+'Data Input'!DE15+'Data Input'!DL15+'Data Input'!EE15+'Data Input'!EL15+'Data Input'!FE15+'Data Input'!FL15</f>
        <v>0</v>
      </c>
      <c r="I13" s="294">
        <f t="shared" si="0"/>
        <v>0.52777777777777779</v>
      </c>
      <c r="J13" s="295">
        <f>SUM(('Data Input'!H15+'Data Input'!N15+'Data Input'!T15+'Data Input'!Z15+'Data Input'!AF15+'Data Input'!AM15+'Data Input'!AT15+'Data Input'!AZ15+'Data Input'!BF15+'Data Input'!BL15+'Data Input'!BR15+'Data Input'!BX15+'Data Input'!CD15+'Data Input'!CK15+'Data Input'!CR15+'Data Input'!CX15+'Data Input'!DD15+'Data Input'!DK15+'Data Input'!DR15+'Data Input'!DX15+'Data Input'!ED15+'Data Input'!EK15+'Data Input'!ER15+'Data Input'!EX15+'Data Input'!FD15+'Data Input'!FK15+'Data Input'!FR15+'Data Input'!FX15)/(SUM((IF(OR('Data Input'!E15&gt;0, 'Data Input'!F15&gt;0),1,0))+(IF(OR('Data Input'!K15&gt;0, 'Data Input'!L15&gt;0),1,0))+(IF(OR('Data Input'!Q15&gt;0, 'Data Input'!R15&gt;0),1,0))+(IF(OR('Data Input'!W15&gt;0, 'Data Input'!X15&gt;0),1,0))+(IF(OR('Data Input'!AC15&gt;0, 'Data Input'!AD15&gt;0),1,0))+(IF(OR('Data Input'!AJ15&gt;0, 'Data Input'!AK15&gt;0),1,0))+(IF(OR('Data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Input'!CA15&gt;0, 'Data Input'!CB15&gt;0),1,0))+(IF(OR('Data Input'!CH15&gt;0, 'Data Input'!CI15&gt;0),1,0))+(IF(OR('Data Input'!CO15&gt;0, 'Data Input'!CP15&gt;0),1,0))+(IF(OR('Data Input'!CU15&gt;0, 'Data Input'!CV15&gt;0),1,0))+(IF(OR('Data Input'!DA15&gt;0, 'Data Input'!DB15&gt;0),1,0))+(IF(OR('Data Input'!DH15&gt;0, 'Data Input'!DI15&gt;0),1,0))+(IF(OR('Data Input'!DO15&gt;0, 'Data Input'!DP15&gt;0),1,0))+(IF(OR('Data Input'!DU15&gt;0, 'Data Input'!DV15&gt;0),1,0))+(IF(OR('Data Input'!EA15&gt;0, 'Data Input'!EB15&gt;0),1,0))+(IF(OR('Data Input'!EH15&gt;0, 'Data Input'!EI15&gt;0),1,0))+(IF(OR('Data Input'!EO15&gt;0, 'Data Input'!EP15&gt;0),1,0))+(IF(OR('Data Input'!EU15&gt;0, 'Data Input'!EV15&gt;0),1,0))+(IF(OR('Data Input'!FA15&gt;0, 'Data Input'!FB15&gt;0),1,0))+(IF(OR('Data Input'!FH15&gt;0, 'Data Input'!FI15&gt;0),1,0))+(IF(OR('Data Input'!FO15&gt;0, 'Data Input'!FP15&gt;0),1,0))+(IF(OR('Data Input'!FU15&gt;0, 'Data Input'!FV15&gt;0),1,0)))))</f>
        <v>0.58811388395712605</v>
      </c>
      <c r="K13" s="294">
        <f>SUM(('Data Input'!G15+'Data Input'!M15+'Data Input'!S15+'Data Input'!Y15+'Data Input'!AE15+'Data Input'!AL15+'Data Input'!AS15+'Data Input'!AY15+'Data Input'!BE15+'Data Input'!BK15+'Data Input'!BQ15+'Data Input'!BW15+'Data Input'!CC15+'Data Input'!CJ15+'Data Input'!CQ15+'Data Input'!CW15+'Data Input'!DC15+'Data Input'!DJ15+'Data Input'!DQ15+'Data Input'!DW15+'Data Input'!EC15+'Data Input'!EJ15+'Data Input'!EQ15+'Data Input'!EW15+'Data Input'!FC15+'Data Input'!FJ15+'Data Input'!FQ15+'Data Input'!FW15)/(SUM((IF(OR('Data Input'!E15&gt;0, 'Data Input'!F15&gt;0),1,0))+(IF(OR('Data Input'!K15&gt;0, 'Data Input'!L15&gt;0),1,0))+(IF(OR('Data Input'!Q15&gt;0, 'Data Input'!R15&gt;0),1,0))+(IF(OR('Data Input'!W15&gt;0, 'Data Input'!X15&gt;0),1,0))+(IF(OR('Data Input'!AC15&gt;0, 'Data Input'!AD15&gt;0),1,0))+(IF(OR('Data Input'!AJ15&gt;0, 'Data Input'!AK15&gt;0),1,0))+(IF(OR('Data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Input'!CA15&gt;0, 'Data Input'!CB15&gt;0),1,0))+(IF(OR('Data Input'!CH15&gt;0, 'Data Input'!CI15&gt;0),1,0))+(IF(OR('Data Input'!CO15&gt;0, 'Data Input'!CP15&gt;0),1,0))+(IF(OR('Data Input'!CU15&gt;0, 'Data Input'!CV15&gt;0),1,0))+(IF(OR('Data Input'!DA15&gt;0, 'Data Input'!DB15&gt;0),1,0))+(IF(OR('Data Input'!DH15&gt;0, 'Data Input'!DI15&gt;0),1,0))+(IF(OR('Data Input'!DO15&gt;0, 'Data Input'!DP15&gt;0),1,0))+(IF(OR('Data Input'!DU15&gt;0, 'Data Input'!DV15&gt;0),1,0))+(IF(OR('Data Input'!EA15&gt;0, 'Data Input'!EB15&gt;0),1,0))+(IF(OR('Data Input'!EH15&gt;0, 'Data Input'!EI15&gt;0),1,0))+(IF(OR('Data Input'!EO15&gt;0, 'Data Input'!EP15&gt;0),1,0))+(IF(OR('Data Input'!EU15&gt;0, 'Data Input'!EV15&gt;0),1,0))+(IF(OR('Data Input'!FA15&gt;0, 'Data Input'!FB15&gt;0),1,0))+(IF(OR('Data Input'!FH15&gt;0, 'Data Input'!FI15&gt;0),1,0))+(IF(OR('Data Input'!FO15&gt;0, 'Data Input'!FP15&gt;0),1,0))+(IF(OR('Data Input'!FU15&gt;0, 'Data Input'!FV15&gt;0),1,0)))))</f>
        <v>0.54119782443273134</v>
      </c>
      <c r="L13" s="294">
        <f>('Data Input'!E15+'Data Input'!K15+'Data Input'!Q15+'Data Input'!W15+'Data Input'!AQ15+'Data Input'!AW15+'Data Input'!BC15+'Data Input'!BI15+'Data Input'!BO15+'Data Input'!BU15+'Data Input'!CO15+'Data Input'!CU15+'Data Input'!DO15+'Data Input'!DU15+'Data Input'!EO15+'Data Input'!EU15+'Data Input'!FO15+'Data Input'!FU15)/('Data Input'!F15+'Data Input'!L15+'Data Input'!R15+'Data Input'!X15+'Data Input'!AR15+'Data Input'!AX15+'Data Input'!BD15+'Data Input'!BJ15+'Data Input'!BP15+'Data Input'!BV15+'Data Input'!CP15+'Data Input'!CV15+'Data Input'!DP15+'Data Input'!DV15+'Data Input'!EP15+'Data Input'!EV15+'Data Input'!FP15+'Data Input'!FV15)</f>
        <v>0.64761904761904765</v>
      </c>
      <c r="M13" s="294">
        <f>SUM(('Data Input'!G15+'Data Input'!M15+'Data Input'!S15+'Data Input'!Y15+'Data Input'!AS15+'Data Input'!AY15+'Data Input'!BE15+'Data Input'!BK15+'Data Input'!BQ15+'Data Input'!BW15+'Data Input'!CQ15+'Data Input'!CW15+'Data Input'!DQ15+'Data Input'!DW15+'Data Input'!EQ15+'Data Input'!EW15+'Data Input'!FQ15+'Data Input'!FW15)/(SUM((IF(OR('Data Input'!E15&gt;0, 'Data Input'!F15&gt;0),1,0))+(IF(OR('Data Input'!K15&gt;0, 'Data Input'!L15&gt;0),1,0))+(IF(OR('Data Input'!Q15&gt;0, 'Data Input'!R15&gt;0),1,0))+(IF(OR('Data Input'!W15&gt;0, 'Data Input'!X15&gt;0),1,0))+(IF(OR('Data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Input'!CO15&gt;0, 'Data Input'!CP15&gt;0),1,0))+(IF(OR('Data Input'!CU15&gt;0, 'Data Input'!CV15&gt;0),1,0))+(IF(OR('Data Input'!DO15&gt;0, 'Data Input'!DP15&gt;0),1,0))+(IF(OR('Data Input'!DU15&gt;0, 'Data Input'!DV15&gt;0),1,0))+(IF(OR('Data Input'!EO15&gt;0, 'Data Input'!EP15&gt;0),1,0))+(IF(OR('Data Input'!EU15&gt;0, 'Data Input'!EV15&gt;0),1,0))+(IF(OR('Data Input'!FO15&gt;0, 'Data Input'!FP15&gt;0),1,0))+(IF(OR('Data Input'!FU15&gt;0, 'Data Input'!FV15&gt;0),1,0)))))</f>
        <v>0.64552098950524739</v>
      </c>
      <c r="N13" s="296">
        <f>SUM('Data Input'!AC15+'Data Input'!AJ15+'Data Input'!CA15+'Data Input'!CH15+'Data Input'!DA15+'Data Input'!DH15+'Data Input'!EA15+'Data Input'!EH15+'Data Input'!FA15+'Data Input'!FH15)/('Data Input'!AD15+'Data Input'!AK15+'Data Input'!CB15+'Data Input'!CI15+'Data Input'!DB15+'Data Input'!DI15+'Data Input'!EB15+'Data Input'!EI15+'Data Input'!FB15+'Data Input'!FI15)</f>
        <v>0.4144144144144144</v>
      </c>
      <c r="O13" s="294">
        <f>SUM(('Data Input'!AE15+'Data Input'!AL15+'Data Input'!CC15+'Data Input'!CJ15+'Data Input'!DC15+'Data Input'!DJ15+'Data Input'!EC15+'Data Input'!EJ15+'Data Input'!FC15+'Data Input'!FJ15)/(SUM((IF(OR('Data Input'!AC15&gt;0, 'Data Input'!AD15&gt;0),1,0))+(IF(OR('Data Input'!AJ15&gt;0, 'Data Input'!AK15&gt;0),1,0))+(IF(OR('Data Input'!CA15&gt;0, 'Data Input'!CB15&gt;0),1,0))+(IF(OR('Data Input'!CH15&gt;0, 'Data Input'!CI15&gt;0),1,0))+(IF(OR('Data Input'!DA15&gt;0, 'Data Input'!DB15&gt;0),1,0))+(IF(OR('Data Input'!DH15&gt;0, 'Data Input'!DI15&gt;0),1,0))+(IF(OR('Data Input'!EA15&gt;0, 'Data Input'!EB15&gt;0),1,0))+(IF(OR('Data Input'!EH15&gt;0, 'Data Input'!EI15&gt;0),1,0))+(IF(OR('Data Input'!FA15&gt;0, 'Data Input'!FB15&gt;0),1,0))+(IF(OR('Data Input'!FH15&gt;0, 'Data Input'!FI15&gt;0),1,0)))))</f>
        <v>0.40210027100271001</v>
      </c>
      <c r="P13" s="297">
        <f t="shared" si="1"/>
        <v>7</v>
      </c>
      <c r="Q13" s="292">
        <f>SUM((IF(OR('Data Input'!$J15="W"),1,0))+(IF(OR('Data Input'!$P15="W"),1,0))+(IF(OR('Data Input'!$V15="W"),1,0))+(IF(OR('Data Input'!$AB15="W"),1,0))+(IF(OR('Data Input'!$AI15="W"),1,0))+(IF(OR('Data Input'!$AP15="W"),1,0))+(IF(OR('Data Input'!$AV15="W"),1,0))+(IF(OR('Data Input'!$BB15="W"),1,0))+(IF(OR('Data Input'!$BH15="W"),1,0))+(IF(OR('Data Input'!$BN15="W"),1,0))+(IF(OR('Data Input'!$BT15="W"),1,0))+(IF(OR('Data Input'!$BZ15="W"),1,0))+(IF(OR('Data Input'!$CG15="W"),1,0))+(IF(OR('Data Input'!$CN15="W"),1,0))+(IF(OR('Data Input'!$CT15="W"),1,0))+(IF(OR('Data Input'!$CZ15="W"),1,0))+(IF(OR('Data Input'!$DG15="W"),1,0))+(IF(OR('Data Input'!$DN15="W"),1,0))+(IF(OR('Data Input'!$DT15="W"),1,0))+(IF(OR('Data Input'!$DZ15="W"),1,0))+(IF(OR('Data Input'!$EG15="W"),1,0))+(IF(OR('Data Input'!$EN15="W"),1,0))+(IF(OR('Data Input'!$ET15="W"),1,0))+(IF(OR('Data Input'!$EZ15="W"),1,0))+(IF(OR('Data Input'!$FG15="W"),1,0))+(IF(OR('Data Input'!$FN15="W"),1,0))+(IF(OR('Data Input'!$FT15="W"),1,0))+(IF(OR('Data Input'!$FZ15="W"),1,0)))</f>
        <v>0</v>
      </c>
      <c r="R13" s="292">
        <f>SUM((IF(OR('Data Input'!$J15="L"),1,0))+(IF(OR('Data Input'!$P15="L"),1,0))+(IF(OR('Data Input'!$V15="L"),1,0))+(IF(OR('Data Input'!$AB15="L"),1,0))+(IF(OR('Data Input'!$AI15="L"),1,0))+(IF(OR('Data Input'!$AP15="L"),1,0))+(IF(OR('Data Input'!$AV15="L"),1,0))+(IF(OR('Data Input'!$BB15="L"),1,0))+(IF(OR('Data Input'!$BH15="L"),1,0))+(IF(OR('Data Input'!$BN15="L"),1,0))+(IF(OR('Data Input'!$BT15="L"),1,0))+(IF(OR('Data Input'!$BZ15="L"),1,0))+(IF(OR('Data Input'!$CG15="L"),1,0))+(IF(OR('Data Input'!$CN15="L"),1,0))+(IF(OR('Data Input'!$CT15="L"),1,0))+(IF(OR('Data Input'!$CZ15="L"),1,0))+(IF(OR('Data Input'!$DG15="L"),1,0))+(IF(OR('Data Input'!$DN15="L"),1,0))+(IF(OR('Data Input'!$DT15="L"),1,0))+(IF(OR('Data Input'!$DZ15="L"),1,0))+(IF(OR('Data Input'!$EG15="L"),1,0))+(IF(OR('Data Input'!$EN15="L"),1,0))+(IF(OR('Data Input'!$ET15="L"),1,0))+(IF(OR('Data Input'!$EZ15="L"),1,0))+(IF(OR('Data Input'!$FG15="L"),1,0))+(IF(OR('Data Input'!$FN15="L"),1,0))+(IF(OR('Data Input'!$FT15="L"),1,0))+(IF(OR('Data Input'!$FZ15="L"),1,0)))</f>
        <v>7</v>
      </c>
      <c r="S13" s="292">
        <f>SUM((IF(OR('Data Input'!$J15="T"),1,0))+(IF(OR('Data Input'!$P15="T"),1,0))+(IF(OR('Data Input'!$V15="T"),1,0))+(IF(OR('Data Input'!$AB15="T"),1,0))+(IF(OR('Data Input'!$AI15="T"),1,0))+(IF(OR('Data Input'!$AP15="T"),1,0))+(IF(OR('Data Input'!$AV15="T"),1,0))+(IF(OR('Data Input'!$BB15="T"),1,0))+(IF(OR('Data Input'!$BH15="T"),1,0))+(IF(OR('Data Input'!$BN15="T"),1,0))+(IF(OR('Data Input'!$BT15="T"),1,0))+(IF(OR('Data Input'!$BZ15="T"),1,0))+(IF(OR('Data Input'!$CG15="T"),1,0))+(IF(OR('Data Input'!$CN15="T"),1,0))+(IF(OR('Data Input'!$CT15="T"),1,0))+(IF(OR('Data Input'!$CZ15="T"),1,0))+(IF(OR('Data Input'!$DG15="T"),1,0))+(IF(OR('Data Input'!$DN15="T"),1,0))+(IF(OR('Data Input'!$DT15="T"),1,0))+(IF(OR('Data Input'!$DZ15="T"),1,0))+(IF(OR('Data Input'!$EG15="T"),1,0))+(IF(OR('Data Input'!$EN15="T"),1,0))+(IF(OR('Data Input'!$ET15="T"),1,0))+(IF(OR('Data Input'!$EZ15="T"),1,0))+(IF(OR('Data Input'!$FG15="T"),1,0))+(IF(OR('Data Input'!$FN15="T"),1,0))+(IF(OR('Data Input'!$FT15="T"),1,0))+(IF(OR('Data Input'!$FZ15="T"),1,0)))</f>
        <v>0</v>
      </c>
      <c r="T13" s="298">
        <f t="shared" si="2"/>
        <v>0</v>
      </c>
      <c r="U13" s="253"/>
    </row>
    <row r="14" spans="2:22" ht="15.5" x14ac:dyDescent="0.35">
      <c r="B14" s="441">
        <v>12</v>
      </c>
      <c r="C14" s="289" t="s">
        <v>75</v>
      </c>
      <c r="D14" s="290" t="s">
        <v>14</v>
      </c>
      <c r="E14" s="291">
        <v>69</v>
      </c>
      <c r="F14" s="289">
        <f>'Data Input'!E16+'Data Input'!K16+'Data Input'!Q16+'Data Input'!W16+'Data Input'!AC16+'Data Input'!AJ16+'Data Input'!AQ16+'Data Input'!AW16+'Data Input'!BC16+'Data Input'!BI16+'Data Input'!BO16+'Data Input'!BU16+'Data Input'!CA16+'Data Input'!CH16+'Data Input'!CO16+'Data Input'!CU16+'Data Input'!DA16+'Data Input'!DH16+'Data Input'!DO16+'Data Input'!DU16+'Data Input'!EA16+'Data Input'!EH16+'Data Input'!EO16+'Data Input'!EU16+'Data Input'!FA16+'Data Input'!FH16+'Data Input'!FO16+'Data Input'!FU16</f>
        <v>121</v>
      </c>
      <c r="G14" s="292">
        <f>'Data Input'!F16+'Data Input'!L16+'Data Input'!R16+'Data Input'!X16+'Data Input'!AD16+'Data Input'!AK16+'Data Input'!AR16+'Data Input'!AX16+'Data Input'!BD16+'Data Input'!BJ16+'Data Input'!BP16+'Data Input'!BV16+'Data Input'!CB16+'Data Input'!CI16+'Data Input'!CP16+'Data Input'!CV16+'Data Input'!DB16+'Data Input'!DI16+'Data Input'!DP16+'Data Input'!DV16+'Data Input'!EB16+'Data Input'!EI16+'Data Input'!EP16+'Data Input'!EV16+'Data Input'!FB16+'Data Input'!FI16+'Data Input'!FP16+'Data Input'!FV16</f>
        <v>136</v>
      </c>
      <c r="H14" s="293">
        <f>'Data Input'!AG16+'Data Input'!AN16+'Data Input'!CE16+'Data Input'!CL16+'Data Input'!DE16+'Data Input'!DL16+'Data Input'!EE16+'Data Input'!EL16+'Data Input'!FE16+'Data Input'!FL16</f>
        <v>0</v>
      </c>
      <c r="I14" s="294">
        <f t="shared" si="0"/>
        <v>0.88970588235294112</v>
      </c>
      <c r="J14" s="295">
        <f>SUM(('Data Input'!H16+'Data Input'!N16+'Data Input'!T16+'Data Input'!Z16+'Data Input'!AF16+'Data Input'!AM16+'Data Input'!AT16+'Data Input'!AZ16+'Data Input'!BF16+'Data Input'!BL16+'Data Input'!BR16+'Data Input'!BX16+'Data Input'!CD16+'Data Input'!CK16+'Data Input'!CR16+'Data Input'!CX16+'Data Input'!DD16+'Data Input'!DK16+'Data Input'!DR16+'Data Input'!DX16+'Data Input'!ED16+'Data Input'!EK16+'Data Input'!ER16+'Data Input'!EX16+'Data Input'!FD16+'Data Input'!FK16+'Data Input'!FR16+'Data Input'!FX16)/(SUM((IF(OR('Data Input'!E16&gt;0, 'Data Input'!F16&gt;0),1,0))+(IF(OR('Data Input'!K16&gt;0, 'Data Input'!L16&gt;0),1,0))+(IF(OR('Data Input'!Q16&gt;0, 'Data Input'!R16&gt;0),1,0))+(IF(OR('Data Input'!W16&gt;0, 'Data Input'!X16&gt;0),1,0))+(IF(OR('Data Input'!AC16&gt;0, 'Data Input'!AD16&gt;0),1,0))+(IF(OR('Data Input'!AJ16&gt;0, 'Data Input'!AK16&gt;0),1,0))+(IF(OR('Data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Input'!CA16&gt;0, 'Data Input'!CB16&gt;0),1,0))+(IF(OR('Data Input'!CH16&gt;0, 'Data Input'!CI16&gt;0),1,0))+(IF(OR('Data Input'!CO16&gt;0, 'Data Input'!CP16&gt;0),1,0))+(IF(OR('Data Input'!CU16&gt;0, 'Data Input'!CV16&gt;0),1,0))+(IF(OR('Data Input'!DA16&gt;0, 'Data Input'!DB16&gt;0),1,0))+(IF(OR('Data Input'!DH16&gt;0, 'Data Input'!DI16&gt;0),1,0))+(IF(OR('Data Input'!DO16&gt;0, 'Data Input'!DP16&gt;0),1,0))+(IF(OR('Data Input'!DU16&gt;0, 'Data Input'!DV16&gt;0),1,0))+(IF(OR('Data Input'!EA16&gt;0, 'Data Input'!EB16&gt;0),1,0))+(IF(OR('Data Input'!EH16&gt;0, 'Data Input'!EI16&gt;0),1,0))+(IF(OR('Data Input'!EO16&gt;0, 'Data Input'!EP16&gt;0),1,0))+(IF(OR('Data Input'!EU16&gt;0, 'Data Input'!EV16&gt;0),1,0))+(IF(OR('Data Input'!FA16&gt;0, 'Data Input'!FB16&gt;0),1,0))+(IF(OR('Data Input'!FH16&gt;0, 'Data Input'!FI16&gt;0),1,0))+(IF(OR('Data Input'!FO16&gt;0, 'Data Input'!FP16&gt;0),1,0))+(IF(OR('Data Input'!FU16&gt;0, 'Data Input'!FV16&gt;0),1,0)))))</f>
        <v>1.0364365028466092</v>
      </c>
      <c r="K14" s="294">
        <f>SUM(('Data Input'!G16+'Data Input'!M16+'Data Input'!S16+'Data Input'!Y16+'Data Input'!AE16+'Data Input'!AL16+'Data Input'!AS16+'Data Input'!AY16+'Data Input'!BE16+'Data Input'!BK16+'Data Input'!BQ16+'Data Input'!BW16+'Data Input'!CC16+'Data Input'!CJ16+'Data Input'!CQ16+'Data Input'!CW16+'Data Input'!DC16+'Data Input'!DJ16+'Data Input'!DQ16+'Data Input'!DW16+'Data Input'!EC16+'Data Input'!EJ16+'Data Input'!EQ16+'Data Input'!EW16+'Data Input'!FC16+'Data Input'!FJ16+'Data Input'!FQ16+'Data Input'!FW16)/(SUM((IF(OR('Data Input'!E16&gt;0, 'Data Input'!F16&gt;0),1,0))+(IF(OR('Data Input'!K16&gt;0, 'Data Input'!L16&gt;0),1,0))+(IF(OR('Data Input'!Q16&gt;0, 'Data Input'!R16&gt;0),1,0))+(IF(OR('Data Input'!W16&gt;0, 'Data Input'!X16&gt;0),1,0))+(IF(OR('Data Input'!AC16&gt;0, 'Data Input'!AD16&gt;0),1,0))+(IF(OR('Data Input'!AJ16&gt;0, 'Data Input'!AK16&gt;0),1,0))+(IF(OR('Data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Input'!CA16&gt;0, 'Data Input'!CB16&gt;0),1,0))+(IF(OR('Data Input'!CH16&gt;0, 'Data Input'!CI16&gt;0),1,0))+(IF(OR('Data Input'!CO16&gt;0, 'Data Input'!CP16&gt;0),1,0))+(IF(OR('Data Input'!CU16&gt;0, 'Data Input'!CV16&gt;0),1,0))+(IF(OR('Data Input'!DA16&gt;0, 'Data Input'!DB16&gt;0),1,0))+(IF(OR('Data Input'!DH16&gt;0, 'Data Input'!DI16&gt;0),1,0))+(IF(OR('Data Input'!DO16&gt;0, 'Data Input'!DP16&gt;0),1,0))+(IF(OR('Data Input'!DU16&gt;0, 'Data Input'!DV16&gt;0),1,0))+(IF(OR('Data Input'!EA16&gt;0, 'Data Input'!EB16&gt;0),1,0))+(IF(OR('Data Input'!EH16&gt;0, 'Data Input'!EI16&gt;0),1,0))+(IF(OR('Data Input'!EO16&gt;0, 'Data Input'!EP16&gt;0),1,0))+(IF(OR('Data Input'!EU16&gt;0, 'Data Input'!EV16&gt;0),1,0))+(IF(OR('Data Input'!FA16&gt;0, 'Data Input'!FB16&gt;0),1,0))+(IF(OR('Data Input'!FH16&gt;0, 'Data Input'!FI16&gt;0),1,0))+(IF(OR('Data Input'!FO16&gt;0, 'Data Input'!FP16&gt;0),1,0))+(IF(OR('Data Input'!FU16&gt;0, 'Data Input'!FV16&gt;0),1,0)))))</f>
        <v>0.99463579898362486</v>
      </c>
      <c r="L14" s="294">
        <f>('Data Input'!E16+'Data Input'!K16+'Data Input'!Q16+'Data Input'!W16+'Data Input'!AQ16+'Data Input'!AW16+'Data Input'!BC16+'Data Input'!BI16+'Data Input'!BO16+'Data Input'!BU16+'Data Input'!CO16+'Data Input'!CU16+'Data Input'!DO16+'Data Input'!DU16+'Data Input'!EO16+'Data Input'!EU16+'Data Input'!FO16+'Data Input'!FU16)/('Data Input'!F16+'Data Input'!L16+'Data Input'!R16+'Data Input'!X16+'Data Input'!AR16+'Data Input'!AX16+'Data Input'!BD16+'Data Input'!BJ16+'Data Input'!BP16+'Data Input'!BV16+'Data Input'!CP16+'Data Input'!CV16+'Data Input'!DP16+'Data Input'!DV16+'Data Input'!EP16+'Data Input'!EV16+'Data Input'!FP16+'Data Input'!FV16)</f>
        <v>0.92</v>
      </c>
      <c r="M14" s="294">
        <f>SUM(('Data Input'!G16+'Data Input'!M16+'Data Input'!S16+'Data Input'!Y16+'Data Input'!AS16+'Data Input'!AY16+'Data Input'!BE16+'Data Input'!BK16+'Data Input'!BQ16+'Data Input'!BW16+'Data Input'!CQ16+'Data Input'!CW16+'Data Input'!DQ16+'Data Input'!DW16+'Data Input'!EQ16+'Data Input'!EW16+'Data Input'!FQ16+'Data Input'!FW16)/(SUM((IF(OR('Data Input'!E16&gt;0, 'Data Input'!F16&gt;0),1,0))+(IF(OR('Data Input'!K16&gt;0, 'Data Input'!L16&gt;0),1,0))+(IF(OR('Data Input'!Q16&gt;0, 'Data Input'!R16&gt;0),1,0))+(IF(OR('Data Input'!W16&gt;0, 'Data Input'!X16&gt;0),1,0))+(IF(OR('Data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Input'!CO16&gt;0, 'Data Input'!CP16&gt;0),1,0))+(IF(OR('Data Input'!CU16&gt;0, 'Data Input'!CV16&gt;0),1,0))+(IF(OR('Data Input'!DO16&gt;0, 'Data Input'!DP16&gt;0),1,0))+(IF(OR('Data Input'!DU16&gt;0, 'Data Input'!DV16&gt;0),1,0))+(IF(OR('Data Input'!EO16&gt;0, 'Data Input'!EP16&gt;0),1,0))+(IF(OR('Data Input'!EU16&gt;0, 'Data Input'!EV16&gt;0),1,0))+(IF(OR('Data Input'!FO16&gt;0, 'Data Input'!FP16&gt;0),1,0))+(IF(OR('Data Input'!FU16&gt;0, 'Data Input'!FV16&gt;0),1,0)))))</f>
        <v>1.0668995859213251</v>
      </c>
      <c r="N14" s="296">
        <f>SUM('Data Input'!AC16+'Data Input'!AJ16+'Data Input'!CA16+'Data Input'!CH16+'Data Input'!DA16+'Data Input'!DH16+'Data Input'!EA16+'Data Input'!EH16+'Data Input'!FA16+'Data Input'!FH16)/('Data Input'!AD16+'Data Input'!AK16+'Data Input'!CB16+'Data Input'!CI16+'Data Input'!DB16+'Data Input'!DI16+'Data Input'!EB16+'Data Input'!EI16+'Data Input'!FB16+'Data Input'!FI16)</f>
        <v>0.85245901639344257</v>
      </c>
      <c r="O14" s="294">
        <f>SUM(('Data Input'!AE16+'Data Input'!AL16+'Data Input'!CC16+'Data Input'!CJ16+'Data Input'!DC16+'Data Input'!DJ16+'Data Input'!EC16+'Data Input'!EJ16+'Data Input'!FC16+'Data Input'!FJ16)/(SUM((IF(OR('Data Input'!AC16&gt;0, 'Data Input'!AD16&gt;0),1,0))+(IF(OR('Data Input'!AJ16&gt;0, 'Data Input'!AK16&gt;0),1,0))+(IF(OR('Data Input'!CA16&gt;0, 'Data Input'!CB16&gt;0),1,0))+(IF(OR('Data Input'!CH16&gt;0, 'Data Input'!CI16&gt;0),1,0))+(IF(OR('Data Input'!DA16&gt;0, 'Data Input'!DB16&gt;0),1,0))+(IF(OR('Data Input'!DH16&gt;0, 'Data Input'!DI16&gt;0),1,0))+(IF(OR('Data Input'!EA16&gt;0, 'Data Input'!EB16&gt;0),1,0))+(IF(OR('Data Input'!EH16&gt;0, 'Data Input'!EI16&gt;0),1,0))+(IF(OR('Data Input'!FA16&gt;0, 'Data Input'!FB16&gt;0),1,0))+(IF(OR('Data Input'!FH16&gt;0, 'Data Input'!FI16&gt;0),1,0)))))</f>
        <v>0.85010822510822504</v>
      </c>
      <c r="P14" s="297">
        <f t="shared" si="1"/>
        <v>6</v>
      </c>
      <c r="Q14" s="292">
        <f>SUM((IF(OR('Data Input'!$J16="W"),1,0))+(IF(OR('Data Input'!$P16="W"),1,0))+(IF(OR('Data Input'!$V16="W"),1,0))+(IF(OR('Data Input'!$AB16="W"),1,0))+(IF(OR('Data Input'!$AI16="W"),1,0))+(IF(OR('Data Input'!$AP16="W"),1,0))+(IF(OR('Data Input'!$AV16="W"),1,0))+(IF(OR('Data Input'!$BB16="W"),1,0))+(IF(OR('Data Input'!$BH16="W"),1,0))+(IF(OR('Data Input'!$BN16="W"),1,0))+(IF(OR('Data Input'!$BT16="W"),1,0))+(IF(OR('Data Input'!$BZ16="W"),1,0))+(IF(OR('Data Input'!$CG16="W"),1,0))+(IF(OR('Data Input'!$CN16="W"),1,0))+(IF(OR('Data Input'!$CT16="W"),1,0))+(IF(OR('Data Input'!$CZ16="W"),1,0))+(IF(OR('Data Input'!$DG16="W"),1,0))+(IF(OR('Data Input'!$DN16="W"),1,0))+(IF(OR('Data Input'!$DT16="W"),1,0))+(IF(OR('Data Input'!$DZ16="W"),1,0))+(IF(OR('Data Input'!$EG16="W"),1,0))+(IF(OR('Data Input'!$EN16="W"),1,0))+(IF(OR('Data Input'!$ET16="W"),1,0))+(IF(OR('Data Input'!$EZ16="W"),1,0))+(IF(OR('Data Input'!$FG16="W"),1,0))+(IF(OR('Data Input'!$FN16="W"),1,0))+(IF(OR('Data Input'!$FT16="W"),1,0))+(IF(OR('Data Input'!$FZ16="W"),1,0)))</f>
        <v>1</v>
      </c>
      <c r="R14" s="292">
        <f>SUM((IF(OR('Data Input'!$J16="L"),1,0))+(IF(OR('Data Input'!$P16="L"),1,0))+(IF(OR('Data Input'!$V16="L"),1,0))+(IF(OR('Data Input'!$AB16="L"),1,0))+(IF(OR('Data Input'!$AI16="L"),1,0))+(IF(OR('Data Input'!$AP16="L"),1,0))+(IF(OR('Data Input'!$AV16="L"),1,0))+(IF(OR('Data Input'!$BB16="L"),1,0))+(IF(OR('Data Input'!$BH16="L"),1,0))+(IF(OR('Data Input'!$BN16="L"),1,0))+(IF(OR('Data Input'!$BT16="L"),1,0))+(IF(OR('Data Input'!$BZ16="L"),1,0))+(IF(OR('Data Input'!$CG16="L"),1,0))+(IF(OR('Data Input'!$CN16="L"),1,0))+(IF(OR('Data Input'!$CT16="L"),1,0))+(IF(OR('Data Input'!$CZ16="L"),1,0))+(IF(OR('Data Input'!$DG16="L"),1,0))+(IF(OR('Data Input'!$DN16="L"),1,0))+(IF(OR('Data Input'!$DT16="L"),1,0))+(IF(OR('Data Input'!$DZ16="L"),1,0))+(IF(OR('Data Input'!$EG16="L"),1,0))+(IF(OR('Data Input'!$EN16="L"),1,0))+(IF(OR('Data Input'!$ET16="L"),1,0))+(IF(OR('Data Input'!$EZ16="L"),1,0))+(IF(OR('Data Input'!$FG16="L"),1,0))+(IF(OR('Data Input'!$FN16="L"),1,0))+(IF(OR('Data Input'!$FT16="L"),1,0))+(IF(OR('Data Input'!$FZ16="L"),1,0)))</f>
        <v>5</v>
      </c>
      <c r="S14" s="292">
        <f>SUM((IF(OR('Data Input'!$J16="T"),1,0))+(IF(OR('Data Input'!$P16="T"),1,0))+(IF(OR('Data Input'!$V16="T"),1,0))+(IF(OR('Data Input'!$AB16="T"),1,0))+(IF(OR('Data Input'!$AI16="T"),1,0))+(IF(OR('Data Input'!$AP16="T"),1,0))+(IF(OR('Data Input'!$AV16="T"),1,0))+(IF(OR('Data Input'!$BB16="T"),1,0))+(IF(OR('Data Input'!$BH16="T"),1,0))+(IF(OR('Data Input'!$BN16="T"),1,0))+(IF(OR('Data Input'!$BT16="T"),1,0))+(IF(OR('Data Input'!$BZ16="T"),1,0))+(IF(OR('Data Input'!$CG16="T"),1,0))+(IF(OR('Data Input'!$CN16="T"),1,0))+(IF(OR('Data Input'!$CT16="T"),1,0))+(IF(OR('Data Input'!$CZ16="T"),1,0))+(IF(OR('Data Input'!$DG16="T"),1,0))+(IF(OR('Data Input'!$DN16="T"),1,0))+(IF(OR('Data Input'!$DT16="T"),1,0))+(IF(OR('Data Input'!$DZ16="T"),1,0))+(IF(OR('Data Input'!$EG16="T"),1,0))+(IF(OR('Data Input'!$EN16="T"),1,0))+(IF(OR('Data Input'!$ET16="T"),1,0))+(IF(OR('Data Input'!$EZ16="T"),1,0))+(IF(OR('Data Input'!$FG16="T"),1,0))+(IF(OR('Data Input'!$FN16="T"),1,0))+(IF(OR('Data Input'!$FT16="T"),1,0))+(IF(OR('Data Input'!$FZ16="T"),1,0)))</f>
        <v>0</v>
      </c>
      <c r="T14" s="298">
        <f t="shared" si="2"/>
        <v>0.16666666666666666</v>
      </c>
      <c r="U14" s="253"/>
    </row>
    <row r="15" spans="2:22" ht="15.5" x14ac:dyDescent="0.35">
      <c r="B15" s="441">
        <v>13</v>
      </c>
      <c r="C15" s="300" t="s">
        <v>77</v>
      </c>
      <c r="D15" s="301" t="s">
        <v>15</v>
      </c>
      <c r="E15" s="302">
        <v>69</v>
      </c>
      <c r="F15" s="300">
        <f>'Data Input'!E17+'Data Input'!K17+'Data Input'!Q17+'Data Input'!W17+'Data Input'!AC17+'Data Input'!AJ17+'Data Input'!AQ17+'Data Input'!AW17+'Data Input'!BC17+'Data Input'!BI17+'Data Input'!BO17+'Data Input'!BU17+'Data Input'!CA17+'Data Input'!CH17+'Data Input'!CO17+'Data Input'!CU17+'Data Input'!DA17+'Data Input'!DH17+'Data Input'!DO17+'Data Input'!DU17+'Data Input'!EA17+'Data Input'!EH17+'Data Input'!EO17+'Data Input'!EU17+'Data Input'!FA17+'Data Input'!FH17+'Data Input'!FO17+'Data Input'!FU17</f>
        <v>25</v>
      </c>
      <c r="G15" s="303">
        <f>'Data Input'!F17+'Data Input'!L17+'Data Input'!R17+'Data Input'!X17+'Data Input'!AD17+'Data Input'!AK17+'Data Input'!AR17+'Data Input'!AX17+'Data Input'!BD17+'Data Input'!BJ17+'Data Input'!BP17+'Data Input'!BV17+'Data Input'!CB17+'Data Input'!CI17+'Data Input'!CP17+'Data Input'!CV17+'Data Input'!DB17+'Data Input'!DI17+'Data Input'!DP17+'Data Input'!DV17+'Data Input'!EB17+'Data Input'!EI17+'Data Input'!EP17+'Data Input'!EV17+'Data Input'!FB17+'Data Input'!FI17+'Data Input'!FP17+'Data Input'!FV17</f>
        <v>36</v>
      </c>
      <c r="H15" s="304">
        <f>'Data Input'!AG17+'Data Input'!AN17+'Data Input'!CE17+'Data Input'!CL17+'Data Input'!DE17+'Data Input'!DL17+'Data Input'!EE17+'Data Input'!EL17+'Data Input'!FE17+'Data Input'!FL17</f>
        <v>0</v>
      </c>
      <c r="I15" s="305">
        <f t="shared" si="0"/>
        <v>0.69444444444444442</v>
      </c>
      <c r="J15" s="306">
        <f>SUM(('Data Input'!H17+'Data Input'!N17+'Data Input'!T17+'Data Input'!Z17+'Data Input'!AF17+'Data Input'!AM17+'Data Input'!AT17+'Data Input'!AZ17+'Data Input'!BF17+'Data Input'!BL17+'Data Input'!BR17+'Data Input'!BX17+'Data Input'!CD17+'Data Input'!CK17+'Data Input'!CR17+'Data Input'!CX17+'Data Input'!DD17+'Data Input'!DK17+'Data Input'!DR17+'Data Input'!DX17+'Data Input'!ED17+'Data Input'!EK17+'Data Input'!ER17+'Data Input'!EX17+'Data Input'!FD17+'Data Input'!FK17+'Data Input'!FR17+'Data Input'!FX17)/(SUM((IF(OR('Data Input'!E17&gt;0, 'Data Input'!F17&gt;0),1,0))+(IF(OR('Data Input'!K17&gt;0, 'Data Input'!L17&gt;0),1,0))+(IF(OR('Data Input'!Q17&gt;0, 'Data Input'!R17&gt;0),1,0))+(IF(OR('Data Input'!W17&gt;0, 'Data Input'!X17&gt;0),1,0))+(IF(OR('Data Input'!AC17&gt;0, 'Data Input'!AD17&gt;0),1,0))+(IF(OR('Data Input'!AJ17&gt;0, 'Data Input'!AK17&gt;0),1,0))+(IF(OR('Data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Input'!CA17&gt;0, 'Data Input'!CB17&gt;0),1,0))+(IF(OR('Data Input'!CH17&gt;0, 'Data Input'!CI17&gt;0),1,0))+(IF(OR('Data Input'!CO17&gt;0, 'Data Input'!CP17&gt;0),1,0))+(IF(OR('Data Input'!CU17&gt;0, 'Data Input'!CV17&gt;0),1,0))+(IF(OR('Data Input'!DA17&gt;0, 'Data Input'!DB17&gt;0),1,0))+(IF(OR('Data Input'!DH17&gt;0, 'Data Input'!DI17&gt;0),1,0))+(IF(OR('Data Input'!DO17&gt;0, 'Data Input'!DP17&gt;0),1,0))+(IF(OR('Data Input'!DU17&gt;0, 'Data Input'!DV17&gt;0),1,0))+(IF(OR('Data Input'!EA17&gt;0, 'Data Input'!EB17&gt;0),1,0))+(IF(OR('Data Input'!EH17&gt;0, 'Data Input'!EI17&gt;0),1,0))+(IF(OR('Data Input'!EO17&gt;0, 'Data Input'!EP17&gt;0),1,0))+(IF(OR('Data Input'!EU17&gt;0, 'Data Input'!EV17&gt;0),1,0))+(IF(OR('Data Input'!FA17&gt;0, 'Data Input'!FB17&gt;0),1,0))+(IF(OR('Data Input'!FH17&gt;0, 'Data Input'!FI17&gt;0),1,0))+(IF(OR('Data Input'!FO17&gt;0, 'Data Input'!FP17&gt;0),1,0))+(IF(OR('Data Input'!FU17&gt;0, 'Data Input'!FV17&gt;0),1,0)))))</f>
        <v>0.80834327110303172</v>
      </c>
      <c r="K15" s="305">
        <f>SUM(('Data Input'!G17+'Data Input'!M17+'Data Input'!S17+'Data Input'!Y17+'Data Input'!AE17+'Data Input'!AL17+'Data Input'!AS17+'Data Input'!AY17+'Data Input'!BE17+'Data Input'!BK17+'Data Input'!BQ17+'Data Input'!BW17+'Data Input'!CC17+'Data Input'!CJ17+'Data Input'!CQ17+'Data Input'!CW17+'Data Input'!DC17+'Data Input'!DJ17+'Data Input'!DQ17+'Data Input'!DW17+'Data Input'!EC17+'Data Input'!EJ17+'Data Input'!EQ17+'Data Input'!EW17+'Data Input'!FC17+'Data Input'!FJ17+'Data Input'!FQ17+'Data Input'!FW17)/(SUM((IF(OR('Data Input'!E17&gt;0, 'Data Input'!F17&gt;0),1,0))+(IF(OR('Data Input'!K17&gt;0, 'Data Input'!L17&gt;0),1,0))+(IF(OR('Data Input'!Q17&gt;0, 'Data Input'!R17&gt;0),1,0))+(IF(OR('Data Input'!W17&gt;0, 'Data Input'!X17&gt;0),1,0))+(IF(OR('Data Input'!AC17&gt;0, 'Data Input'!AD17&gt;0),1,0))+(IF(OR('Data Input'!AJ17&gt;0, 'Data Input'!AK17&gt;0),1,0))+(IF(OR('Data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Input'!CA17&gt;0, 'Data Input'!CB17&gt;0),1,0))+(IF(OR('Data Input'!CH17&gt;0, 'Data Input'!CI17&gt;0),1,0))+(IF(OR('Data Input'!CO17&gt;0, 'Data Input'!CP17&gt;0),1,0))+(IF(OR('Data Input'!CU17&gt;0, 'Data Input'!CV17&gt;0),1,0))+(IF(OR('Data Input'!DA17&gt;0, 'Data Input'!DB17&gt;0),1,0))+(IF(OR('Data Input'!DH17&gt;0, 'Data Input'!DI17&gt;0),1,0))+(IF(OR('Data Input'!DO17&gt;0, 'Data Input'!DP17&gt;0),1,0))+(IF(OR('Data Input'!DU17&gt;0, 'Data Input'!DV17&gt;0),1,0))+(IF(OR('Data Input'!EA17&gt;0, 'Data Input'!EB17&gt;0),1,0))+(IF(OR('Data Input'!EH17&gt;0, 'Data Input'!EI17&gt;0),1,0))+(IF(OR('Data Input'!EO17&gt;0, 'Data Input'!EP17&gt;0),1,0))+(IF(OR('Data Input'!EU17&gt;0, 'Data Input'!EV17&gt;0),1,0))+(IF(OR('Data Input'!FA17&gt;0, 'Data Input'!FB17&gt;0),1,0))+(IF(OR('Data Input'!FH17&gt;0, 'Data Input'!FI17&gt;0),1,0))+(IF(OR('Data Input'!FO17&gt;0, 'Data Input'!FP17&gt;0),1,0))+(IF(OR('Data Input'!FU17&gt;0, 'Data Input'!FV17&gt;0),1,0)))))</f>
        <v>0.64610389610389607</v>
      </c>
      <c r="L15" s="305">
        <f>('Data Input'!E17+'Data Input'!K17+'Data Input'!Q17+'Data Input'!W17+'Data Input'!AQ17+'Data Input'!AW17+'Data Input'!BC17+'Data Input'!BI17+'Data Input'!BO17+'Data Input'!BU17+'Data Input'!CO17+'Data Input'!CU17+'Data Input'!DO17+'Data Input'!DU17+'Data Input'!EO17+'Data Input'!EU17+'Data Input'!FO17+'Data Input'!FU17)/('Data Input'!F17+'Data Input'!L17+'Data Input'!R17+'Data Input'!X17+'Data Input'!AR17+'Data Input'!AX17+'Data Input'!BD17+'Data Input'!BJ17+'Data Input'!BP17+'Data Input'!BV17+'Data Input'!CP17+'Data Input'!CV17+'Data Input'!DP17+'Data Input'!DV17+'Data Input'!EP17+'Data Input'!EV17+'Data Input'!FP17+'Data Input'!FV17)</f>
        <v>0.69444444444444442</v>
      </c>
      <c r="M15" s="305">
        <f>SUM(('Data Input'!G17+'Data Input'!M17+'Data Input'!S17+'Data Input'!Y17+'Data Input'!AS17+'Data Input'!AY17+'Data Input'!BE17+'Data Input'!BK17+'Data Input'!BQ17+'Data Input'!BW17+'Data Input'!CQ17+'Data Input'!CW17+'Data Input'!DQ17+'Data Input'!DW17+'Data Input'!EQ17+'Data Input'!EW17+'Data Input'!FQ17+'Data Input'!FW17)/(SUM((IF(OR('Data Input'!E17&gt;0, 'Data Input'!F17&gt;0),1,0))+(IF(OR('Data Input'!K17&gt;0, 'Data Input'!L17&gt;0),1,0))+(IF(OR('Data Input'!Q17&gt;0, 'Data Input'!R17&gt;0),1,0))+(IF(OR('Data Input'!W17&gt;0, 'Data Input'!X17&gt;0),1,0))+(IF(OR('Data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Input'!CO17&gt;0, 'Data Input'!CP17&gt;0),1,0))+(IF(OR('Data Input'!CU17&gt;0, 'Data Input'!CV17&gt;0),1,0))+(IF(OR('Data Input'!DO17&gt;0, 'Data Input'!DP17&gt;0),1,0))+(IF(OR('Data Input'!DU17&gt;0, 'Data Input'!DV17&gt;0),1,0))+(IF(OR('Data Input'!EO17&gt;0, 'Data Input'!EP17&gt;0),1,0))+(IF(OR('Data Input'!EU17&gt;0, 'Data Input'!EV17&gt;0),1,0))+(IF(OR('Data Input'!FO17&gt;0, 'Data Input'!FP17&gt;0),1,0))+(IF(OR('Data Input'!FU17&gt;0, 'Data Input'!FV17&gt;0),1,0)))))</f>
        <v>0.64610389610389607</v>
      </c>
      <c r="N15" s="306" t="e">
        <f>SUM('Data Input'!AC17+'Data Input'!AJ17+'Data Input'!CA17+'Data Input'!CH17+'Data Input'!DA17+'Data Input'!DH17+'Data Input'!EA17+'Data Input'!EH17+'Data Input'!FA17+'Data Input'!FH17)/('Data Input'!AD17+'Data Input'!AK17+'Data Input'!CB17+'Data Input'!CI17+'Data Input'!DB17+'Data Input'!DI17+'Data Input'!EB17+'Data Input'!EI17+'Data Input'!FB17+'Data Input'!FI17)</f>
        <v>#DIV/0!</v>
      </c>
      <c r="O15" s="307" t="e">
        <f>SUM(('Data Input'!AE17+'Data Input'!AL17+'Data Input'!CC17+'Data Input'!CJ17+'Data Input'!DC17+'Data Input'!DJ17+'Data Input'!EC17+'Data Input'!EJ17+'Data Input'!FC17+'Data Input'!FJ17)/(SUM((IF(OR('Data Input'!AC17&gt;0, 'Data Input'!AD17&gt;0),1,0))+(IF(OR('Data Input'!AJ17&gt;0, 'Data Input'!AK17&gt;0),1,0))+(IF(OR('Data Input'!CA17&gt;0, 'Data Input'!CB17&gt;0),1,0))+(IF(OR('Data Input'!CH17&gt;0, 'Data Input'!CI17&gt;0),1,0))+(IF(OR('Data Input'!DA17&gt;0, 'Data Input'!DB17&gt;0),1,0))+(IF(OR('Data Input'!DH17&gt;0, 'Data Input'!DI17&gt;0),1,0))+(IF(OR('Data Input'!EA17&gt;0, 'Data Input'!EB17&gt;0),1,0))+(IF(OR('Data Input'!EH17&gt;0, 'Data Input'!EI17&gt;0),1,0))+(IF(OR('Data Input'!FA17&gt;0, 'Data Input'!FB17&gt;0),1,0))+(IF(OR('Data Input'!FH17&gt;0, 'Data Input'!FI17&gt;0),1,0)))))</f>
        <v>#DIV/0!</v>
      </c>
      <c r="P15" s="308">
        <f t="shared" si="1"/>
        <v>2</v>
      </c>
      <c r="Q15" s="303">
        <f>SUM((IF(OR('Data Input'!$J17="W"),1,0))+(IF(OR('Data Input'!$P17="W"),1,0))+(IF(OR('Data Input'!$V17="W"),1,0))+(IF(OR('Data Input'!$AB17="W"),1,0))+(IF(OR('Data Input'!$AI17="W"),1,0))+(IF(OR('Data Input'!$AP17="W"),1,0))+(IF(OR('Data Input'!$AV17="W"),1,0))+(IF(OR('Data Input'!$BB17="W"),1,0))+(IF(OR('Data Input'!$BH17="W"),1,0))+(IF(OR('Data Input'!$BN17="W"),1,0))+(IF(OR('Data Input'!$BT17="W"),1,0))+(IF(OR('Data Input'!$BZ17="W"),1,0))+(IF(OR('Data Input'!$CG17="W"),1,0))+(IF(OR('Data Input'!$CN17="W"),1,0))+(IF(OR('Data Input'!$CT17="W"),1,0))+(IF(OR('Data Input'!$CZ17="W"),1,0))+(IF(OR('Data Input'!$DG17="W"),1,0))+(IF(OR('Data Input'!$DN17="W"),1,0))+(IF(OR('Data Input'!$DT17="W"),1,0))+(IF(OR('Data Input'!$DZ17="W"),1,0))+(IF(OR('Data Input'!$EG17="W"),1,0))+(IF(OR('Data Input'!$EN17="W"),1,0))+(IF(OR('Data Input'!$ET17="W"),1,0))+(IF(OR('Data Input'!$EZ17="W"),1,0))+(IF(OR('Data Input'!$FG17="W"),1,0))+(IF(OR('Data Input'!$FN17="W"),1,0))+(IF(OR('Data Input'!$FT17="W"),1,0))+(IF(OR('Data Input'!$FZ17="W"),1,0)))</f>
        <v>0</v>
      </c>
      <c r="R15" s="303">
        <f>SUM((IF(OR('Data Input'!$J17="L"),1,0))+(IF(OR('Data Input'!$P17="L"),1,0))+(IF(OR('Data Input'!$V17="L"),1,0))+(IF(OR('Data Input'!$AB17="L"),1,0))+(IF(OR('Data Input'!$AI17="L"),1,0))+(IF(OR('Data Input'!$AP17="L"),1,0))+(IF(OR('Data Input'!$AV17="L"),1,0))+(IF(OR('Data Input'!$BB17="L"),1,0))+(IF(OR('Data Input'!$BH17="L"),1,0))+(IF(OR('Data Input'!$BN17="L"),1,0))+(IF(OR('Data Input'!$BT17="L"),1,0))+(IF(OR('Data Input'!$BZ17="L"),1,0))+(IF(OR('Data Input'!$CG17="L"),1,0))+(IF(OR('Data Input'!$CN17="L"),1,0))+(IF(OR('Data Input'!$CT17="L"),1,0))+(IF(OR('Data Input'!$CZ17="L"),1,0))+(IF(OR('Data Input'!$DG17="L"),1,0))+(IF(OR('Data Input'!$DN17="L"),1,0))+(IF(OR('Data Input'!$DT17="L"),1,0))+(IF(OR('Data Input'!$DZ17="L"),1,0))+(IF(OR('Data Input'!$EG17="L"),1,0))+(IF(OR('Data Input'!$EN17="L"),1,0))+(IF(OR('Data Input'!$ET17="L"),1,0))+(IF(OR('Data Input'!$EZ17="L"),1,0))+(IF(OR('Data Input'!$FG17="L"),1,0))+(IF(OR('Data Input'!$FN17="L"),1,0))+(IF(OR('Data Input'!$FT17="L"),1,0))+(IF(OR('Data Input'!$FZ17="L"),1,0)))</f>
        <v>2</v>
      </c>
      <c r="S15" s="303">
        <f>SUM((IF(OR('Data Input'!$J17="T"),1,0))+(IF(OR('Data Input'!$P17="T"),1,0))+(IF(OR('Data Input'!$V17="T"),1,0))+(IF(OR('Data Input'!$AB17="T"),1,0))+(IF(OR('Data Input'!$AI17="T"),1,0))+(IF(OR('Data Input'!$AP17="T"),1,0))+(IF(OR('Data Input'!$AV17="T"),1,0))+(IF(OR('Data Input'!$BB17="T"),1,0))+(IF(OR('Data Input'!$BH17="T"),1,0))+(IF(OR('Data Input'!$BN17="T"),1,0))+(IF(OR('Data Input'!$BT17="T"),1,0))+(IF(OR('Data Input'!$BZ17="T"),1,0))+(IF(OR('Data Input'!$CG17="T"),1,0))+(IF(OR('Data Input'!$CN17="T"),1,0))+(IF(OR('Data Input'!$CT17="T"),1,0))+(IF(OR('Data Input'!$CZ17="T"),1,0))+(IF(OR('Data Input'!$DG17="T"),1,0))+(IF(OR('Data Input'!$DN17="T"),1,0))+(IF(OR('Data Input'!$DT17="T"),1,0))+(IF(OR('Data Input'!$DZ17="T"),1,0))+(IF(OR('Data Input'!$EG17="T"),1,0))+(IF(OR('Data Input'!$EN17="T"),1,0))+(IF(OR('Data Input'!$ET17="T"),1,0))+(IF(OR('Data Input'!$EZ17="T"),1,0))+(IF(OR('Data Input'!$FG17="T"),1,0))+(IF(OR('Data Input'!$FN17="T"),1,0))+(IF(OR('Data Input'!$FT17="T"),1,0))+(IF(OR('Data Input'!$FZ17="T"),1,0)))</f>
        <v>0</v>
      </c>
      <c r="T15" s="309">
        <f t="shared" si="2"/>
        <v>0</v>
      </c>
      <c r="U15" s="253"/>
    </row>
    <row r="16" spans="2:22" ht="15.5" x14ac:dyDescent="0.35">
      <c r="B16" s="441">
        <v>14</v>
      </c>
      <c r="C16" s="300" t="s">
        <v>77</v>
      </c>
      <c r="D16" s="301" t="s">
        <v>5</v>
      </c>
      <c r="E16" s="302">
        <v>99</v>
      </c>
      <c r="F16" s="300">
        <f>'Data Input'!E18+'Data Input'!K18+'Data Input'!Q18+'Data Input'!W18+'Data Input'!AC18+'Data Input'!AJ18+'Data Input'!AQ18+'Data Input'!AW18+'Data Input'!BC18+'Data Input'!BI18+'Data Input'!BO18+'Data Input'!BU18+'Data Input'!CA18+'Data Input'!CH18+'Data Input'!CO18+'Data Input'!CU18+'Data Input'!DA18+'Data Input'!DH18+'Data Input'!DO18+'Data Input'!DU18+'Data Input'!EA18+'Data Input'!EH18+'Data Input'!EO18+'Data Input'!EU18+'Data Input'!FA18+'Data Input'!FH18+'Data Input'!FO18+'Data Input'!FU18</f>
        <v>0</v>
      </c>
      <c r="G16" s="303">
        <f>'Data Input'!F18+'Data Input'!L18+'Data Input'!R18+'Data Input'!X18+'Data Input'!AD18+'Data Input'!AK18+'Data Input'!AR18+'Data Input'!AX18+'Data Input'!BD18+'Data Input'!BJ18+'Data Input'!BP18+'Data Input'!BV18+'Data Input'!CB18+'Data Input'!CI18+'Data Input'!CP18+'Data Input'!CV18+'Data Input'!DB18+'Data Input'!DI18+'Data Input'!DP18+'Data Input'!DV18+'Data Input'!EB18+'Data Input'!EI18+'Data Input'!EP18+'Data Input'!EV18+'Data Input'!FB18+'Data Input'!FI18+'Data Input'!FP18+'Data Input'!FV18</f>
        <v>0</v>
      </c>
      <c r="H16" s="304">
        <f>'Data Input'!AG18+'Data Input'!AN18+'Data Input'!CE18+'Data Input'!CL18+'Data Input'!DE18+'Data Input'!DL18+'Data Input'!EE18+'Data Input'!EL18+'Data Input'!FE18+'Data Input'!FL18</f>
        <v>0</v>
      </c>
      <c r="I16" s="307" t="e">
        <f t="shared" si="0"/>
        <v>#DIV/0!</v>
      </c>
      <c r="J16" s="306" t="e">
        <f>SUM(('Data Input'!H18+'Data Input'!N18+'Data Input'!T18+'Data Input'!Z18+'Data Input'!AF18+'Data Input'!AM18+'Data Input'!AT18+'Data Input'!AZ18+'Data Input'!BF18+'Data Input'!BL18+'Data Input'!BR18+'Data Input'!BX18+'Data Input'!CD18+'Data Input'!CK18+'Data Input'!CR18+'Data Input'!CX18+'Data Input'!DD18+'Data Input'!DK18+'Data Input'!DR18+'Data Input'!DX18+'Data Input'!ED18+'Data Input'!EK18+'Data Input'!ER18+'Data Input'!EX18+'Data Input'!FD18+'Data Input'!FK18+'Data Input'!FR18+'Data Input'!FX18)/(SUM((IF(OR('Data Input'!E18&gt;0, 'Data Input'!F18&gt;0),1,0))+(IF(OR('Data Input'!K18&gt;0, 'Data Input'!L18&gt;0),1,0))+(IF(OR('Data Input'!Q18&gt;0, 'Data Input'!R18&gt;0),1,0))+(IF(OR('Data Input'!W18&gt;0, 'Data Input'!X18&gt;0),1,0))+(IF(OR('Data Input'!AC18&gt;0, 'Data Input'!AD18&gt;0),1,0))+(IF(OR('Data Input'!AJ18&gt;0, 'Data Input'!AK18&gt;0),1,0))+(IF(OR('Data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Input'!CA18&gt;0, 'Data Input'!CB18&gt;0),1,0))+(IF(OR('Data Input'!CH18&gt;0, 'Data Input'!CI18&gt;0),1,0))+(IF(OR('Data Input'!CO18&gt;0, 'Data Input'!CP18&gt;0),1,0))+(IF(OR('Data Input'!CU18&gt;0, 'Data Input'!CV18&gt;0),1,0))+(IF(OR('Data Input'!DA18&gt;0, 'Data Input'!DB18&gt;0),1,0))+(IF(OR('Data Input'!DH18&gt;0, 'Data Input'!DI18&gt;0),1,0))+(IF(OR('Data Input'!DO18&gt;0, 'Data Input'!DP18&gt;0),1,0))+(IF(OR('Data Input'!DU18&gt;0, 'Data Input'!DV18&gt;0),1,0))+(IF(OR('Data Input'!EA18&gt;0, 'Data Input'!EB18&gt;0),1,0))+(IF(OR('Data Input'!EH18&gt;0, 'Data Input'!EI18&gt;0),1,0))+(IF(OR('Data Input'!EO18&gt;0, 'Data Input'!EP18&gt;0),1,0))+(IF(OR('Data Input'!EU18&gt;0, 'Data Input'!EV18&gt;0),1,0))+(IF(OR('Data Input'!FA18&gt;0, 'Data Input'!FB18&gt;0),1,0))+(IF(OR('Data Input'!FH18&gt;0, 'Data Input'!FI18&gt;0),1,0))+(IF(OR('Data Input'!FO18&gt;0, 'Data Input'!FP18&gt;0),1,0))+(IF(OR('Data Input'!FU18&gt;0, 'Data Input'!FV18&gt;0),1,0)))))</f>
        <v>#DIV/0!</v>
      </c>
      <c r="K16" s="307" t="e">
        <f>SUM(('Data Input'!G18+'Data Input'!M18+'Data Input'!S18+'Data Input'!Y18+'Data Input'!AE18+'Data Input'!AL18+'Data Input'!AS18+'Data Input'!AY18+'Data Input'!BE18+'Data Input'!BK18+'Data Input'!BQ18+'Data Input'!BW18+'Data Input'!CC18+'Data Input'!CJ18+'Data Input'!CQ18+'Data Input'!CW18+'Data Input'!DC18+'Data Input'!DJ18+'Data Input'!DQ18+'Data Input'!DW18+'Data Input'!EC18+'Data Input'!EJ18+'Data Input'!EQ18+'Data Input'!EW18+'Data Input'!FC18+'Data Input'!FJ18+'Data Input'!FQ18+'Data Input'!FW18)/(SUM((IF(OR('Data Input'!E18&gt;0, 'Data Input'!F18&gt;0),1,0))+(IF(OR('Data Input'!K18&gt;0, 'Data Input'!L18&gt;0),1,0))+(IF(OR('Data Input'!Q18&gt;0, 'Data Input'!R18&gt;0),1,0))+(IF(OR('Data Input'!W18&gt;0, 'Data Input'!X18&gt;0),1,0))+(IF(OR('Data Input'!AC18&gt;0, 'Data Input'!AD18&gt;0),1,0))+(IF(OR('Data Input'!AJ18&gt;0, 'Data Input'!AK18&gt;0),1,0))+(IF(OR('Data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Input'!CA18&gt;0, 'Data Input'!CB18&gt;0),1,0))+(IF(OR('Data Input'!CH18&gt;0, 'Data Input'!CI18&gt;0),1,0))+(IF(OR('Data Input'!CO18&gt;0, 'Data Input'!CP18&gt;0),1,0))+(IF(OR('Data Input'!CU18&gt;0, 'Data Input'!CV18&gt;0),1,0))+(IF(OR('Data Input'!DA18&gt;0, 'Data Input'!DB18&gt;0),1,0))+(IF(OR('Data Input'!DH18&gt;0, 'Data Input'!DI18&gt;0),1,0))+(IF(OR('Data Input'!DO18&gt;0, 'Data Input'!DP18&gt;0),1,0))+(IF(OR('Data Input'!DU18&gt;0, 'Data Input'!DV18&gt;0),1,0))+(IF(OR('Data Input'!EA18&gt;0, 'Data Input'!EB18&gt;0),1,0))+(IF(OR('Data Input'!EH18&gt;0, 'Data Input'!EI18&gt;0),1,0))+(IF(OR('Data Input'!EO18&gt;0, 'Data Input'!EP18&gt;0),1,0))+(IF(OR('Data Input'!EU18&gt;0, 'Data Input'!EV18&gt;0),1,0))+(IF(OR('Data Input'!FA18&gt;0, 'Data Input'!FB18&gt;0),1,0))+(IF(OR('Data Input'!FH18&gt;0, 'Data Input'!FI18&gt;0),1,0))+(IF(OR('Data Input'!FO18&gt;0, 'Data Input'!FP18&gt;0),1,0))+(IF(OR('Data Input'!FU18&gt;0, 'Data Input'!FV18&gt;0),1,0)))))</f>
        <v>#DIV/0!</v>
      </c>
      <c r="L16" s="307" t="e">
        <f>('Data Input'!E18+'Data Input'!K18+'Data Input'!Q18+'Data Input'!W18+'Data Input'!AQ18+'Data Input'!AW18+'Data Input'!BC18+'Data Input'!BI18+'Data Input'!BO18+'Data Input'!BU18+'Data Input'!CO18+'Data Input'!CU18+'Data Input'!DO18+'Data Input'!DU18+'Data Input'!EO18+'Data Input'!EU18+'Data Input'!FO18+'Data Input'!FU18)/('Data Input'!F18+'Data Input'!L18+'Data Input'!R18+'Data Input'!X18+'Data Input'!AR18+'Data Input'!AX18+'Data Input'!BD18+'Data Input'!BJ18+'Data Input'!BP18+'Data Input'!BV18+'Data Input'!CP18+'Data Input'!CV18+'Data Input'!DP18+'Data Input'!DV18+'Data Input'!EP18+'Data Input'!EV18+'Data Input'!FP18+'Data Input'!FV18)</f>
        <v>#DIV/0!</v>
      </c>
      <c r="M16" s="307" t="e">
        <f>SUM(('Data Input'!G18+'Data Input'!M18+'Data Input'!S18+'Data Input'!Y18+'Data Input'!AS18+'Data Input'!AY18+'Data Input'!BE18+'Data Input'!BK18+'Data Input'!BQ18+'Data Input'!BW18+'Data Input'!CQ18+'Data Input'!CW18+'Data Input'!DQ18+'Data Input'!DW18+'Data Input'!EQ18+'Data Input'!EW18+'Data Input'!FQ18+'Data Input'!FW18)/(SUM((IF(OR('Data Input'!E18&gt;0, 'Data Input'!F18&gt;0),1,0))+(IF(OR('Data Input'!K18&gt;0, 'Data Input'!L18&gt;0),1,0))+(IF(OR('Data Input'!Q18&gt;0, 'Data Input'!R18&gt;0),1,0))+(IF(OR('Data Input'!W18&gt;0, 'Data Input'!X18&gt;0),1,0))+(IF(OR('Data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Input'!CO18&gt;0, 'Data Input'!CP18&gt;0),1,0))+(IF(OR('Data Input'!CU18&gt;0, 'Data Input'!CV18&gt;0),1,0))+(IF(OR('Data Input'!DO18&gt;0, 'Data Input'!DP18&gt;0),1,0))+(IF(OR('Data Input'!DU18&gt;0, 'Data Input'!DV18&gt;0),1,0))+(IF(OR('Data Input'!EO18&gt;0, 'Data Input'!EP18&gt;0),1,0))+(IF(OR('Data Input'!EU18&gt;0, 'Data Input'!EV18&gt;0),1,0))+(IF(OR('Data Input'!FO18&gt;0, 'Data Input'!FP18&gt;0),1,0))+(IF(OR('Data Input'!FU18&gt;0, 'Data Input'!FV18&gt;0),1,0)))))</f>
        <v>#DIV/0!</v>
      </c>
      <c r="N16" s="306" t="e">
        <f>SUM('Data Input'!AC18+'Data Input'!AJ18+'Data Input'!CA18+'Data Input'!CH18+'Data Input'!DA18+'Data Input'!DH18+'Data Input'!EA18+'Data Input'!EH18+'Data Input'!FA18+'Data Input'!FH18)/('Data Input'!AD18+'Data Input'!AK18+'Data Input'!CB18+'Data Input'!CI18+'Data Input'!DB18+'Data Input'!DI18+'Data Input'!EB18+'Data Input'!EI18+'Data Input'!FB18+'Data Input'!FI18)</f>
        <v>#DIV/0!</v>
      </c>
      <c r="O16" s="307" t="e">
        <f>SUM(('Data Input'!AE18+'Data Input'!AL18+'Data Input'!CC18+'Data Input'!CJ18+'Data Input'!DC18+'Data Input'!DJ18+'Data Input'!EC18+'Data Input'!EJ18+'Data Input'!FC18+'Data Input'!FJ18)/(SUM((IF(OR('Data Input'!AC18&gt;0, 'Data Input'!AD18&gt;0),1,0))+(IF(OR('Data Input'!AJ18&gt;0, 'Data Input'!AK18&gt;0),1,0))+(IF(OR('Data Input'!CA18&gt;0, 'Data Input'!CB18&gt;0),1,0))+(IF(OR('Data Input'!CH18&gt;0, 'Data Input'!CI18&gt;0),1,0))+(IF(OR('Data Input'!DA18&gt;0, 'Data Input'!DB18&gt;0),1,0))+(IF(OR('Data Input'!DH18&gt;0, 'Data Input'!DI18&gt;0),1,0))+(IF(OR('Data Input'!EA18&gt;0, 'Data Input'!EB18&gt;0),1,0))+(IF(OR('Data Input'!EH18&gt;0, 'Data Input'!EI18&gt;0),1,0))+(IF(OR('Data Input'!FA18&gt;0, 'Data Input'!FB18&gt;0),1,0))+(IF(OR('Data Input'!FH18&gt;0, 'Data Input'!FI18&gt;0),1,0)))))</f>
        <v>#DIV/0!</v>
      </c>
      <c r="P16" s="308">
        <f t="shared" si="1"/>
        <v>0</v>
      </c>
      <c r="Q16" s="303">
        <f>SUM((IF(OR('Data Input'!$J18="W"),1,0))+(IF(OR('Data Input'!$P18="W"),1,0))+(IF(OR('Data Input'!$V18="W"),1,0))+(IF(OR('Data Input'!$AB18="W"),1,0))+(IF(OR('Data Input'!$AI18="W"),1,0))+(IF(OR('Data Input'!$AP18="W"),1,0))+(IF(OR('Data Input'!$AV18="W"),1,0))+(IF(OR('Data Input'!$BB18="W"),1,0))+(IF(OR('Data Input'!$BH18="W"),1,0))+(IF(OR('Data Input'!$BN18="W"),1,0))+(IF(OR('Data Input'!$BT18="W"),1,0))+(IF(OR('Data Input'!$BZ18="W"),1,0))+(IF(OR('Data Input'!$CG18="W"),1,0))+(IF(OR('Data Input'!$CN18="W"),1,0))+(IF(OR('Data Input'!$CT18="W"),1,0))+(IF(OR('Data Input'!$CZ18="W"),1,0))+(IF(OR('Data Input'!$DG18="W"),1,0))+(IF(OR('Data Input'!$DN18="W"),1,0))+(IF(OR('Data Input'!$DT18="W"),1,0))+(IF(OR('Data Input'!$DZ18="W"),1,0))+(IF(OR('Data Input'!$EG18="W"),1,0))+(IF(OR('Data Input'!$EN18="W"),1,0))+(IF(OR('Data Input'!$ET18="W"),1,0))+(IF(OR('Data Input'!$EZ18="W"),1,0))+(IF(OR('Data Input'!$FG18="W"),1,0))+(IF(OR('Data Input'!$FN18="W"),1,0))+(IF(OR('Data Input'!$FT18="W"),1,0))+(IF(OR('Data Input'!$FZ18="W"),1,0)))</f>
        <v>0</v>
      </c>
      <c r="R16" s="303">
        <f>SUM((IF(OR('Data Input'!$J18="L"),1,0))+(IF(OR('Data Input'!$P18="L"),1,0))+(IF(OR('Data Input'!$V18="L"),1,0))+(IF(OR('Data Input'!$AB18="L"),1,0))+(IF(OR('Data Input'!$AI18="L"),1,0))+(IF(OR('Data Input'!$AP18="L"),1,0))+(IF(OR('Data Input'!$AV18="L"),1,0))+(IF(OR('Data Input'!$BB18="L"),1,0))+(IF(OR('Data Input'!$BH18="L"),1,0))+(IF(OR('Data Input'!$BN18="L"),1,0))+(IF(OR('Data Input'!$BT18="L"),1,0))+(IF(OR('Data Input'!$BZ18="L"),1,0))+(IF(OR('Data Input'!$CG18="L"),1,0))+(IF(OR('Data Input'!$CN18="L"),1,0))+(IF(OR('Data Input'!$CT18="L"),1,0))+(IF(OR('Data Input'!$CZ18="L"),1,0))+(IF(OR('Data Input'!$DG18="L"),1,0))+(IF(OR('Data Input'!$DN18="L"),1,0))+(IF(OR('Data Input'!$DT18="L"),1,0))+(IF(OR('Data Input'!$DZ18="L"),1,0))+(IF(OR('Data Input'!$EG18="L"),1,0))+(IF(OR('Data Input'!$EN18="L"),1,0))+(IF(OR('Data Input'!$ET18="L"),1,0))+(IF(OR('Data Input'!$EZ18="L"),1,0))+(IF(OR('Data Input'!$FG18="L"),1,0))+(IF(OR('Data Input'!$FN18="L"),1,0))+(IF(OR('Data Input'!$FT18="L"),1,0))+(IF(OR('Data Input'!$FZ18="L"),1,0)))</f>
        <v>0</v>
      </c>
      <c r="S16" s="303">
        <f>SUM((IF(OR('Data Input'!$J18="T"),1,0))+(IF(OR('Data Input'!$P18="T"),1,0))+(IF(OR('Data Input'!$V18="T"),1,0))+(IF(OR('Data Input'!$AB18="T"),1,0))+(IF(OR('Data Input'!$AI18="T"),1,0))+(IF(OR('Data Input'!$AP18="T"),1,0))+(IF(OR('Data Input'!$AV18="T"),1,0))+(IF(OR('Data Input'!$BB18="T"),1,0))+(IF(OR('Data Input'!$BH18="T"),1,0))+(IF(OR('Data Input'!$BN18="T"),1,0))+(IF(OR('Data Input'!$BT18="T"),1,0))+(IF(OR('Data Input'!$BZ18="T"),1,0))+(IF(OR('Data Input'!$CG18="T"),1,0))+(IF(OR('Data Input'!$CN18="T"),1,0))+(IF(OR('Data Input'!$CT18="T"),1,0))+(IF(OR('Data Input'!$CZ18="T"),1,0))+(IF(OR('Data Input'!$DG18="T"),1,0))+(IF(OR('Data Input'!$DN18="T"),1,0))+(IF(OR('Data Input'!$DT18="T"),1,0))+(IF(OR('Data Input'!$DZ18="T"),1,0))+(IF(OR('Data Input'!$EG18="T"),1,0))+(IF(OR('Data Input'!$EN18="T"),1,0))+(IF(OR('Data Input'!$ET18="T"),1,0))+(IF(OR('Data Input'!$EZ18="T"),1,0))+(IF(OR('Data Input'!$FG18="T"),1,0))+(IF(OR('Data Input'!$FN18="T"),1,0))+(IF(OR('Data Input'!$FT18="T"),1,0))+(IF(OR('Data Input'!$FZ18="T"),1,0)))</f>
        <v>0</v>
      </c>
      <c r="T16" s="310" t="e">
        <f t="shared" si="2"/>
        <v>#DIV/0!</v>
      </c>
      <c r="U16" s="253"/>
    </row>
    <row r="17" spans="2:21" ht="15.5" x14ac:dyDescent="0.35">
      <c r="B17" s="441">
        <v>15</v>
      </c>
      <c r="C17" s="300" t="s">
        <v>77</v>
      </c>
      <c r="D17" s="301" t="s">
        <v>44</v>
      </c>
      <c r="E17" s="302">
        <v>0</v>
      </c>
      <c r="F17" s="300">
        <f>'Data Input'!E19+'Data Input'!K19+'Data Input'!Q19+'Data Input'!W19+'Data Input'!AC19+'Data Input'!AJ19+'Data Input'!AQ19+'Data Input'!AW19+'Data Input'!BC19+'Data Input'!BI19+'Data Input'!BO19+'Data Input'!BU19+'Data Input'!CA19+'Data Input'!CH19+'Data Input'!CO19+'Data Input'!CU19+'Data Input'!DA19+'Data Input'!DH19+'Data Input'!DO19+'Data Input'!DU19+'Data Input'!EA19+'Data Input'!EH19+'Data Input'!EO19+'Data Input'!EU19+'Data Input'!FA19+'Data Input'!FH19+'Data Input'!FO19+'Data Input'!FU19</f>
        <v>196</v>
      </c>
      <c r="G17" s="303">
        <f>'Data Input'!F19+'Data Input'!L19+'Data Input'!R19+'Data Input'!X19+'Data Input'!AD19+'Data Input'!AK19+'Data Input'!AR19+'Data Input'!AX19+'Data Input'!BD19+'Data Input'!BJ19+'Data Input'!BP19+'Data Input'!BV19+'Data Input'!CB19+'Data Input'!CI19+'Data Input'!CP19+'Data Input'!CV19+'Data Input'!DB19+'Data Input'!DI19+'Data Input'!DP19+'Data Input'!DV19+'Data Input'!EB19+'Data Input'!EI19+'Data Input'!EP19+'Data Input'!EV19+'Data Input'!FB19+'Data Input'!FI19+'Data Input'!FP19+'Data Input'!FV19</f>
        <v>243</v>
      </c>
      <c r="H17" s="304">
        <f>'Data Input'!AG19+'Data Input'!AN19+'Data Input'!CE19+'Data Input'!CL19+'Data Input'!DE19+'Data Input'!DL19+'Data Input'!EE19+'Data Input'!EL19+'Data Input'!FE19+'Data Input'!FL19</f>
        <v>0</v>
      </c>
      <c r="I17" s="305">
        <f t="shared" si="0"/>
        <v>0.80658436213991769</v>
      </c>
      <c r="J17" s="306">
        <f>SUM(('Data Input'!H19+'Data Input'!N19+'Data Input'!T19+'Data Input'!Z19+'Data Input'!AF19+'Data Input'!AM19+'Data Input'!AT19+'Data Input'!AZ19+'Data Input'!BF19+'Data Input'!BL19+'Data Input'!BR19+'Data Input'!BX19+'Data Input'!CD19+'Data Input'!CK19+'Data Input'!CR19+'Data Input'!CX19+'Data Input'!DD19+'Data Input'!DK19+'Data Input'!DR19+'Data Input'!DX19+'Data Input'!ED19+'Data Input'!EK19+'Data Input'!ER19+'Data Input'!EX19+'Data Input'!FD19+'Data Input'!FK19+'Data Input'!FR19+'Data Input'!FX19)/(SUM((IF(OR('Data Input'!E19&gt;0, 'Data Input'!F19&gt;0),1,0))+(IF(OR('Data Input'!K19&gt;0, 'Data Input'!L19&gt;0),1,0))+(IF(OR('Data Input'!Q19&gt;0, 'Data Input'!R19&gt;0),1,0))+(IF(OR('Data Input'!W19&gt;0, 'Data Input'!X19&gt;0),1,0))+(IF(OR('Data Input'!AC19&gt;0, 'Data Input'!AD19&gt;0),1,0))+(IF(OR('Data Input'!AJ19&gt;0, 'Data Input'!AK19&gt;0),1,0))+(IF(OR('Data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Input'!CA19&gt;0, 'Data Input'!CB19&gt;0),1,0))+(IF(OR('Data Input'!CH19&gt;0, 'Data Input'!CI19&gt;0),1,0))+(IF(OR('Data Input'!CO19&gt;0, 'Data Input'!CP19&gt;0),1,0))+(IF(OR('Data Input'!CU19&gt;0, 'Data Input'!CV19&gt;0),1,0))+(IF(OR('Data Input'!DA19&gt;0, 'Data Input'!DB19&gt;0),1,0))+(IF(OR('Data Input'!DH19&gt;0, 'Data Input'!DI19&gt;0),1,0))+(IF(OR('Data Input'!DO19&gt;0, 'Data Input'!DP19&gt;0),1,0))+(IF(OR('Data Input'!DU19&gt;0, 'Data Input'!DV19&gt;0),1,0))+(IF(OR('Data Input'!EA19&gt;0, 'Data Input'!EB19&gt;0),1,0))+(IF(OR('Data Input'!EH19&gt;0, 'Data Input'!EI19&gt;0),1,0))+(IF(OR('Data Input'!EO19&gt;0, 'Data Input'!EP19&gt;0),1,0))+(IF(OR('Data Input'!EU19&gt;0, 'Data Input'!EV19&gt;0),1,0))+(IF(OR('Data Input'!FA19&gt;0, 'Data Input'!FB19&gt;0),1,0))+(IF(OR('Data Input'!FH19&gt;0, 'Data Input'!FI19&gt;0),1,0))+(IF(OR('Data Input'!FO19&gt;0, 'Data Input'!FP19&gt;0),1,0))+(IF(OR('Data Input'!FU19&gt;0, 'Data Input'!FV19&gt;0),1,0)))))</f>
        <v>0.78578666816019238</v>
      </c>
      <c r="K17" s="305">
        <f>SUM(('Data Input'!G19+'Data Input'!M19+'Data Input'!S19+'Data Input'!Y19+'Data Input'!AE19+'Data Input'!AL19+'Data Input'!AS19+'Data Input'!AY19+'Data Input'!BE19+'Data Input'!BK19+'Data Input'!BQ19+'Data Input'!BW19+'Data Input'!CC19+'Data Input'!CJ19+'Data Input'!CQ19+'Data Input'!CW19+'Data Input'!DC19+'Data Input'!DJ19+'Data Input'!DQ19+'Data Input'!DW19+'Data Input'!EC19+'Data Input'!EJ19+'Data Input'!EQ19+'Data Input'!EW19+'Data Input'!FC19+'Data Input'!FJ19+'Data Input'!FQ19+'Data Input'!FW19)/(SUM((IF(OR('Data Input'!E19&gt;0, 'Data Input'!F19&gt;0),1,0))+(IF(OR('Data Input'!K19&gt;0, 'Data Input'!L19&gt;0),1,0))+(IF(OR('Data Input'!Q19&gt;0, 'Data Input'!R19&gt;0),1,0))+(IF(OR('Data Input'!W19&gt;0, 'Data Input'!X19&gt;0),1,0))+(IF(OR('Data Input'!AC19&gt;0, 'Data Input'!AD19&gt;0),1,0))+(IF(OR('Data Input'!AJ19&gt;0, 'Data Input'!AK19&gt;0),1,0))+(IF(OR('Data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Input'!CA19&gt;0, 'Data Input'!CB19&gt;0),1,0))+(IF(OR('Data Input'!CH19&gt;0, 'Data Input'!CI19&gt;0),1,0))+(IF(OR('Data Input'!CO19&gt;0, 'Data Input'!CP19&gt;0),1,0))+(IF(OR('Data Input'!CU19&gt;0, 'Data Input'!CV19&gt;0),1,0))+(IF(OR('Data Input'!DA19&gt;0, 'Data Input'!DB19&gt;0),1,0))+(IF(OR('Data Input'!DH19&gt;0, 'Data Input'!DI19&gt;0),1,0))+(IF(OR('Data Input'!DO19&gt;0, 'Data Input'!DP19&gt;0),1,0))+(IF(OR('Data Input'!DU19&gt;0, 'Data Input'!DV19&gt;0),1,0))+(IF(OR('Data Input'!EA19&gt;0, 'Data Input'!EB19&gt;0),1,0))+(IF(OR('Data Input'!EH19&gt;0, 'Data Input'!EI19&gt;0),1,0))+(IF(OR('Data Input'!EO19&gt;0, 'Data Input'!EP19&gt;0),1,0))+(IF(OR('Data Input'!EU19&gt;0, 'Data Input'!EV19&gt;0),1,0))+(IF(OR('Data Input'!FA19&gt;0, 'Data Input'!FB19&gt;0),1,0))+(IF(OR('Data Input'!FH19&gt;0, 'Data Input'!FI19&gt;0),1,0))+(IF(OR('Data Input'!FO19&gt;0, 'Data Input'!FP19&gt;0),1,0))+(IF(OR('Data Input'!FU19&gt;0, 'Data Input'!FV19&gt;0),1,0)))))</f>
        <v>0.8020664061477526</v>
      </c>
      <c r="L17" s="305">
        <f>('Data Input'!E19+'Data Input'!K19+'Data Input'!Q19+'Data Input'!W19+'Data Input'!AQ19+'Data Input'!AW19+'Data Input'!BC19+'Data Input'!BI19+'Data Input'!BO19+'Data Input'!BU19+'Data Input'!CO19+'Data Input'!CU19+'Data Input'!DO19+'Data Input'!DU19+'Data Input'!EO19+'Data Input'!EU19+'Data Input'!FO19+'Data Input'!FU19)/('Data Input'!F19+'Data Input'!L19+'Data Input'!R19+'Data Input'!X19+'Data Input'!AR19+'Data Input'!AX19+'Data Input'!BD19+'Data Input'!BJ19+'Data Input'!BP19+'Data Input'!BV19+'Data Input'!CP19+'Data Input'!CV19+'Data Input'!DP19+'Data Input'!DV19+'Data Input'!EP19+'Data Input'!EV19+'Data Input'!FP19+'Data Input'!FV19)</f>
        <v>0.64935064935064934</v>
      </c>
      <c r="M17" s="305">
        <f>SUM(('Data Input'!G19+'Data Input'!M19+'Data Input'!S19+'Data Input'!Y19+'Data Input'!AS19+'Data Input'!AY19+'Data Input'!BE19+'Data Input'!BK19+'Data Input'!BQ19+'Data Input'!BW19+'Data Input'!CQ19+'Data Input'!CW19+'Data Input'!DQ19+'Data Input'!DW19+'Data Input'!EQ19+'Data Input'!EW19+'Data Input'!FQ19+'Data Input'!FW19)/(SUM((IF(OR('Data Input'!E19&gt;0, 'Data Input'!F19&gt;0),1,0))+(IF(OR('Data Input'!K19&gt;0, 'Data Input'!L19&gt;0),1,0))+(IF(OR('Data Input'!Q19&gt;0, 'Data Input'!R19&gt;0),1,0))+(IF(OR('Data Input'!W19&gt;0, 'Data Input'!X19&gt;0),1,0))+(IF(OR('Data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Input'!CO19&gt;0, 'Data Input'!CP19&gt;0),1,0))+(IF(OR('Data Input'!CU19&gt;0, 'Data Input'!CV19&gt;0),1,0))+(IF(OR('Data Input'!DO19&gt;0, 'Data Input'!DP19&gt;0),1,0))+(IF(OR('Data Input'!DU19&gt;0, 'Data Input'!DV19&gt;0),1,0))+(IF(OR('Data Input'!EO19&gt;0, 'Data Input'!EP19&gt;0),1,0))+(IF(OR('Data Input'!EU19&gt;0, 'Data Input'!EV19&gt;0),1,0))+(IF(OR('Data Input'!FO19&gt;0, 'Data Input'!FP19&gt;0),1,0))+(IF(OR('Data Input'!FU19&gt;0, 'Data Input'!FV19&gt;0),1,0)))))</f>
        <v>0.65907344019545977</v>
      </c>
      <c r="N17" s="311">
        <f>SUM('Data Input'!AC19+'Data Input'!AJ19+'Data Input'!CA19+'Data Input'!CH19+'Data Input'!DA19+'Data Input'!DH19+'Data Input'!EA19+'Data Input'!EH19+'Data Input'!FA19+'Data Input'!FH19)/('Data Input'!AD19+'Data Input'!AK19+'Data Input'!CB19+'Data Input'!CI19+'Data Input'!DB19+'Data Input'!DI19+'Data Input'!EB19+'Data Input'!EI19+'Data Input'!FB19+'Data Input'!FI19)</f>
        <v>1.0786516853932584</v>
      </c>
      <c r="O17" s="305">
        <f>SUM(('Data Input'!AE19+'Data Input'!AL19+'Data Input'!CC19+'Data Input'!CJ19+'Data Input'!DC19+'Data Input'!DJ19+'Data Input'!EC19+'Data Input'!EJ19+'Data Input'!FC19+'Data Input'!FJ19)/(SUM((IF(OR('Data Input'!AC19&gt;0, 'Data Input'!AD19&gt;0),1,0))+(IF(OR('Data Input'!AJ19&gt;0, 'Data Input'!AK19&gt;0),1,0))+(IF(OR('Data Input'!CA19&gt;0, 'Data Input'!CB19&gt;0),1,0))+(IF(OR('Data Input'!CH19&gt;0, 'Data Input'!CI19&gt;0),1,0))+(IF(OR('Data Input'!DA19&gt;0, 'Data Input'!DB19&gt;0),1,0))+(IF(OR('Data Input'!DH19&gt;0, 'Data Input'!DI19&gt;0),1,0))+(IF(OR('Data Input'!EA19&gt;0, 'Data Input'!EB19&gt;0),1,0))+(IF(OR('Data Input'!EH19&gt;0, 'Data Input'!EI19&gt;0),1,0))+(IF(OR('Data Input'!FA19&gt;0, 'Data Input'!FB19&gt;0),1,0))+(IF(OR('Data Input'!FH19&gt;0, 'Data Input'!FI19&gt;0),1,0)))))</f>
        <v>1.0880523380523381</v>
      </c>
      <c r="P17" s="308">
        <f t="shared" si="1"/>
        <v>9</v>
      </c>
      <c r="Q17" s="303">
        <f>SUM((IF(OR('Data Input'!$J19="W"),1,0))+(IF(OR('Data Input'!$P19="W"),1,0))+(IF(OR('Data Input'!$V19="W"),1,0))+(IF(OR('Data Input'!$AB19="W"),1,0))+(IF(OR('Data Input'!$AI19="W"),1,0))+(IF(OR('Data Input'!$AP19="W"),1,0))+(IF(OR('Data Input'!$AV19="W"),1,0))+(IF(OR('Data Input'!$BB19="W"),1,0))+(IF(OR('Data Input'!$BH19="W"),1,0))+(IF(OR('Data Input'!$BN19="W"),1,0))+(IF(OR('Data Input'!$BT19="W"),1,0))+(IF(OR('Data Input'!$BZ19="W"),1,0))+(IF(OR('Data Input'!$CG19="W"),1,0))+(IF(OR('Data Input'!$CN19="W"),1,0))+(IF(OR('Data Input'!$CT19="W"),1,0))+(IF(OR('Data Input'!$CZ19="W"),1,0))+(IF(OR('Data Input'!$DG19="W"),1,0))+(IF(OR('Data Input'!$DN19="W"),1,0))+(IF(OR('Data Input'!$DT19="W"),1,0))+(IF(OR('Data Input'!$DZ19="W"),1,0))+(IF(OR('Data Input'!$EG19="W"),1,0))+(IF(OR('Data Input'!$EN19="W"),1,0))+(IF(OR('Data Input'!$ET19="W"),1,0))+(IF(OR('Data Input'!$EZ19="W"),1,0))+(IF(OR('Data Input'!$FG19="W"),1,0))+(IF(OR('Data Input'!$FN19="W"),1,0))+(IF(OR('Data Input'!$FT19="W"),1,0))+(IF(OR('Data Input'!$FZ19="W"),1,0)))</f>
        <v>2</v>
      </c>
      <c r="R17" s="303">
        <f>SUM((IF(OR('Data Input'!$J19="L"),1,0))+(IF(OR('Data Input'!$P19="L"),1,0))+(IF(OR('Data Input'!$V19="L"),1,0))+(IF(OR('Data Input'!$AB19="L"),1,0))+(IF(OR('Data Input'!$AI19="L"),1,0))+(IF(OR('Data Input'!$AP19="L"),1,0))+(IF(OR('Data Input'!$AV19="L"),1,0))+(IF(OR('Data Input'!$BB19="L"),1,0))+(IF(OR('Data Input'!$BH19="L"),1,0))+(IF(OR('Data Input'!$BN19="L"),1,0))+(IF(OR('Data Input'!$BT19="L"),1,0))+(IF(OR('Data Input'!$BZ19="L"),1,0))+(IF(OR('Data Input'!$CG19="L"),1,0))+(IF(OR('Data Input'!$CN19="L"),1,0))+(IF(OR('Data Input'!$CT19="L"),1,0))+(IF(OR('Data Input'!$CZ19="L"),1,0))+(IF(OR('Data Input'!$DG19="L"),1,0))+(IF(OR('Data Input'!$DN19="L"),1,0))+(IF(OR('Data Input'!$DT19="L"),1,0))+(IF(OR('Data Input'!$DZ19="L"),1,0))+(IF(OR('Data Input'!$EG19="L"),1,0))+(IF(OR('Data Input'!$EN19="L"),1,0))+(IF(OR('Data Input'!$ET19="L"),1,0))+(IF(OR('Data Input'!$EZ19="L"),1,0))+(IF(OR('Data Input'!$FG19="L"),1,0))+(IF(OR('Data Input'!$FN19="L"),1,0))+(IF(OR('Data Input'!$FT19="L"),1,0))+(IF(OR('Data Input'!$FZ19="L"),1,0)))</f>
        <v>7</v>
      </c>
      <c r="S17" s="303">
        <f>SUM((IF(OR('Data Input'!$J19="T"),1,0))+(IF(OR('Data Input'!$P19="T"),1,0))+(IF(OR('Data Input'!$V19="T"),1,0))+(IF(OR('Data Input'!$AB19="T"),1,0))+(IF(OR('Data Input'!$AI19="T"),1,0))+(IF(OR('Data Input'!$AP19="T"),1,0))+(IF(OR('Data Input'!$AV19="T"),1,0))+(IF(OR('Data Input'!$BB19="T"),1,0))+(IF(OR('Data Input'!$BH19="T"),1,0))+(IF(OR('Data Input'!$BN19="T"),1,0))+(IF(OR('Data Input'!$BT19="T"),1,0))+(IF(OR('Data Input'!$BZ19="T"),1,0))+(IF(OR('Data Input'!$CG19="T"),1,0))+(IF(OR('Data Input'!$CN19="T"),1,0))+(IF(OR('Data Input'!$CT19="T"),1,0))+(IF(OR('Data Input'!$CZ19="T"),1,0))+(IF(OR('Data Input'!$DG19="T"),1,0))+(IF(OR('Data Input'!$DN19="T"),1,0))+(IF(OR('Data Input'!$DT19="T"),1,0))+(IF(OR('Data Input'!$DZ19="T"),1,0))+(IF(OR('Data Input'!$EG19="T"),1,0))+(IF(OR('Data Input'!$EN19="T"),1,0))+(IF(OR('Data Input'!$ET19="T"),1,0))+(IF(OR('Data Input'!$EZ19="T"),1,0))+(IF(OR('Data Input'!$FG19="T"),1,0))+(IF(OR('Data Input'!$FN19="T"),1,0))+(IF(OR('Data Input'!$FT19="T"),1,0))+(IF(OR('Data Input'!$FZ19="T"),1,0)))</f>
        <v>0</v>
      </c>
      <c r="T17" s="309">
        <f t="shared" si="2"/>
        <v>0.22222222222222221</v>
      </c>
      <c r="U17" s="253"/>
    </row>
    <row r="18" spans="2:21" ht="15.5" x14ac:dyDescent="0.35">
      <c r="B18" s="441">
        <v>16</v>
      </c>
      <c r="C18" s="300" t="s">
        <v>77</v>
      </c>
      <c r="D18" s="301" t="s">
        <v>27</v>
      </c>
      <c r="E18" s="302">
        <v>41</v>
      </c>
      <c r="F18" s="300">
        <f>'Data Input'!E20+'Data Input'!K20+'Data Input'!Q20+'Data Input'!W20+'Data Input'!AC20+'Data Input'!AJ20+'Data Input'!AQ20+'Data Input'!AW20+'Data Input'!BC20+'Data Input'!BI20+'Data Input'!BO20+'Data Input'!BU20+'Data Input'!CA20+'Data Input'!CH20+'Data Input'!CO20+'Data Input'!CU20+'Data Input'!DA20+'Data Input'!DH20+'Data Input'!DO20+'Data Input'!DU20+'Data Input'!EA20+'Data Input'!EH20+'Data Input'!EO20+'Data Input'!EU20+'Data Input'!FA20+'Data Input'!FH20+'Data Input'!FO20+'Data Input'!FU20</f>
        <v>189</v>
      </c>
      <c r="G18" s="303">
        <f>'Data Input'!F20+'Data Input'!L20+'Data Input'!R20+'Data Input'!X20+'Data Input'!AD20+'Data Input'!AK20+'Data Input'!AR20+'Data Input'!AX20+'Data Input'!BD20+'Data Input'!BJ20+'Data Input'!BP20+'Data Input'!BV20+'Data Input'!CB20+'Data Input'!CI20+'Data Input'!CP20+'Data Input'!CV20+'Data Input'!DB20+'Data Input'!DI20+'Data Input'!DP20+'Data Input'!DV20+'Data Input'!EB20+'Data Input'!EI20+'Data Input'!EP20+'Data Input'!EV20+'Data Input'!FB20+'Data Input'!FI20+'Data Input'!FP20+'Data Input'!FV20</f>
        <v>237</v>
      </c>
      <c r="H18" s="304">
        <f>'Data Input'!AG20+'Data Input'!AN20+'Data Input'!CE20+'Data Input'!CL20+'Data Input'!DE20+'Data Input'!DL20+'Data Input'!EE20+'Data Input'!EL20+'Data Input'!FE20+'Data Input'!FL20</f>
        <v>2</v>
      </c>
      <c r="I18" s="305">
        <f t="shared" si="0"/>
        <v>0.79746835443037978</v>
      </c>
      <c r="J18" s="306">
        <f>SUM(('Data Input'!H20+'Data Input'!N20+'Data Input'!T20+'Data Input'!Z20+'Data Input'!AF20+'Data Input'!AM20+'Data Input'!AT20+'Data Input'!AZ20+'Data Input'!BF20+'Data Input'!BL20+'Data Input'!BR20+'Data Input'!BX20+'Data Input'!CD20+'Data Input'!CK20+'Data Input'!CR20+'Data Input'!CX20+'Data Input'!DD20+'Data Input'!DK20+'Data Input'!DR20+'Data Input'!DX20+'Data Input'!ED20+'Data Input'!EK20+'Data Input'!ER20+'Data Input'!EX20+'Data Input'!FD20+'Data Input'!FK20+'Data Input'!FR20+'Data Input'!FX20)/(SUM((IF(OR('Data Input'!E20&gt;0, 'Data Input'!F20&gt;0),1,0))+(IF(OR('Data Input'!K20&gt;0, 'Data Input'!L20&gt;0),1,0))+(IF(OR('Data Input'!Q20&gt;0, 'Data Input'!R20&gt;0),1,0))+(IF(OR('Data Input'!W20&gt;0, 'Data Input'!X20&gt;0),1,0))+(IF(OR('Data Input'!AC20&gt;0, 'Data Input'!AD20&gt;0),1,0))+(IF(OR('Data Input'!AJ20&gt;0, 'Data Input'!AK20&gt;0),1,0))+(IF(OR('Data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Input'!CA20&gt;0, 'Data Input'!CB20&gt;0),1,0))+(IF(OR('Data Input'!CH20&gt;0, 'Data Input'!CI20&gt;0),1,0))+(IF(OR('Data Input'!CO20&gt;0, 'Data Input'!CP20&gt;0),1,0))+(IF(OR('Data Input'!CU20&gt;0, 'Data Input'!CV20&gt;0),1,0))+(IF(OR('Data Input'!DA20&gt;0, 'Data Input'!DB20&gt;0),1,0))+(IF(OR('Data Input'!DH20&gt;0, 'Data Input'!DI20&gt;0),1,0))+(IF(OR('Data Input'!DO20&gt;0, 'Data Input'!DP20&gt;0),1,0))+(IF(OR('Data Input'!DU20&gt;0, 'Data Input'!DV20&gt;0),1,0))+(IF(OR('Data Input'!EA20&gt;0, 'Data Input'!EB20&gt;0),1,0))+(IF(OR('Data Input'!EH20&gt;0, 'Data Input'!EI20&gt;0),1,0))+(IF(OR('Data Input'!EO20&gt;0, 'Data Input'!EP20&gt;0),1,0))+(IF(OR('Data Input'!EU20&gt;0, 'Data Input'!EV20&gt;0),1,0))+(IF(OR('Data Input'!FA20&gt;0, 'Data Input'!FB20&gt;0),1,0))+(IF(OR('Data Input'!FH20&gt;0, 'Data Input'!FI20&gt;0),1,0))+(IF(OR('Data Input'!FO20&gt;0, 'Data Input'!FP20&gt;0),1,0))+(IF(OR('Data Input'!FU20&gt;0, 'Data Input'!FV20&gt;0),1,0)))))</f>
        <v>0.77733689427533981</v>
      </c>
      <c r="K18" s="305">
        <f>SUM(('Data Input'!G20+'Data Input'!M20+'Data Input'!S20+'Data Input'!Y20+'Data Input'!AE20+'Data Input'!AL20+'Data Input'!AS20+'Data Input'!AY20+'Data Input'!BE20+'Data Input'!BK20+'Data Input'!BQ20+'Data Input'!BW20+'Data Input'!CC20+'Data Input'!CJ20+'Data Input'!CQ20+'Data Input'!CW20+'Data Input'!DC20+'Data Input'!DJ20+'Data Input'!DQ20+'Data Input'!DW20+'Data Input'!EC20+'Data Input'!EJ20+'Data Input'!EQ20+'Data Input'!EW20+'Data Input'!FC20+'Data Input'!FJ20+'Data Input'!FQ20+'Data Input'!FW20)/(SUM((IF(OR('Data Input'!E20&gt;0, 'Data Input'!F20&gt;0),1,0))+(IF(OR('Data Input'!K20&gt;0, 'Data Input'!L20&gt;0),1,0))+(IF(OR('Data Input'!Q20&gt;0, 'Data Input'!R20&gt;0),1,0))+(IF(OR('Data Input'!W20&gt;0, 'Data Input'!X20&gt;0),1,0))+(IF(OR('Data Input'!AC20&gt;0, 'Data Input'!AD20&gt;0),1,0))+(IF(OR('Data Input'!AJ20&gt;0, 'Data Input'!AK20&gt;0),1,0))+(IF(OR('Data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Input'!CA20&gt;0, 'Data Input'!CB20&gt;0),1,0))+(IF(OR('Data Input'!CH20&gt;0, 'Data Input'!CI20&gt;0),1,0))+(IF(OR('Data Input'!CO20&gt;0, 'Data Input'!CP20&gt;0),1,0))+(IF(OR('Data Input'!CU20&gt;0, 'Data Input'!CV20&gt;0),1,0))+(IF(OR('Data Input'!DA20&gt;0, 'Data Input'!DB20&gt;0),1,0))+(IF(OR('Data Input'!DH20&gt;0, 'Data Input'!DI20&gt;0),1,0))+(IF(OR('Data Input'!DO20&gt;0, 'Data Input'!DP20&gt;0),1,0))+(IF(OR('Data Input'!DU20&gt;0, 'Data Input'!DV20&gt;0),1,0))+(IF(OR('Data Input'!EA20&gt;0, 'Data Input'!EB20&gt;0),1,0))+(IF(OR('Data Input'!EH20&gt;0, 'Data Input'!EI20&gt;0),1,0))+(IF(OR('Data Input'!EO20&gt;0, 'Data Input'!EP20&gt;0),1,0))+(IF(OR('Data Input'!EU20&gt;0, 'Data Input'!EV20&gt;0),1,0))+(IF(OR('Data Input'!FA20&gt;0, 'Data Input'!FB20&gt;0),1,0))+(IF(OR('Data Input'!FH20&gt;0, 'Data Input'!FI20&gt;0),1,0))+(IF(OR('Data Input'!FO20&gt;0, 'Data Input'!FP20&gt;0),1,0))+(IF(OR('Data Input'!FU20&gt;0, 'Data Input'!FV20&gt;0),1,0)))))</f>
        <v>0.80682641483491069</v>
      </c>
      <c r="L18" s="305">
        <f>('Data Input'!E20+'Data Input'!K20+'Data Input'!Q20+'Data Input'!W20+'Data Input'!AQ20+'Data Input'!AW20+'Data Input'!BC20+'Data Input'!BI20+'Data Input'!BO20+'Data Input'!BU20+'Data Input'!CO20+'Data Input'!CU20+'Data Input'!DO20+'Data Input'!DU20+'Data Input'!EO20+'Data Input'!EU20+'Data Input'!FO20+'Data Input'!FU20)/('Data Input'!F20+'Data Input'!L20+'Data Input'!R20+'Data Input'!X20+'Data Input'!AR20+'Data Input'!AX20+'Data Input'!BD20+'Data Input'!BJ20+'Data Input'!BP20+'Data Input'!BV20+'Data Input'!CP20+'Data Input'!CV20+'Data Input'!DP20+'Data Input'!DV20+'Data Input'!EP20+'Data Input'!EV20+'Data Input'!FP20+'Data Input'!FV20)</f>
        <v>0.63698630136986301</v>
      </c>
      <c r="M18" s="305">
        <f>SUM(('Data Input'!G20+'Data Input'!M20+'Data Input'!S20+'Data Input'!Y20+'Data Input'!AS20+'Data Input'!AY20+'Data Input'!BE20+'Data Input'!BK20+'Data Input'!BQ20+'Data Input'!BW20+'Data Input'!CQ20+'Data Input'!CW20+'Data Input'!DQ20+'Data Input'!DW20+'Data Input'!EQ20+'Data Input'!EW20+'Data Input'!FQ20+'Data Input'!FW20)/(SUM((IF(OR('Data Input'!E20&gt;0, 'Data Input'!F20&gt;0),1,0))+(IF(OR('Data Input'!K20&gt;0, 'Data Input'!L20&gt;0),1,0))+(IF(OR('Data Input'!Q20&gt;0, 'Data Input'!R20&gt;0),1,0))+(IF(OR('Data Input'!W20&gt;0, 'Data Input'!X20&gt;0),1,0))+(IF(OR('Data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Input'!CO20&gt;0, 'Data Input'!CP20&gt;0),1,0))+(IF(OR('Data Input'!CU20&gt;0, 'Data Input'!CV20&gt;0),1,0))+(IF(OR('Data Input'!DO20&gt;0, 'Data Input'!DP20&gt;0),1,0))+(IF(OR('Data Input'!DU20&gt;0, 'Data Input'!DV20&gt;0),1,0))+(IF(OR('Data Input'!EO20&gt;0, 'Data Input'!EP20&gt;0),1,0))+(IF(OR('Data Input'!EU20&gt;0, 'Data Input'!EV20&gt;0),1,0))+(IF(OR('Data Input'!FO20&gt;0, 'Data Input'!FP20&gt;0),1,0))+(IF(OR('Data Input'!FU20&gt;0, 'Data Input'!FV20&gt;0),1,0)))))</f>
        <v>0.67783221484495837</v>
      </c>
      <c r="N18" s="311">
        <f>SUM('Data Input'!AC20+'Data Input'!AJ20+'Data Input'!CA20+'Data Input'!CH20+'Data Input'!DA20+'Data Input'!DH20+'Data Input'!EA20+'Data Input'!EH20+'Data Input'!FA20+'Data Input'!FH20)/('Data Input'!AD20+'Data Input'!AK20+'Data Input'!CB20+'Data Input'!CI20+'Data Input'!DB20+'Data Input'!DI20+'Data Input'!EB20+'Data Input'!EI20+'Data Input'!FB20+'Data Input'!FI20)</f>
        <v>1.054945054945055</v>
      </c>
      <c r="O18" s="305">
        <f>SUM(('Data Input'!AE20+'Data Input'!AL20+'Data Input'!CC20+'Data Input'!CJ20+'Data Input'!DC20+'Data Input'!DJ20+'Data Input'!EC20+'Data Input'!EJ20+'Data Input'!FC20+'Data Input'!FJ20)/(SUM((IF(OR('Data Input'!AC20&gt;0, 'Data Input'!AD20&gt;0),1,0))+(IF(OR('Data Input'!AJ20&gt;0, 'Data Input'!AK20&gt;0),1,0))+(IF(OR('Data Input'!CA20&gt;0, 'Data Input'!CB20&gt;0),1,0))+(IF(OR('Data Input'!CH20&gt;0, 'Data Input'!CI20&gt;0),1,0))+(IF(OR('Data Input'!DA20&gt;0, 'Data Input'!DB20&gt;0),1,0))+(IF(OR('Data Input'!DH20&gt;0, 'Data Input'!DI20&gt;0),1,0))+(IF(OR('Data Input'!EA20&gt;0, 'Data Input'!EB20&gt;0),1,0))+(IF(OR('Data Input'!EH20&gt;0, 'Data Input'!EI20&gt;0),1,0))+(IF(OR('Data Input'!FA20&gt;0, 'Data Input'!FB20&gt;0),1,0))+(IF(OR('Data Input'!FH20&gt;0, 'Data Input'!FI20&gt;0),1,0)))))</f>
        <v>1.0648148148148149</v>
      </c>
      <c r="P18" s="308">
        <f t="shared" si="1"/>
        <v>9</v>
      </c>
      <c r="Q18" s="303">
        <f>SUM((IF(OR('Data Input'!$J20="W"),1,0))+(IF(OR('Data Input'!$P20="W"),1,0))+(IF(OR('Data Input'!$V20="W"),1,0))+(IF(OR('Data Input'!$AB20="W"),1,0))+(IF(OR('Data Input'!$AI20="W"),1,0))+(IF(OR('Data Input'!$AP20="W"),1,0))+(IF(OR('Data Input'!$AV20="W"),1,0))+(IF(OR('Data Input'!$BB20="W"),1,0))+(IF(OR('Data Input'!$BH20="W"),1,0))+(IF(OR('Data Input'!$BN20="W"),1,0))+(IF(OR('Data Input'!$BT20="W"),1,0))+(IF(OR('Data Input'!$BZ20="W"),1,0))+(IF(OR('Data Input'!$CG20="W"),1,0))+(IF(OR('Data Input'!$CN20="W"),1,0))+(IF(OR('Data Input'!$CT20="W"),1,0))+(IF(OR('Data Input'!$CZ20="W"),1,0))+(IF(OR('Data Input'!$DG20="W"),1,0))+(IF(OR('Data Input'!$DN20="W"),1,0))+(IF(OR('Data Input'!$DT20="W"),1,0))+(IF(OR('Data Input'!$DZ20="W"),1,0))+(IF(OR('Data Input'!$EG20="W"),1,0))+(IF(OR('Data Input'!$EN20="W"),1,0))+(IF(OR('Data Input'!$ET20="W"),1,0))+(IF(OR('Data Input'!$EZ20="W"),1,0))+(IF(OR('Data Input'!$FG20="W"),1,0))+(IF(OR('Data Input'!$FN20="W"),1,0))+(IF(OR('Data Input'!$FT20="W"),1,0))+(IF(OR('Data Input'!$FZ20="W"),1,0)))</f>
        <v>2</v>
      </c>
      <c r="R18" s="303">
        <f>SUM((IF(OR('Data Input'!$J20="L"),1,0))+(IF(OR('Data Input'!$P20="L"),1,0))+(IF(OR('Data Input'!$V20="L"),1,0))+(IF(OR('Data Input'!$AB20="L"),1,0))+(IF(OR('Data Input'!$AI20="L"),1,0))+(IF(OR('Data Input'!$AP20="L"),1,0))+(IF(OR('Data Input'!$AV20="L"),1,0))+(IF(OR('Data Input'!$BB20="L"),1,0))+(IF(OR('Data Input'!$BH20="L"),1,0))+(IF(OR('Data Input'!$BN20="L"),1,0))+(IF(OR('Data Input'!$BT20="L"),1,0))+(IF(OR('Data Input'!$BZ20="L"),1,0))+(IF(OR('Data Input'!$CG20="L"),1,0))+(IF(OR('Data Input'!$CN20="L"),1,0))+(IF(OR('Data Input'!$CT20="L"),1,0))+(IF(OR('Data Input'!$CZ20="L"),1,0))+(IF(OR('Data Input'!$DG20="L"),1,0))+(IF(OR('Data Input'!$DN20="L"),1,0))+(IF(OR('Data Input'!$DT20="L"),1,0))+(IF(OR('Data Input'!$DZ20="L"),1,0))+(IF(OR('Data Input'!$EG20="L"),1,0))+(IF(OR('Data Input'!$EN20="L"),1,0))+(IF(OR('Data Input'!$ET20="L"),1,0))+(IF(OR('Data Input'!$EZ20="L"),1,0))+(IF(OR('Data Input'!$FG20="L"),1,0))+(IF(OR('Data Input'!$FN20="L"),1,0))+(IF(OR('Data Input'!$FT20="L"),1,0))+(IF(OR('Data Input'!$FZ20="L"),1,0)))</f>
        <v>7</v>
      </c>
      <c r="S18" s="303">
        <f>SUM((IF(OR('Data Input'!$J20="T"),1,0))+(IF(OR('Data Input'!$P20="T"),1,0))+(IF(OR('Data Input'!$V20="T"),1,0))+(IF(OR('Data Input'!$AB20="T"),1,0))+(IF(OR('Data Input'!$AI20="T"),1,0))+(IF(OR('Data Input'!$AP20="T"),1,0))+(IF(OR('Data Input'!$AV20="T"),1,0))+(IF(OR('Data Input'!$BB20="T"),1,0))+(IF(OR('Data Input'!$BH20="T"),1,0))+(IF(OR('Data Input'!$BN20="T"),1,0))+(IF(OR('Data Input'!$BT20="T"),1,0))+(IF(OR('Data Input'!$BZ20="T"),1,0))+(IF(OR('Data Input'!$CG20="T"),1,0))+(IF(OR('Data Input'!$CN20="T"),1,0))+(IF(OR('Data Input'!$CT20="T"),1,0))+(IF(OR('Data Input'!$CZ20="T"),1,0))+(IF(OR('Data Input'!$DG20="T"),1,0))+(IF(OR('Data Input'!$DN20="T"),1,0))+(IF(OR('Data Input'!$DT20="T"),1,0))+(IF(OR('Data Input'!$DZ20="T"),1,0))+(IF(OR('Data Input'!$EG20="T"),1,0))+(IF(OR('Data Input'!$EN20="T"),1,0))+(IF(OR('Data Input'!$ET20="T"),1,0))+(IF(OR('Data Input'!$EZ20="T"),1,0))+(IF(OR('Data Input'!$FG20="T"),1,0))+(IF(OR('Data Input'!$FN20="T"),1,0))+(IF(OR('Data Input'!$FT20="T"),1,0))+(IF(OR('Data Input'!$FZ20="T"),1,0)))</f>
        <v>0</v>
      </c>
      <c r="T18" s="309">
        <f t="shared" si="2"/>
        <v>0.22222222222222221</v>
      </c>
      <c r="U18" s="253"/>
    </row>
    <row r="19" spans="2:21" ht="15.5" x14ac:dyDescent="0.35">
      <c r="B19" s="441">
        <v>17</v>
      </c>
      <c r="C19" s="300" t="s">
        <v>77</v>
      </c>
      <c r="D19" s="301" t="s">
        <v>43</v>
      </c>
      <c r="E19" s="302">
        <v>1</v>
      </c>
      <c r="F19" s="300">
        <f>'Data Input'!E21+'Data Input'!K21+'Data Input'!Q21+'Data Input'!W21+'Data Input'!AC21+'Data Input'!AJ21+'Data Input'!AQ21+'Data Input'!AW21+'Data Input'!BC21+'Data Input'!BI21+'Data Input'!BO21+'Data Input'!BU21+'Data Input'!CA21+'Data Input'!CH21+'Data Input'!CO21+'Data Input'!CU21+'Data Input'!DA21+'Data Input'!DH21+'Data Input'!DO21+'Data Input'!DU21+'Data Input'!EA21+'Data Input'!EH21+'Data Input'!EO21+'Data Input'!EU21+'Data Input'!FA21+'Data Input'!FH21+'Data Input'!FO21+'Data Input'!FU21</f>
        <v>174</v>
      </c>
      <c r="G19" s="303">
        <f>'Data Input'!F21+'Data Input'!L21+'Data Input'!R21+'Data Input'!X21+'Data Input'!AD21+'Data Input'!AK21+'Data Input'!AR21+'Data Input'!AX21+'Data Input'!BD21+'Data Input'!BJ21+'Data Input'!BP21+'Data Input'!BV21+'Data Input'!CB21+'Data Input'!CI21+'Data Input'!CP21+'Data Input'!CV21+'Data Input'!DB21+'Data Input'!DI21+'Data Input'!DP21+'Data Input'!DV21+'Data Input'!EB21+'Data Input'!EI21+'Data Input'!EP21+'Data Input'!EV21+'Data Input'!FB21+'Data Input'!FI21+'Data Input'!FP21+'Data Input'!FV21</f>
        <v>196</v>
      </c>
      <c r="H19" s="304">
        <f>'Data Input'!AG21+'Data Input'!AN21+'Data Input'!CE21+'Data Input'!CL21+'Data Input'!DE21+'Data Input'!DL21+'Data Input'!EE21+'Data Input'!EL21+'Data Input'!FE21+'Data Input'!FL21</f>
        <v>0</v>
      </c>
      <c r="I19" s="305">
        <f t="shared" si="0"/>
        <v>0.88775510204081631</v>
      </c>
      <c r="J19" s="306">
        <f>SUM(('Data Input'!H21+'Data Input'!N21+'Data Input'!T21+'Data Input'!Z21+'Data Input'!AF21+'Data Input'!AM21+'Data Input'!AT21+'Data Input'!AZ21+'Data Input'!BF21+'Data Input'!BL21+'Data Input'!BR21+'Data Input'!BX21+'Data Input'!CD21+'Data Input'!CK21+'Data Input'!CR21+'Data Input'!CX21+'Data Input'!DD21+'Data Input'!DK21+'Data Input'!DR21+'Data Input'!DX21+'Data Input'!ED21+'Data Input'!EK21+'Data Input'!ER21+'Data Input'!EX21+'Data Input'!FD21+'Data Input'!FK21+'Data Input'!FR21+'Data Input'!FX21)/(SUM((IF(OR('Data Input'!E21&gt;0, 'Data Input'!F21&gt;0),1,0))+(IF(OR('Data Input'!K21&gt;0, 'Data Input'!L21&gt;0),1,0))+(IF(OR('Data Input'!Q21&gt;0, 'Data Input'!R21&gt;0),1,0))+(IF(OR('Data Input'!W21&gt;0, 'Data Input'!X21&gt;0),1,0))+(IF(OR('Data Input'!AC21&gt;0, 'Data Input'!AD21&gt;0),1,0))+(IF(OR('Data Input'!AJ21&gt;0, 'Data Input'!AK21&gt;0),1,0))+(IF(OR('Data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Input'!CA21&gt;0, 'Data Input'!CB21&gt;0),1,0))+(IF(OR('Data Input'!CH21&gt;0, 'Data Input'!CI21&gt;0),1,0))+(IF(OR('Data Input'!CO21&gt;0, 'Data Input'!CP21&gt;0),1,0))+(IF(OR('Data Input'!CU21&gt;0, 'Data Input'!CV21&gt;0),1,0))+(IF(OR('Data Input'!DA21&gt;0, 'Data Input'!DB21&gt;0),1,0))+(IF(OR('Data Input'!DH21&gt;0, 'Data Input'!DI21&gt;0),1,0))+(IF(OR('Data Input'!DO21&gt;0, 'Data Input'!DP21&gt;0),1,0))+(IF(OR('Data Input'!DU21&gt;0, 'Data Input'!DV21&gt;0),1,0))+(IF(OR('Data Input'!EA21&gt;0, 'Data Input'!EB21&gt;0),1,0))+(IF(OR('Data Input'!EH21&gt;0, 'Data Input'!EI21&gt;0),1,0))+(IF(OR('Data Input'!EO21&gt;0, 'Data Input'!EP21&gt;0),1,0))+(IF(OR('Data Input'!EU21&gt;0, 'Data Input'!EV21&gt;0),1,0))+(IF(OR('Data Input'!FA21&gt;0, 'Data Input'!FB21&gt;0),1,0))+(IF(OR('Data Input'!FH21&gt;0, 'Data Input'!FI21&gt;0),1,0))+(IF(OR('Data Input'!FO21&gt;0, 'Data Input'!FP21&gt;0),1,0))+(IF(OR('Data Input'!FU21&gt;0, 'Data Input'!FV21&gt;0),1,0)))))</f>
        <v>0.8208920423362781</v>
      </c>
      <c r="K19" s="305">
        <f>SUM(('Data Input'!G21+'Data Input'!M21+'Data Input'!S21+'Data Input'!Y21+'Data Input'!AE21+'Data Input'!AL21+'Data Input'!AS21+'Data Input'!AY21+'Data Input'!BE21+'Data Input'!BK21+'Data Input'!BQ21+'Data Input'!BW21+'Data Input'!CC21+'Data Input'!CJ21+'Data Input'!CQ21+'Data Input'!CW21+'Data Input'!DC21+'Data Input'!DJ21+'Data Input'!DQ21+'Data Input'!DW21+'Data Input'!EC21+'Data Input'!EJ21+'Data Input'!EQ21+'Data Input'!EW21+'Data Input'!FC21+'Data Input'!FJ21+'Data Input'!FQ21+'Data Input'!FW21)/(SUM((IF(OR('Data Input'!E21&gt;0, 'Data Input'!F21&gt;0),1,0))+(IF(OR('Data Input'!K21&gt;0, 'Data Input'!L21&gt;0),1,0))+(IF(OR('Data Input'!Q21&gt;0, 'Data Input'!R21&gt;0),1,0))+(IF(OR('Data Input'!W21&gt;0, 'Data Input'!X21&gt;0),1,0))+(IF(OR('Data Input'!AC21&gt;0, 'Data Input'!AD21&gt;0),1,0))+(IF(OR('Data Input'!AJ21&gt;0, 'Data Input'!AK21&gt;0),1,0))+(IF(OR('Data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Input'!CA21&gt;0, 'Data Input'!CB21&gt;0),1,0))+(IF(OR('Data Input'!CH21&gt;0, 'Data Input'!CI21&gt;0),1,0))+(IF(OR('Data Input'!CO21&gt;0, 'Data Input'!CP21&gt;0),1,0))+(IF(OR('Data Input'!CU21&gt;0, 'Data Input'!CV21&gt;0),1,0))+(IF(OR('Data Input'!DA21&gt;0, 'Data Input'!DB21&gt;0),1,0))+(IF(OR('Data Input'!DH21&gt;0, 'Data Input'!DI21&gt;0),1,0))+(IF(OR('Data Input'!DO21&gt;0, 'Data Input'!DP21&gt;0),1,0))+(IF(OR('Data Input'!DU21&gt;0, 'Data Input'!DV21&gt;0),1,0))+(IF(OR('Data Input'!EA21&gt;0, 'Data Input'!EB21&gt;0),1,0))+(IF(OR('Data Input'!EH21&gt;0, 'Data Input'!EI21&gt;0),1,0))+(IF(OR('Data Input'!EO21&gt;0, 'Data Input'!EP21&gt;0),1,0))+(IF(OR('Data Input'!EU21&gt;0, 'Data Input'!EV21&gt;0),1,0))+(IF(OR('Data Input'!FA21&gt;0, 'Data Input'!FB21&gt;0),1,0))+(IF(OR('Data Input'!FH21&gt;0, 'Data Input'!FI21&gt;0),1,0))+(IF(OR('Data Input'!FO21&gt;0, 'Data Input'!FP21&gt;0),1,0))+(IF(OR('Data Input'!FU21&gt;0, 'Data Input'!FV21&gt;0),1,0)))))</f>
        <v>0.88528437576983587</v>
      </c>
      <c r="L19" s="305">
        <f>('Data Input'!E21+'Data Input'!K21+'Data Input'!Q21+'Data Input'!W21+'Data Input'!AQ21+'Data Input'!AW21+'Data Input'!BC21+'Data Input'!BI21+'Data Input'!BO21+'Data Input'!BU21+'Data Input'!CO21+'Data Input'!CU21+'Data Input'!DO21+'Data Input'!DU21+'Data Input'!EO21+'Data Input'!EU21+'Data Input'!FO21+'Data Input'!FU21)/('Data Input'!F21+'Data Input'!L21+'Data Input'!R21+'Data Input'!X21+'Data Input'!AR21+'Data Input'!AX21+'Data Input'!BD21+'Data Input'!BJ21+'Data Input'!BP21+'Data Input'!BV21+'Data Input'!CP21+'Data Input'!CV21+'Data Input'!DP21+'Data Input'!DV21+'Data Input'!EP21+'Data Input'!EV21+'Data Input'!FP21+'Data Input'!FV21)</f>
        <v>0.73148148148148151</v>
      </c>
      <c r="M19" s="305">
        <f>SUM(('Data Input'!G21+'Data Input'!M21+'Data Input'!S21+'Data Input'!Y21+'Data Input'!AS21+'Data Input'!AY21+'Data Input'!BE21+'Data Input'!BK21+'Data Input'!BQ21+'Data Input'!BW21+'Data Input'!CQ21+'Data Input'!CW21+'Data Input'!DQ21+'Data Input'!DW21+'Data Input'!EQ21+'Data Input'!EW21+'Data Input'!FQ21+'Data Input'!FW21)/(SUM((IF(OR('Data Input'!E21&gt;0, 'Data Input'!F21&gt;0),1,0))+(IF(OR('Data Input'!K21&gt;0, 'Data Input'!L21&gt;0),1,0))+(IF(OR('Data Input'!Q21&gt;0, 'Data Input'!R21&gt;0),1,0))+(IF(OR('Data Input'!W21&gt;0, 'Data Input'!X21&gt;0),1,0))+(IF(OR('Data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Input'!CO21&gt;0, 'Data Input'!CP21&gt;0),1,0))+(IF(OR('Data Input'!CU21&gt;0, 'Data Input'!CV21&gt;0),1,0))+(IF(OR('Data Input'!DO21&gt;0, 'Data Input'!DP21&gt;0),1,0))+(IF(OR('Data Input'!DU21&gt;0, 'Data Input'!DV21&gt;0),1,0))+(IF(OR('Data Input'!EO21&gt;0, 'Data Input'!EP21&gt;0),1,0))+(IF(OR('Data Input'!EU21&gt;0, 'Data Input'!EV21&gt;0),1,0))+(IF(OR('Data Input'!FO21&gt;0, 'Data Input'!FP21&gt;0),1,0))+(IF(OR('Data Input'!FU21&gt;0, 'Data Input'!FV21&gt;0),1,0)))))</f>
        <v>0.73384760992519615</v>
      </c>
      <c r="N19" s="311">
        <f>SUM('Data Input'!AC21+'Data Input'!AJ21+'Data Input'!CA21+'Data Input'!CH21+'Data Input'!DA21+'Data Input'!DH21+'Data Input'!EA21+'Data Input'!EH21+'Data Input'!FA21+'Data Input'!FH21)/('Data Input'!AD21+'Data Input'!AK21+'Data Input'!CB21+'Data Input'!CI21+'Data Input'!DB21+'Data Input'!DI21+'Data Input'!EB21+'Data Input'!EI21+'Data Input'!FB21+'Data Input'!FI21)</f>
        <v>1.0795454545454546</v>
      </c>
      <c r="O19" s="305">
        <f>SUM(('Data Input'!AE21+'Data Input'!AL21+'Data Input'!CC21+'Data Input'!CJ21+'Data Input'!DC21+'Data Input'!DJ21+'Data Input'!EC21+'Data Input'!EJ21+'Data Input'!FC21+'Data Input'!FJ21)/(SUM((IF(OR('Data Input'!AC21&gt;0, 'Data Input'!AD21&gt;0),1,0))+(IF(OR('Data Input'!AJ21&gt;0, 'Data Input'!AK21&gt;0),1,0))+(IF(OR('Data Input'!CA21&gt;0, 'Data Input'!CB21&gt;0),1,0))+(IF(OR('Data Input'!CH21&gt;0, 'Data Input'!CI21&gt;0),1,0))+(IF(OR('Data Input'!DA21&gt;0, 'Data Input'!DB21&gt;0),1,0))+(IF(OR('Data Input'!DH21&gt;0, 'Data Input'!DI21&gt;0),1,0))+(IF(OR('Data Input'!EA21&gt;0, 'Data Input'!EB21&gt;0),1,0))+(IF(OR('Data Input'!EH21&gt;0, 'Data Input'!EI21&gt;0),1,0))+(IF(OR('Data Input'!FA21&gt;0, 'Data Input'!FB21&gt;0),1,0))+(IF(OR('Data Input'!FH21&gt;0, 'Data Input'!FI21&gt;0),1,0)))))</f>
        <v>1.0872000635626886</v>
      </c>
      <c r="P19" s="308">
        <f t="shared" si="1"/>
        <v>7</v>
      </c>
      <c r="Q19" s="303">
        <f>SUM((IF(OR('Data Input'!$J21="W"),1,0))+(IF(OR('Data Input'!$P21="W"),1,0))+(IF(OR('Data Input'!$V21="W"),1,0))+(IF(OR('Data Input'!$AB21="W"),1,0))+(IF(OR('Data Input'!$AI21="W"),1,0))+(IF(OR('Data Input'!$AP21="W"),1,0))+(IF(OR('Data Input'!$AV21="W"),1,0))+(IF(OR('Data Input'!$BB21="W"),1,0))+(IF(OR('Data Input'!$BH21="W"),1,0))+(IF(OR('Data Input'!$BN21="W"),1,0))+(IF(OR('Data Input'!$BT21="W"),1,0))+(IF(OR('Data Input'!$BZ21="W"),1,0))+(IF(OR('Data Input'!$CG21="W"),1,0))+(IF(OR('Data Input'!$CN21="W"),1,0))+(IF(OR('Data Input'!$CT21="W"),1,0))+(IF(OR('Data Input'!$CZ21="W"),1,0))+(IF(OR('Data Input'!$DG21="W"),1,0))+(IF(OR('Data Input'!$DN21="W"),1,0))+(IF(OR('Data Input'!$DT21="W"),1,0))+(IF(OR('Data Input'!$DZ21="W"),1,0))+(IF(OR('Data Input'!$EG21="W"),1,0))+(IF(OR('Data Input'!$EN21="W"),1,0))+(IF(OR('Data Input'!$ET21="W"),1,0))+(IF(OR('Data Input'!$EZ21="W"),1,0))+(IF(OR('Data Input'!$FG21="W"),1,0))+(IF(OR('Data Input'!$FN21="W"),1,0))+(IF(OR('Data Input'!$FT21="W"),1,0))+(IF(OR('Data Input'!$FZ21="W"),1,0)))</f>
        <v>2</v>
      </c>
      <c r="R19" s="303">
        <f>SUM((IF(OR('Data Input'!$J21="L"),1,0))+(IF(OR('Data Input'!$P21="L"),1,0))+(IF(OR('Data Input'!$V21="L"),1,0))+(IF(OR('Data Input'!$AB21="L"),1,0))+(IF(OR('Data Input'!$AI21="L"),1,0))+(IF(OR('Data Input'!$AP21="L"),1,0))+(IF(OR('Data Input'!$AV21="L"),1,0))+(IF(OR('Data Input'!$BB21="L"),1,0))+(IF(OR('Data Input'!$BH21="L"),1,0))+(IF(OR('Data Input'!$BN21="L"),1,0))+(IF(OR('Data Input'!$BT21="L"),1,0))+(IF(OR('Data Input'!$BZ21="L"),1,0))+(IF(OR('Data Input'!$CG21="L"),1,0))+(IF(OR('Data Input'!$CN21="L"),1,0))+(IF(OR('Data Input'!$CT21="L"),1,0))+(IF(OR('Data Input'!$CZ21="L"),1,0))+(IF(OR('Data Input'!$DG21="L"),1,0))+(IF(OR('Data Input'!$DN21="L"),1,0))+(IF(OR('Data Input'!$DT21="L"),1,0))+(IF(OR('Data Input'!$DZ21="L"),1,0))+(IF(OR('Data Input'!$EG21="L"),1,0))+(IF(OR('Data Input'!$EN21="L"),1,0))+(IF(OR('Data Input'!$ET21="L"),1,0))+(IF(OR('Data Input'!$EZ21="L"),1,0))+(IF(OR('Data Input'!$FG21="L"),1,0))+(IF(OR('Data Input'!$FN21="L"),1,0))+(IF(OR('Data Input'!$FT21="L"),1,0))+(IF(OR('Data Input'!$FZ21="L"),1,0)))</f>
        <v>5</v>
      </c>
      <c r="S19" s="303">
        <f>SUM((IF(OR('Data Input'!$J21="T"),1,0))+(IF(OR('Data Input'!$P21="T"),1,0))+(IF(OR('Data Input'!$V21="T"),1,0))+(IF(OR('Data Input'!$AB21="T"),1,0))+(IF(OR('Data Input'!$AI21="T"),1,0))+(IF(OR('Data Input'!$AP21="T"),1,0))+(IF(OR('Data Input'!$AV21="T"),1,0))+(IF(OR('Data Input'!$BB21="T"),1,0))+(IF(OR('Data Input'!$BH21="T"),1,0))+(IF(OR('Data Input'!$BN21="T"),1,0))+(IF(OR('Data Input'!$BT21="T"),1,0))+(IF(OR('Data Input'!$BZ21="T"),1,0))+(IF(OR('Data Input'!$CG21="T"),1,0))+(IF(OR('Data Input'!$CN21="T"),1,0))+(IF(OR('Data Input'!$CT21="T"),1,0))+(IF(OR('Data Input'!$CZ21="T"),1,0))+(IF(OR('Data Input'!$DG21="T"),1,0))+(IF(OR('Data Input'!$DN21="T"),1,0))+(IF(OR('Data Input'!$DT21="T"),1,0))+(IF(OR('Data Input'!$DZ21="T"),1,0))+(IF(OR('Data Input'!$EG21="T"),1,0))+(IF(OR('Data Input'!$EN21="T"),1,0))+(IF(OR('Data Input'!$ET21="T"),1,0))+(IF(OR('Data Input'!$EZ21="T"),1,0))+(IF(OR('Data Input'!$FG21="T"),1,0))+(IF(OR('Data Input'!$FN21="T"),1,0))+(IF(OR('Data Input'!$FT21="T"),1,0))+(IF(OR('Data Input'!$FZ21="T"),1,0)))</f>
        <v>0</v>
      </c>
      <c r="T19" s="309">
        <f t="shared" si="2"/>
        <v>0.2857142857142857</v>
      </c>
      <c r="U19" s="253"/>
    </row>
    <row r="20" spans="2:21" ht="15.5" x14ac:dyDescent="0.35">
      <c r="B20" s="441">
        <v>18</v>
      </c>
      <c r="C20" s="300" t="s">
        <v>77</v>
      </c>
      <c r="D20" s="301" t="s">
        <v>7</v>
      </c>
      <c r="E20" s="302">
        <v>90</v>
      </c>
      <c r="F20" s="300">
        <f>'Data Input'!E22+'Data Input'!K22+'Data Input'!Q22+'Data Input'!W22+'Data Input'!AC22+'Data Input'!AJ22+'Data Input'!AQ22+'Data Input'!AW22+'Data Input'!BC22+'Data Input'!BI22+'Data Input'!BO22+'Data Input'!BU22+'Data Input'!CA22+'Data Input'!CH22+'Data Input'!CO22+'Data Input'!CU22+'Data Input'!DA22+'Data Input'!DH22+'Data Input'!DO22+'Data Input'!DU22+'Data Input'!EA22+'Data Input'!EH22+'Data Input'!EO22+'Data Input'!EU22+'Data Input'!FA22+'Data Input'!FH22+'Data Input'!FO22+'Data Input'!FU22</f>
        <v>260</v>
      </c>
      <c r="G20" s="303">
        <f>'Data Input'!F22+'Data Input'!L22+'Data Input'!R22+'Data Input'!X22+'Data Input'!AD22+'Data Input'!AK22+'Data Input'!AR22+'Data Input'!AX22+'Data Input'!BD22+'Data Input'!BJ22+'Data Input'!BP22+'Data Input'!BV22+'Data Input'!CB22+'Data Input'!CI22+'Data Input'!CP22+'Data Input'!CV22+'Data Input'!DB22+'Data Input'!DI22+'Data Input'!DP22+'Data Input'!DV22+'Data Input'!EB22+'Data Input'!EI22+'Data Input'!EP22+'Data Input'!EV22+'Data Input'!FB22+'Data Input'!FI22+'Data Input'!FP22+'Data Input'!FV22</f>
        <v>243</v>
      </c>
      <c r="H20" s="304">
        <f>'Data Input'!AG22+'Data Input'!AN22+'Data Input'!CE22+'Data Input'!CL22+'Data Input'!DE22+'Data Input'!DL22+'Data Input'!EE22+'Data Input'!EL22+'Data Input'!FE22+'Data Input'!FL22</f>
        <v>2</v>
      </c>
      <c r="I20" s="305">
        <f t="shared" si="0"/>
        <v>1.0699588477366255</v>
      </c>
      <c r="J20" s="306">
        <f>SUM(('Data Input'!H22+'Data Input'!N22+'Data Input'!T22+'Data Input'!Z22+'Data Input'!AF22+'Data Input'!AM22+'Data Input'!AT22+'Data Input'!AZ22+'Data Input'!BF22+'Data Input'!BL22+'Data Input'!BR22+'Data Input'!BX22+'Data Input'!CD22+'Data Input'!CK22+'Data Input'!CR22+'Data Input'!CX22+'Data Input'!DD22+'Data Input'!DK22+'Data Input'!DR22+'Data Input'!DX22+'Data Input'!ED22+'Data Input'!EK22+'Data Input'!ER22+'Data Input'!EX22+'Data Input'!FD22+'Data Input'!FK22+'Data Input'!FR22+'Data Input'!FX22)/(SUM((IF(OR('Data Input'!E22&gt;0, 'Data Input'!F22&gt;0),1,0))+(IF(OR('Data Input'!K22&gt;0, 'Data Input'!L22&gt;0),1,0))+(IF(OR('Data Input'!Q22&gt;0, 'Data Input'!R22&gt;0),1,0))+(IF(OR('Data Input'!W22&gt;0, 'Data Input'!X22&gt;0),1,0))+(IF(OR('Data Input'!AC22&gt;0, 'Data Input'!AD22&gt;0),1,0))+(IF(OR('Data Input'!AJ22&gt;0, 'Data Input'!AK22&gt;0),1,0))+(IF(OR('Data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Input'!CA22&gt;0, 'Data Input'!CB22&gt;0),1,0))+(IF(OR('Data Input'!CH22&gt;0, 'Data Input'!CI22&gt;0),1,0))+(IF(OR('Data Input'!CO22&gt;0, 'Data Input'!CP22&gt;0),1,0))+(IF(OR('Data Input'!CU22&gt;0, 'Data Input'!CV22&gt;0),1,0))+(IF(OR('Data Input'!DA22&gt;0, 'Data Input'!DB22&gt;0),1,0))+(IF(OR('Data Input'!DH22&gt;0, 'Data Input'!DI22&gt;0),1,0))+(IF(OR('Data Input'!DO22&gt;0, 'Data Input'!DP22&gt;0),1,0))+(IF(OR('Data Input'!DU22&gt;0, 'Data Input'!DV22&gt;0),1,0))+(IF(OR('Data Input'!EA22&gt;0, 'Data Input'!EB22&gt;0),1,0))+(IF(OR('Data Input'!EH22&gt;0, 'Data Input'!EI22&gt;0),1,0))+(IF(OR('Data Input'!EO22&gt;0, 'Data Input'!EP22&gt;0),1,0))+(IF(OR('Data Input'!EU22&gt;0, 'Data Input'!EV22&gt;0),1,0))+(IF(OR('Data Input'!FA22&gt;0, 'Data Input'!FB22&gt;0),1,0))+(IF(OR('Data Input'!FH22&gt;0, 'Data Input'!FI22&gt;0),1,0))+(IF(OR('Data Input'!FO22&gt;0, 'Data Input'!FP22&gt;0),1,0))+(IF(OR('Data Input'!FU22&gt;0, 'Data Input'!FV22&gt;0),1,0)))))</f>
        <v>1.0880382285433592</v>
      </c>
      <c r="K20" s="305">
        <f>SUM(('Data Input'!G22+'Data Input'!M22+'Data Input'!S22+'Data Input'!Y22+'Data Input'!AE22+'Data Input'!AL22+'Data Input'!AS22+'Data Input'!AY22+'Data Input'!BE22+'Data Input'!BK22+'Data Input'!BQ22+'Data Input'!BW22+'Data Input'!CC22+'Data Input'!CJ22+'Data Input'!CQ22+'Data Input'!CW22+'Data Input'!DC22+'Data Input'!DJ22+'Data Input'!DQ22+'Data Input'!DW22+'Data Input'!EC22+'Data Input'!EJ22+'Data Input'!EQ22+'Data Input'!EW22+'Data Input'!FC22+'Data Input'!FJ22+'Data Input'!FQ22+'Data Input'!FW22)/(SUM((IF(OR('Data Input'!E22&gt;0, 'Data Input'!F22&gt;0),1,0))+(IF(OR('Data Input'!K22&gt;0, 'Data Input'!L22&gt;0),1,0))+(IF(OR('Data Input'!Q22&gt;0, 'Data Input'!R22&gt;0),1,0))+(IF(OR('Data Input'!W22&gt;0, 'Data Input'!X22&gt;0),1,0))+(IF(OR('Data Input'!AC22&gt;0, 'Data Input'!AD22&gt;0),1,0))+(IF(OR('Data Input'!AJ22&gt;0, 'Data Input'!AK22&gt;0),1,0))+(IF(OR('Data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Input'!CA22&gt;0, 'Data Input'!CB22&gt;0),1,0))+(IF(OR('Data Input'!CH22&gt;0, 'Data Input'!CI22&gt;0),1,0))+(IF(OR('Data Input'!CO22&gt;0, 'Data Input'!CP22&gt;0),1,0))+(IF(OR('Data Input'!CU22&gt;0, 'Data Input'!CV22&gt;0),1,0))+(IF(OR('Data Input'!DA22&gt;0, 'Data Input'!DB22&gt;0),1,0))+(IF(OR('Data Input'!DH22&gt;0, 'Data Input'!DI22&gt;0),1,0))+(IF(OR('Data Input'!DO22&gt;0, 'Data Input'!DP22&gt;0),1,0))+(IF(OR('Data Input'!DU22&gt;0, 'Data Input'!DV22&gt;0),1,0))+(IF(OR('Data Input'!EA22&gt;0, 'Data Input'!EB22&gt;0),1,0))+(IF(OR('Data Input'!EH22&gt;0, 'Data Input'!EI22&gt;0),1,0))+(IF(OR('Data Input'!EO22&gt;0, 'Data Input'!EP22&gt;0),1,0))+(IF(OR('Data Input'!EU22&gt;0, 'Data Input'!EV22&gt;0),1,0))+(IF(OR('Data Input'!FA22&gt;0, 'Data Input'!FB22&gt;0),1,0))+(IF(OR('Data Input'!FH22&gt;0, 'Data Input'!FI22&gt;0),1,0))+(IF(OR('Data Input'!FO22&gt;0, 'Data Input'!FP22&gt;0),1,0))+(IF(OR('Data Input'!FU22&gt;0, 'Data Input'!FV22&gt;0),1,0)))))</f>
        <v>1.1293424720702592</v>
      </c>
      <c r="L20" s="305">
        <f>('Data Input'!E22+'Data Input'!K22+'Data Input'!Q22+'Data Input'!W22+'Data Input'!AQ22+'Data Input'!AW22+'Data Input'!BC22+'Data Input'!BI22+'Data Input'!BO22+'Data Input'!BU22+'Data Input'!CO22+'Data Input'!CU22+'Data Input'!DO22+'Data Input'!DU22+'Data Input'!EO22+'Data Input'!EU22+'Data Input'!FO22+'Data Input'!FU22)/('Data Input'!F22+'Data Input'!L22+'Data Input'!R22+'Data Input'!X22+'Data Input'!AR22+'Data Input'!AX22+'Data Input'!BD22+'Data Input'!BJ22+'Data Input'!BP22+'Data Input'!BV22+'Data Input'!CP22+'Data Input'!CV22+'Data Input'!DP22+'Data Input'!DV22+'Data Input'!EP22+'Data Input'!EV22+'Data Input'!FP22+'Data Input'!FV22)</f>
        <v>1.089171974522293</v>
      </c>
      <c r="M20" s="305">
        <f>SUM(('Data Input'!G22+'Data Input'!M22+'Data Input'!S22+'Data Input'!Y22+'Data Input'!AS22+'Data Input'!AY22+'Data Input'!BE22+'Data Input'!BK22+'Data Input'!BQ22+'Data Input'!BW22+'Data Input'!CQ22+'Data Input'!CW22+'Data Input'!DQ22+'Data Input'!DW22+'Data Input'!EQ22+'Data Input'!EW22+'Data Input'!FQ22+'Data Input'!FW22)/(SUM((IF(OR('Data Input'!E22&gt;0, 'Data Input'!F22&gt;0),1,0))+(IF(OR('Data Input'!K22&gt;0, 'Data Input'!L22&gt;0),1,0))+(IF(OR('Data Input'!Q22&gt;0, 'Data Input'!R22&gt;0),1,0))+(IF(OR('Data Input'!W22&gt;0, 'Data Input'!X22&gt;0),1,0))+(IF(OR('Data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Input'!CO22&gt;0, 'Data Input'!CP22&gt;0),1,0))+(IF(OR('Data Input'!CU22&gt;0, 'Data Input'!CV22&gt;0),1,0))+(IF(OR('Data Input'!DO22&gt;0, 'Data Input'!DP22&gt;0),1,0))+(IF(OR('Data Input'!DU22&gt;0, 'Data Input'!DV22&gt;0),1,0))+(IF(OR('Data Input'!EO22&gt;0, 'Data Input'!EP22&gt;0),1,0))+(IF(OR('Data Input'!EU22&gt;0, 'Data Input'!EV22&gt;0),1,0))+(IF(OR('Data Input'!FO22&gt;0, 'Data Input'!FP22&gt;0),1,0))+(IF(OR('Data Input'!FU22&gt;0, 'Data Input'!FV22&gt;0),1,0)))))</f>
        <v>1.1130276782158504</v>
      </c>
      <c r="N20" s="311">
        <f>SUM('Data Input'!AC22+'Data Input'!AJ22+'Data Input'!CA22+'Data Input'!CH22+'Data Input'!DA22+'Data Input'!DH22+'Data Input'!EA22+'Data Input'!EH22+'Data Input'!FA22+'Data Input'!FH22)/('Data Input'!AD22+'Data Input'!AK22+'Data Input'!CB22+'Data Input'!CI22+'Data Input'!DB22+'Data Input'!DI22+'Data Input'!EB22+'Data Input'!EI22+'Data Input'!FB22+'Data Input'!FI22)</f>
        <v>1.0348837209302326</v>
      </c>
      <c r="O20" s="305">
        <f>SUM(('Data Input'!AE22+'Data Input'!AL22+'Data Input'!CC22+'Data Input'!CJ22+'Data Input'!DC22+'Data Input'!DJ22+'Data Input'!EC22+'Data Input'!EJ22+'Data Input'!FC22+'Data Input'!FJ22)/(SUM((IF(OR('Data Input'!AC22&gt;0, 'Data Input'!AD22&gt;0),1,0))+(IF(OR('Data Input'!AJ22&gt;0, 'Data Input'!AK22&gt;0),1,0))+(IF(OR('Data Input'!CA22&gt;0, 'Data Input'!CB22&gt;0),1,0))+(IF(OR('Data Input'!CH22&gt;0, 'Data Input'!CI22&gt;0),1,0))+(IF(OR('Data Input'!DA22&gt;0, 'Data Input'!DB22&gt;0),1,0))+(IF(OR('Data Input'!DH22&gt;0, 'Data Input'!DI22&gt;0),1,0))+(IF(OR('Data Input'!EA22&gt;0, 'Data Input'!EB22&gt;0),1,0))+(IF(OR('Data Input'!EH22&gt;0, 'Data Input'!EI22&gt;0),1,0))+(IF(OR('Data Input'!FA22&gt;0, 'Data Input'!FB22&gt;0),1,0))+(IF(OR('Data Input'!FH22&gt;0, 'Data Input'!FI22&gt;0),1,0)))))</f>
        <v>1.1619720597790775</v>
      </c>
      <c r="P20" s="308">
        <f t="shared" si="1"/>
        <v>9</v>
      </c>
      <c r="Q20" s="303">
        <f>SUM((IF(OR('Data Input'!$J22="W"),1,0))+(IF(OR('Data Input'!$P22="W"),1,0))+(IF(OR('Data Input'!$V22="W"),1,0))+(IF(OR('Data Input'!$AB22="W"),1,0))+(IF(OR('Data Input'!$AI22="W"),1,0))+(IF(OR('Data Input'!$AP22="W"),1,0))+(IF(OR('Data Input'!$AV22="W"),1,0))+(IF(OR('Data Input'!$BB22="W"),1,0))+(IF(OR('Data Input'!$BH22="W"),1,0))+(IF(OR('Data Input'!$BN22="W"),1,0))+(IF(OR('Data Input'!$BT22="W"),1,0))+(IF(OR('Data Input'!$BZ22="W"),1,0))+(IF(OR('Data Input'!$CG22="W"),1,0))+(IF(OR('Data Input'!$CN22="W"),1,0))+(IF(OR('Data Input'!$CT22="W"),1,0))+(IF(OR('Data Input'!$CZ22="W"),1,0))+(IF(OR('Data Input'!$DG22="W"),1,0))+(IF(OR('Data Input'!$DN22="W"),1,0))+(IF(OR('Data Input'!$DT22="W"),1,0))+(IF(OR('Data Input'!$DZ22="W"),1,0))+(IF(OR('Data Input'!$EG22="W"),1,0))+(IF(OR('Data Input'!$EN22="W"),1,0))+(IF(OR('Data Input'!$ET22="W"),1,0))+(IF(OR('Data Input'!$EZ22="W"),1,0))+(IF(OR('Data Input'!$FG22="W"),1,0))+(IF(OR('Data Input'!$FN22="W"),1,0))+(IF(OR('Data Input'!$FT22="W"),1,0))+(IF(OR('Data Input'!$FZ22="W"),1,0)))</f>
        <v>2</v>
      </c>
      <c r="R20" s="303">
        <f>SUM((IF(OR('Data Input'!$J22="L"),1,0))+(IF(OR('Data Input'!$P22="L"),1,0))+(IF(OR('Data Input'!$V22="L"),1,0))+(IF(OR('Data Input'!$AB22="L"),1,0))+(IF(OR('Data Input'!$AI22="L"),1,0))+(IF(OR('Data Input'!$AP22="L"),1,0))+(IF(OR('Data Input'!$AV22="L"),1,0))+(IF(OR('Data Input'!$BB22="L"),1,0))+(IF(OR('Data Input'!$BH22="L"),1,0))+(IF(OR('Data Input'!$BN22="L"),1,0))+(IF(OR('Data Input'!$BT22="L"),1,0))+(IF(OR('Data Input'!$BZ22="L"),1,0))+(IF(OR('Data Input'!$CG22="L"),1,0))+(IF(OR('Data Input'!$CN22="L"),1,0))+(IF(OR('Data Input'!$CT22="L"),1,0))+(IF(OR('Data Input'!$CZ22="L"),1,0))+(IF(OR('Data Input'!$DG22="L"),1,0))+(IF(OR('Data Input'!$DN22="L"),1,0))+(IF(OR('Data Input'!$DT22="L"),1,0))+(IF(OR('Data Input'!$DZ22="L"),1,0))+(IF(OR('Data Input'!$EG22="L"),1,0))+(IF(OR('Data Input'!$EN22="L"),1,0))+(IF(OR('Data Input'!$ET22="L"),1,0))+(IF(OR('Data Input'!$EZ22="L"),1,0))+(IF(OR('Data Input'!$FG22="L"),1,0))+(IF(OR('Data Input'!$FN22="L"),1,0))+(IF(OR('Data Input'!$FT22="L"),1,0))+(IF(OR('Data Input'!$FZ22="L"),1,0)))</f>
        <v>7</v>
      </c>
      <c r="S20" s="303">
        <f>SUM((IF(OR('Data Input'!$J22="T"),1,0))+(IF(OR('Data Input'!$P22="T"),1,0))+(IF(OR('Data Input'!$V22="T"),1,0))+(IF(OR('Data Input'!$AB22="T"),1,0))+(IF(OR('Data Input'!$AI22="T"),1,0))+(IF(OR('Data Input'!$AP22="T"),1,0))+(IF(OR('Data Input'!$AV22="T"),1,0))+(IF(OR('Data Input'!$BB22="T"),1,0))+(IF(OR('Data Input'!$BH22="T"),1,0))+(IF(OR('Data Input'!$BN22="T"),1,0))+(IF(OR('Data Input'!$BT22="T"),1,0))+(IF(OR('Data Input'!$BZ22="T"),1,0))+(IF(OR('Data Input'!$CG22="T"),1,0))+(IF(OR('Data Input'!$CN22="T"),1,0))+(IF(OR('Data Input'!$CT22="T"),1,0))+(IF(OR('Data Input'!$CZ22="T"),1,0))+(IF(OR('Data Input'!$DG22="T"),1,0))+(IF(OR('Data Input'!$DN22="T"),1,0))+(IF(OR('Data Input'!$DT22="T"),1,0))+(IF(OR('Data Input'!$DZ22="T"),1,0))+(IF(OR('Data Input'!$EG22="T"),1,0))+(IF(OR('Data Input'!$EN22="T"),1,0))+(IF(OR('Data Input'!$ET22="T"),1,0))+(IF(OR('Data Input'!$EZ22="T"),1,0))+(IF(OR('Data Input'!$FG22="T"),1,0))+(IF(OR('Data Input'!$FN22="T"),1,0))+(IF(OR('Data Input'!$FT22="T"),1,0))+(IF(OR('Data Input'!$FZ22="T"),1,0)))</f>
        <v>0</v>
      </c>
      <c r="T20" s="309">
        <f t="shared" si="2"/>
        <v>0.22222222222222221</v>
      </c>
      <c r="U20" s="253"/>
    </row>
    <row r="21" spans="2:21" ht="15.5" x14ac:dyDescent="0.35">
      <c r="B21" s="441">
        <v>19</v>
      </c>
      <c r="C21" s="312" t="s">
        <v>76</v>
      </c>
      <c r="D21" s="313" t="s">
        <v>34</v>
      </c>
      <c r="E21" s="314">
        <v>13</v>
      </c>
      <c r="F21" s="312">
        <f>'Data Input'!E23+'Data Input'!K23+'Data Input'!Q23+'Data Input'!W23+'Data Input'!AC23+'Data Input'!AJ23+'Data Input'!AQ23+'Data Input'!AW23+'Data Input'!BC23+'Data Input'!BI23+'Data Input'!BO23+'Data Input'!BU23+'Data Input'!CA23+'Data Input'!CH23+'Data Input'!CO23+'Data Input'!CU23+'Data Input'!DA23+'Data Input'!DH23+'Data Input'!DO23+'Data Input'!DU23+'Data Input'!EA23+'Data Input'!EH23+'Data Input'!EO23+'Data Input'!EU23+'Data Input'!FA23+'Data Input'!FH23+'Data Input'!FO23+'Data Input'!FU23</f>
        <v>119</v>
      </c>
      <c r="G21" s="315">
        <f>'Data Input'!F23+'Data Input'!L23+'Data Input'!R23+'Data Input'!X23+'Data Input'!AD23+'Data Input'!AK23+'Data Input'!AR23+'Data Input'!AX23+'Data Input'!BD23+'Data Input'!BJ23+'Data Input'!BP23+'Data Input'!BV23+'Data Input'!CB23+'Data Input'!CI23+'Data Input'!CP23+'Data Input'!CV23+'Data Input'!DB23+'Data Input'!DI23+'Data Input'!DP23+'Data Input'!DV23+'Data Input'!EB23+'Data Input'!EI23+'Data Input'!EP23+'Data Input'!EV23+'Data Input'!FB23+'Data Input'!FI23+'Data Input'!FP23+'Data Input'!FV23</f>
        <v>135</v>
      </c>
      <c r="H21" s="316">
        <f>'Data Input'!AG23+'Data Input'!AN23+'Data Input'!CE23+'Data Input'!CL23+'Data Input'!DE23+'Data Input'!DL23+'Data Input'!EE23+'Data Input'!EL23+'Data Input'!FE23+'Data Input'!FL23</f>
        <v>0</v>
      </c>
      <c r="I21" s="317">
        <f t="shared" si="0"/>
        <v>0.88148148148148153</v>
      </c>
      <c r="J21" s="318">
        <f>SUM(('Data Input'!H23+'Data Input'!N23+'Data Input'!T23+'Data Input'!Z23+'Data Input'!AF23+'Data Input'!AM23+'Data Input'!AT23+'Data Input'!AZ23+'Data Input'!BF23+'Data Input'!BL23+'Data Input'!BR23+'Data Input'!BX23+'Data Input'!CD23+'Data Input'!CK23+'Data Input'!CR23+'Data Input'!CX23+'Data Input'!DD23+'Data Input'!DK23+'Data Input'!DR23+'Data Input'!DX23+'Data Input'!ED23+'Data Input'!EK23+'Data Input'!ER23+'Data Input'!EX23+'Data Input'!FD23+'Data Input'!FK23+'Data Input'!FR23+'Data Input'!FX23)/(SUM((IF(OR('Data Input'!E23&gt;0, 'Data Input'!F23&gt;0),1,0))+(IF(OR('Data Input'!K23&gt;0, 'Data Input'!L23&gt;0),1,0))+(IF(OR('Data Input'!Q23&gt;0, 'Data Input'!R23&gt;0),1,0))+(IF(OR('Data Input'!W23&gt;0, 'Data Input'!X23&gt;0),1,0))+(IF(OR('Data Input'!AC23&gt;0, 'Data Input'!AD23&gt;0),1,0))+(IF(OR('Data Input'!AJ23&gt;0, 'Data Input'!AK23&gt;0),1,0))+(IF(OR('Data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Input'!CA23&gt;0, 'Data Input'!CB23&gt;0),1,0))+(IF(OR('Data Input'!CH23&gt;0, 'Data Input'!CI23&gt;0),1,0))+(IF(OR('Data Input'!CO23&gt;0, 'Data Input'!CP23&gt;0),1,0))+(IF(OR('Data Input'!CU23&gt;0, 'Data Input'!CV23&gt;0),1,0))+(IF(OR('Data Input'!DA23&gt;0, 'Data Input'!DB23&gt;0),1,0))+(IF(OR('Data Input'!DH23&gt;0, 'Data Input'!DI23&gt;0),1,0))+(IF(OR('Data Input'!DO23&gt;0, 'Data Input'!DP23&gt;0),1,0))+(IF(OR('Data Input'!DU23&gt;0, 'Data Input'!DV23&gt;0),1,0))+(IF(OR('Data Input'!EA23&gt;0, 'Data Input'!EB23&gt;0),1,0))+(IF(OR('Data Input'!EH23&gt;0, 'Data Input'!EI23&gt;0),1,0))+(IF(OR('Data Input'!EO23&gt;0, 'Data Input'!EP23&gt;0),1,0))+(IF(OR('Data Input'!EU23&gt;0, 'Data Input'!EV23&gt;0),1,0))+(IF(OR('Data Input'!FA23&gt;0, 'Data Input'!FB23&gt;0),1,0))+(IF(OR('Data Input'!FH23&gt;0, 'Data Input'!FI23&gt;0),1,0))+(IF(OR('Data Input'!FO23&gt;0, 'Data Input'!FP23&gt;0),1,0))+(IF(OR('Data Input'!FU23&gt;0, 'Data Input'!FV23&gt;0),1,0)))))</f>
        <v>0.85889820004044271</v>
      </c>
      <c r="K21" s="317">
        <f>SUM(('Data Input'!G23+'Data Input'!M23+'Data Input'!S23+'Data Input'!Y23+'Data Input'!AE23+'Data Input'!AL23+'Data Input'!AS23+'Data Input'!AY23+'Data Input'!BE23+'Data Input'!BK23+'Data Input'!BQ23+'Data Input'!BW23+'Data Input'!CC23+'Data Input'!CJ23+'Data Input'!CQ23+'Data Input'!CW23+'Data Input'!DC23+'Data Input'!DJ23+'Data Input'!DQ23+'Data Input'!DW23+'Data Input'!EC23+'Data Input'!EJ23+'Data Input'!EQ23+'Data Input'!EW23+'Data Input'!FC23+'Data Input'!FJ23+'Data Input'!FQ23+'Data Input'!FW23)/(SUM((IF(OR('Data Input'!E23&gt;0, 'Data Input'!F23&gt;0),1,0))+(IF(OR('Data Input'!K23&gt;0, 'Data Input'!L23&gt;0),1,0))+(IF(OR('Data Input'!Q23&gt;0, 'Data Input'!R23&gt;0),1,0))+(IF(OR('Data Input'!W23&gt;0, 'Data Input'!X23&gt;0),1,0))+(IF(OR('Data Input'!AC23&gt;0, 'Data Input'!AD23&gt;0),1,0))+(IF(OR('Data Input'!AJ23&gt;0, 'Data Input'!AK23&gt;0),1,0))+(IF(OR('Data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Input'!CA23&gt;0, 'Data Input'!CB23&gt;0),1,0))+(IF(OR('Data Input'!CH23&gt;0, 'Data Input'!CI23&gt;0),1,0))+(IF(OR('Data Input'!CO23&gt;0, 'Data Input'!CP23&gt;0),1,0))+(IF(OR('Data Input'!CU23&gt;0, 'Data Input'!CV23&gt;0),1,0))+(IF(OR('Data Input'!DA23&gt;0, 'Data Input'!DB23&gt;0),1,0))+(IF(OR('Data Input'!DH23&gt;0, 'Data Input'!DI23&gt;0),1,0))+(IF(OR('Data Input'!DO23&gt;0, 'Data Input'!DP23&gt;0),1,0))+(IF(OR('Data Input'!DU23&gt;0, 'Data Input'!DV23&gt;0),1,0))+(IF(OR('Data Input'!EA23&gt;0, 'Data Input'!EB23&gt;0),1,0))+(IF(OR('Data Input'!EH23&gt;0, 'Data Input'!EI23&gt;0),1,0))+(IF(OR('Data Input'!EO23&gt;0, 'Data Input'!EP23&gt;0),1,0))+(IF(OR('Data Input'!EU23&gt;0, 'Data Input'!EV23&gt;0),1,0))+(IF(OR('Data Input'!FA23&gt;0, 'Data Input'!FB23&gt;0),1,0))+(IF(OR('Data Input'!FH23&gt;0, 'Data Input'!FI23&gt;0),1,0))+(IF(OR('Data Input'!FO23&gt;0, 'Data Input'!FP23&gt;0),1,0))+(IF(OR('Data Input'!FU23&gt;0, 'Data Input'!FV23&gt;0),1,0)))))</f>
        <v>0.90215325735970009</v>
      </c>
      <c r="L21" s="317">
        <f>('Data Input'!E23+'Data Input'!K23+'Data Input'!Q23+'Data Input'!W23+'Data Input'!AQ23+'Data Input'!AW23+'Data Input'!BC23+'Data Input'!BI23+'Data Input'!BO23+'Data Input'!BU23+'Data Input'!CO23+'Data Input'!CU23+'Data Input'!DO23+'Data Input'!DU23+'Data Input'!EO23+'Data Input'!EU23+'Data Input'!FO23+'Data Input'!FU23)/('Data Input'!F23+'Data Input'!L23+'Data Input'!R23+'Data Input'!X23+'Data Input'!AR23+'Data Input'!AX23+'Data Input'!BD23+'Data Input'!BJ23+'Data Input'!BP23+'Data Input'!BV23+'Data Input'!CP23+'Data Input'!CV23+'Data Input'!DP23+'Data Input'!DV23+'Data Input'!EP23+'Data Input'!EV23+'Data Input'!FP23+'Data Input'!FV23)</f>
        <v>0.89215686274509809</v>
      </c>
      <c r="M21" s="317">
        <f>SUM(('Data Input'!G23+'Data Input'!M23+'Data Input'!S23+'Data Input'!Y23+'Data Input'!AS23+'Data Input'!AY23+'Data Input'!BE23+'Data Input'!BK23+'Data Input'!BQ23+'Data Input'!BW23+'Data Input'!CQ23+'Data Input'!CW23+'Data Input'!DQ23+'Data Input'!DW23+'Data Input'!EQ23+'Data Input'!EW23+'Data Input'!FQ23+'Data Input'!FW23)/(SUM((IF(OR('Data Input'!E23&gt;0, 'Data Input'!F23&gt;0),1,0))+(IF(OR('Data Input'!K23&gt;0, 'Data Input'!L23&gt;0),1,0))+(IF(OR('Data Input'!Q23&gt;0, 'Data Input'!R23&gt;0),1,0))+(IF(OR('Data Input'!W23&gt;0, 'Data Input'!X23&gt;0),1,0))+(IF(OR('Data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Input'!CO23&gt;0, 'Data Input'!CP23&gt;0),1,0))+(IF(OR('Data Input'!CU23&gt;0, 'Data Input'!CV23&gt;0),1,0))+(IF(OR('Data Input'!DO23&gt;0, 'Data Input'!DP23&gt;0),1,0))+(IF(OR('Data Input'!DU23&gt;0, 'Data Input'!DV23&gt;0),1,0))+(IF(OR('Data Input'!EO23&gt;0, 'Data Input'!EP23&gt;0),1,0))+(IF(OR('Data Input'!EU23&gt;0, 'Data Input'!EV23&gt;0),1,0))+(IF(OR('Data Input'!FO23&gt;0, 'Data Input'!FP23&gt;0),1,0))+(IF(OR('Data Input'!FU23&gt;0, 'Data Input'!FV23&gt;0),1,0)))))</f>
        <v>0.89552311912225713</v>
      </c>
      <c r="N21" s="319">
        <f>SUM('Data Input'!AC23+'Data Input'!AJ23+'Data Input'!CA23+'Data Input'!CH23+'Data Input'!DA23+'Data Input'!DH23+'Data Input'!EA23+'Data Input'!EH23+'Data Input'!FA23+'Data Input'!FH23)/('Data Input'!AD23+'Data Input'!AK23+'Data Input'!CB23+'Data Input'!CI23+'Data Input'!DB23+'Data Input'!DI23+'Data Input'!EB23+'Data Input'!EI23+'Data Input'!FB23+'Data Input'!FI23)</f>
        <v>0.84848484848484851</v>
      </c>
      <c r="O21" s="317">
        <f>SUM(('Data Input'!AE23+'Data Input'!AL23+'Data Input'!CC23+'Data Input'!CJ23+'Data Input'!DC23+'Data Input'!DJ23+'Data Input'!EC23+'Data Input'!EJ23+'Data Input'!FC23+'Data Input'!FJ23)/(SUM((IF(OR('Data Input'!AC23&gt;0, 'Data Input'!AD23&gt;0),1,0))+(IF(OR('Data Input'!AJ23&gt;0, 'Data Input'!AK23&gt;0),1,0))+(IF(OR('Data Input'!CA23&gt;0, 'Data Input'!CB23&gt;0),1,0))+(IF(OR('Data Input'!CH23&gt;0, 'Data Input'!CI23&gt;0),1,0))+(IF(OR('Data Input'!DA23&gt;0, 'Data Input'!DB23&gt;0),1,0))+(IF(OR('Data Input'!DH23&gt;0, 'Data Input'!DI23&gt;0),1,0))+(IF(OR('Data Input'!EA23&gt;0, 'Data Input'!EB23&gt;0),1,0))+(IF(OR('Data Input'!EH23&gt;0, 'Data Input'!EI23&gt;0),1,0))+(IF(OR('Data Input'!FA23&gt;0, 'Data Input'!FB23&gt;0),1,0))+(IF(OR('Data Input'!FH23&gt;0, 'Data Input'!FI23&gt;0),1,0)))))</f>
        <v>0.91541353383458646</v>
      </c>
      <c r="P21" s="320">
        <f t="shared" si="1"/>
        <v>6</v>
      </c>
      <c r="Q21" s="315">
        <f>SUM((IF(OR('Data Input'!$J23="W"),1,0))+(IF(OR('Data Input'!$P23="W"),1,0))+(IF(OR('Data Input'!$V23="W"),1,0))+(IF(OR('Data Input'!$AB23="W"),1,0))+(IF(OR('Data Input'!$AI23="W"),1,0))+(IF(OR('Data Input'!$AP23="W"),1,0))+(IF(OR('Data Input'!$AV23="W"),1,0))+(IF(OR('Data Input'!$BB23="W"),1,0))+(IF(OR('Data Input'!$BH23="W"),1,0))+(IF(OR('Data Input'!$BN23="W"),1,0))+(IF(OR('Data Input'!$BT23="W"),1,0))+(IF(OR('Data Input'!$BZ23="W"),1,0))+(IF(OR('Data Input'!$CG23="W"),1,0))+(IF(OR('Data Input'!$CN23="W"),1,0))+(IF(OR('Data Input'!$CT23="W"),1,0))+(IF(OR('Data Input'!$CZ23="W"),1,0))+(IF(OR('Data Input'!$DG23="W"),1,0))+(IF(OR('Data Input'!$DN23="W"),1,0))+(IF(OR('Data Input'!$DT23="W"),1,0))+(IF(OR('Data Input'!$DZ23="W"),1,0))+(IF(OR('Data Input'!$EG23="W"),1,0))+(IF(OR('Data Input'!$EN23="W"),1,0))+(IF(OR('Data Input'!$ET23="W"),1,0))+(IF(OR('Data Input'!$EZ23="W"),1,0))+(IF(OR('Data Input'!$FG23="W"),1,0))+(IF(OR('Data Input'!$FN23="W"),1,0))+(IF(OR('Data Input'!$FT23="W"),1,0))+(IF(OR('Data Input'!$FZ23="W"),1,0)))</f>
        <v>4</v>
      </c>
      <c r="R21" s="315">
        <f>SUM((IF(OR('Data Input'!$J23="L"),1,0))+(IF(OR('Data Input'!$P23="L"),1,0))+(IF(OR('Data Input'!$V23="L"),1,0))+(IF(OR('Data Input'!$AB23="L"),1,0))+(IF(OR('Data Input'!$AI23="L"),1,0))+(IF(OR('Data Input'!$AP23="L"),1,0))+(IF(OR('Data Input'!$AV23="L"),1,0))+(IF(OR('Data Input'!$BB23="L"),1,0))+(IF(OR('Data Input'!$BH23="L"),1,0))+(IF(OR('Data Input'!$BN23="L"),1,0))+(IF(OR('Data Input'!$BT23="L"),1,0))+(IF(OR('Data Input'!$BZ23="L"),1,0))+(IF(OR('Data Input'!$CG23="L"),1,0))+(IF(OR('Data Input'!$CN23="L"),1,0))+(IF(OR('Data Input'!$CT23="L"),1,0))+(IF(OR('Data Input'!$CZ23="L"),1,0))+(IF(OR('Data Input'!$DG23="L"),1,0))+(IF(OR('Data Input'!$DN23="L"),1,0))+(IF(OR('Data Input'!$DT23="L"),1,0))+(IF(OR('Data Input'!$DZ23="L"),1,0))+(IF(OR('Data Input'!$EG23="L"),1,0))+(IF(OR('Data Input'!$EN23="L"),1,0))+(IF(OR('Data Input'!$ET23="L"),1,0))+(IF(OR('Data Input'!$EZ23="L"),1,0))+(IF(OR('Data Input'!$FG23="L"),1,0))+(IF(OR('Data Input'!$FN23="L"),1,0))+(IF(OR('Data Input'!$FT23="L"),1,0))+(IF(OR('Data Input'!$FZ23="L"),1,0)))</f>
        <v>2</v>
      </c>
      <c r="S21" s="315">
        <f>SUM((IF(OR('Data Input'!$J23="T"),1,0))+(IF(OR('Data Input'!$P23="T"),1,0))+(IF(OR('Data Input'!$V23="T"),1,0))+(IF(OR('Data Input'!$AB23="T"),1,0))+(IF(OR('Data Input'!$AI23="T"),1,0))+(IF(OR('Data Input'!$AP23="T"),1,0))+(IF(OR('Data Input'!$AV23="T"),1,0))+(IF(OR('Data Input'!$BB23="T"),1,0))+(IF(OR('Data Input'!$BH23="T"),1,0))+(IF(OR('Data Input'!$BN23="T"),1,0))+(IF(OR('Data Input'!$BT23="T"),1,0))+(IF(OR('Data Input'!$BZ23="T"),1,0))+(IF(OR('Data Input'!$CG23="T"),1,0))+(IF(OR('Data Input'!$CN23="T"),1,0))+(IF(OR('Data Input'!$CT23="T"),1,0))+(IF(OR('Data Input'!$CZ23="T"),1,0))+(IF(OR('Data Input'!$DG23="T"),1,0))+(IF(OR('Data Input'!$DN23="T"),1,0))+(IF(OR('Data Input'!$DT23="T"),1,0))+(IF(OR('Data Input'!$DZ23="T"),1,0))+(IF(OR('Data Input'!$EG23="T"),1,0))+(IF(OR('Data Input'!$EN23="T"),1,0))+(IF(OR('Data Input'!$ET23="T"),1,0))+(IF(OR('Data Input'!$EZ23="T"),1,0))+(IF(OR('Data Input'!$FG23="T"),1,0))+(IF(OR('Data Input'!$FN23="T"),1,0))+(IF(OR('Data Input'!$FT23="T"),1,0))+(IF(OR('Data Input'!$FZ23="T"),1,0)))</f>
        <v>0</v>
      </c>
      <c r="T21" s="321">
        <f t="shared" si="2"/>
        <v>0.66666666666666663</v>
      </c>
      <c r="U21" s="253"/>
    </row>
    <row r="22" spans="2:21" ht="15.5" x14ac:dyDescent="0.35">
      <c r="B22" s="441">
        <v>20</v>
      </c>
      <c r="C22" s="312" t="s">
        <v>76</v>
      </c>
      <c r="D22" s="313" t="s">
        <v>23</v>
      </c>
      <c r="E22" s="314">
        <v>54</v>
      </c>
      <c r="F22" s="312">
        <f>'Data Input'!E24+'Data Input'!K24+'Data Input'!Q24+'Data Input'!W24+'Data Input'!AC24+'Data Input'!AJ24+'Data Input'!AQ24+'Data Input'!AW24+'Data Input'!BC24+'Data Input'!BI24+'Data Input'!BO24+'Data Input'!BU24+'Data Input'!CA24+'Data Input'!CH24+'Data Input'!CO24+'Data Input'!CU24+'Data Input'!DA24+'Data Input'!DH24+'Data Input'!DO24+'Data Input'!DU24+'Data Input'!EA24+'Data Input'!EH24+'Data Input'!EO24+'Data Input'!EU24+'Data Input'!FA24+'Data Input'!FH24+'Data Input'!FO24+'Data Input'!FU24</f>
        <v>210</v>
      </c>
      <c r="G22" s="315">
        <f>'Data Input'!F24+'Data Input'!L24+'Data Input'!R24+'Data Input'!X24+'Data Input'!AD24+'Data Input'!AK24+'Data Input'!AR24+'Data Input'!AX24+'Data Input'!BD24+'Data Input'!BJ24+'Data Input'!BP24+'Data Input'!BV24+'Data Input'!CB24+'Data Input'!CI24+'Data Input'!CP24+'Data Input'!CV24+'Data Input'!DB24+'Data Input'!DI24+'Data Input'!DP24+'Data Input'!DV24+'Data Input'!EB24+'Data Input'!EI24+'Data Input'!EP24+'Data Input'!EV24+'Data Input'!FB24+'Data Input'!FI24+'Data Input'!FP24+'Data Input'!FV24</f>
        <v>166</v>
      </c>
      <c r="H22" s="316">
        <f>'Data Input'!AG24+'Data Input'!AN24+'Data Input'!CE24+'Data Input'!CL24+'Data Input'!DE24+'Data Input'!DL24+'Data Input'!EE24+'Data Input'!EL24+'Data Input'!FE24+'Data Input'!FL24</f>
        <v>1</v>
      </c>
      <c r="I22" s="317">
        <f t="shared" si="0"/>
        <v>1.2650602409638554</v>
      </c>
      <c r="J22" s="318">
        <f>SUM(('Data Input'!H24+'Data Input'!N24+'Data Input'!T24+'Data Input'!Z24+'Data Input'!AF24+'Data Input'!AM24+'Data Input'!AT24+'Data Input'!AZ24+'Data Input'!BF24+'Data Input'!BL24+'Data Input'!BR24+'Data Input'!BX24+'Data Input'!CD24+'Data Input'!CK24+'Data Input'!CR24+'Data Input'!CX24+'Data Input'!DD24+'Data Input'!DK24+'Data Input'!DR24+'Data Input'!DX24+'Data Input'!ED24+'Data Input'!EK24+'Data Input'!ER24+'Data Input'!EX24+'Data Input'!FD24+'Data Input'!FK24+'Data Input'!FR24+'Data Input'!FX24)/(SUM((IF(OR('Data Input'!E24&gt;0, 'Data Input'!F24&gt;0),1,0))+(IF(OR('Data Input'!K24&gt;0, 'Data Input'!L24&gt;0),1,0))+(IF(OR('Data Input'!Q24&gt;0, 'Data Input'!R24&gt;0),1,0))+(IF(OR('Data Input'!W24&gt;0, 'Data Input'!X24&gt;0),1,0))+(IF(OR('Data Input'!AC24&gt;0, 'Data Input'!AD24&gt;0),1,0))+(IF(OR('Data Input'!AJ24&gt;0, 'Data Input'!AK24&gt;0),1,0))+(IF(OR('Data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Input'!CA24&gt;0, 'Data Input'!CB24&gt;0),1,0))+(IF(OR('Data Input'!CH24&gt;0, 'Data Input'!CI24&gt;0),1,0))+(IF(OR('Data Input'!CO24&gt;0, 'Data Input'!CP24&gt;0),1,0))+(IF(OR('Data Input'!CU24&gt;0, 'Data Input'!CV24&gt;0),1,0))+(IF(OR('Data Input'!DA24&gt;0, 'Data Input'!DB24&gt;0),1,0))+(IF(OR('Data Input'!DH24&gt;0, 'Data Input'!DI24&gt;0),1,0))+(IF(OR('Data Input'!DO24&gt;0, 'Data Input'!DP24&gt;0),1,0))+(IF(OR('Data Input'!DU24&gt;0, 'Data Input'!DV24&gt;0),1,0))+(IF(OR('Data Input'!EA24&gt;0, 'Data Input'!EB24&gt;0),1,0))+(IF(OR('Data Input'!EH24&gt;0, 'Data Input'!EI24&gt;0),1,0))+(IF(OR('Data Input'!EO24&gt;0, 'Data Input'!EP24&gt;0),1,0))+(IF(OR('Data Input'!EU24&gt;0, 'Data Input'!EV24&gt;0),1,0))+(IF(OR('Data Input'!FA24&gt;0, 'Data Input'!FB24&gt;0),1,0))+(IF(OR('Data Input'!FH24&gt;0, 'Data Input'!FI24&gt;0),1,0))+(IF(OR('Data Input'!FO24&gt;0, 'Data Input'!FP24&gt;0),1,0))+(IF(OR('Data Input'!FU24&gt;0, 'Data Input'!FV24&gt;0),1,0)))))</f>
        <v>1.2954457791560157</v>
      </c>
      <c r="K22" s="317">
        <f>SUM(('Data Input'!G24+'Data Input'!M24+'Data Input'!S24+'Data Input'!Y24+'Data Input'!AE24+'Data Input'!AL24+'Data Input'!AS24+'Data Input'!AY24+'Data Input'!BE24+'Data Input'!BK24+'Data Input'!BQ24+'Data Input'!BW24+'Data Input'!CC24+'Data Input'!CJ24+'Data Input'!CQ24+'Data Input'!CW24+'Data Input'!DC24+'Data Input'!DJ24+'Data Input'!DQ24+'Data Input'!DW24+'Data Input'!EC24+'Data Input'!EJ24+'Data Input'!EQ24+'Data Input'!EW24+'Data Input'!FC24+'Data Input'!FJ24+'Data Input'!FQ24+'Data Input'!FW24)/(SUM((IF(OR('Data Input'!E24&gt;0, 'Data Input'!F24&gt;0),1,0))+(IF(OR('Data Input'!K24&gt;0, 'Data Input'!L24&gt;0),1,0))+(IF(OR('Data Input'!Q24&gt;0, 'Data Input'!R24&gt;0),1,0))+(IF(OR('Data Input'!W24&gt;0, 'Data Input'!X24&gt;0),1,0))+(IF(OR('Data Input'!AC24&gt;0, 'Data Input'!AD24&gt;0),1,0))+(IF(OR('Data Input'!AJ24&gt;0, 'Data Input'!AK24&gt;0),1,0))+(IF(OR('Data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Input'!CA24&gt;0, 'Data Input'!CB24&gt;0),1,0))+(IF(OR('Data Input'!CH24&gt;0, 'Data Input'!CI24&gt;0),1,0))+(IF(OR('Data Input'!CO24&gt;0, 'Data Input'!CP24&gt;0),1,0))+(IF(OR('Data Input'!CU24&gt;0, 'Data Input'!CV24&gt;0),1,0))+(IF(OR('Data Input'!DA24&gt;0, 'Data Input'!DB24&gt;0),1,0))+(IF(OR('Data Input'!DH24&gt;0, 'Data Input'!DI24&gt;0),1,0))+(IF(OR('Data Input'!DO24&gt;0, 'Data Input'!DP24&gt;0),1,0))+(IF(OR('Data Input'!DU24&gt;0, 'Data Input'!DV24&gt;0),1,0))+(IF(OR('Data Input'!EA24&gt;0, 'Data Input'!EB24&gt;0),1,0))+(IF(OR('Data Input'!EH24&gt;0, 'Data Input'!EI24&gt;0),1,0))+(IF(OR('Data Input'!EO24&gt;0, 'Data Input'!EP24&gt;0),1,0))+(IF(OR('Data Input'!EU24&gt;0, 'Data Input'!EV24&gt;0),1,0))+(IF(OR('Data Input'!FA24&gt;0, 'Data Input'!FB24&gt;0),1,0))+(IF(OR('Data Input'!FH24&gt;0, 'Data Input'!FI24&gt;0),1,0))+(IF(OR('Data Input'!FO24&gt;0, 'Data Input'!FP24&gt;0),1,0))+(IF(OR('Data Input'!FU24&gt;0, 'Data Input'!FV24&gt;0),1,0)))))</f>
        <v>1.4019387680714912</v>
      </c>
      <c r="L22" s="317">
        <f>('Data Input'!E24+'Data Input'!K24+'Data Input'!Q24+'Data Input'!W24+'Data Input'!AQ24+'Data Input'!AW24+'Data Input'!BC24+'Data Input'!BI24+'Data Input'!BO24+'Data Input'!BU24+'Data Input'!CO24+'Data Input'!CU24+'Data Input'!DO24+'Data Input'!DU24+'Data Input'!EO24+'Data Input'!EU24+'Data Input'!FO24+'Data Input'!FU24)/('Data Input'!F24+'Data Input'!L24+'Data Input'!R24+'Data Input'!X24+'Data Input'!AR24+'Data Input'!AX24+'Data Input'!BD24+'Data Input'!BJ24+'Data Input'!BP24+'Data Input'!BV24+'Data Input'!CP24+'Data Input'!CV24+'Data Input'!DP24+'Data Input'!DV24+'Data Input'!EP24+'Data Input'!EV24+'Data Input'!FP24+'Data Input'!FV24)</f>
        <v>1.3361344537815125</v>
      </c>
      <c r="M22" s="317">
        <f>SUM(('Data Input'!G24+'Data Input'!M24+'Data Input'!S24+'Data Input'!Y24+'Data Input'!AS24+'Data Input'!AY24+'Data Input'!BE24+'Data Input'!BK24+'Data Input'!BQ24+'Data Input'!BW24+'Data Input'!CQ24+'Data Input'!CW24+'Data Input'!DQ24+'Data Input'!DW24+'Data Input'!EQ24+'Data Input'!EW24+'Data Input'!FQ24+'Data Input'!FW24)/(SUM((IF(OR('Data Input'!E24&gt;0, 'Data Input'!F24&gt;0),1,0))+(IF(OR('Data Input'!K24&gt;0, 'Data Input'!L24&gt;0),1,0))+(IF(OR('Data Input'!Q24&gt;0, 'Data Input'!R24&gt;0),1,0))+(IF(OR('Data Input'!W24&gt;0, 'Data Input'!X24&gt;0),1,0))+(IF(OR('Data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Input'!CO24&gt;0, 'Data Input'!CP24&gt;0),1,0))+(IF(OR('Data Input'!CU24&gt;0, 'Data Input'!CV24&gt;0),1,0))+(IF(OR('Data Input'!DO24&gt;0, 'Data Input'!DP24&gt;0),1,0))+(IF(OR('Data Input'!DU24&gt;0, 'Data Input'!DV24&gt;0),1,0))+(IF(OR('Data Input'!EO24&gt;0, 'Data Input'!EP24&gt;0),1,0))+(IF(OR('Data Input'!EU24&gt;0, 'Data Input'!EV24&gt;0),1,0))+(IF(OR('Data Input'!FO24&gt;0, 'Data Input'!FP24&gt;0),1,0))+(IF(OR('Data Input'!FU24&gt;0, 'Data Input'!FV24&gt;0),1,0)))))</f>
        <v>1.4227028692131665</v>
      </c>
      <c r="N22" s="319">
        <f>SUM('Data Input'!AC24+'Data Input'!AJ24+'Data Input'!CA24+'Data Input'!CH24+'Data Input'!DA24+'Data Input'!DH24+'Data Input'!EA24+'Data Input'!EH24+'Data Input'!FA24+'Data Input'!FH24)/('Data Input'!AD24+'Data Input'!AK24+'Data Input'!CB24+'Data Input'!CI24+'Data Input'!DB24+'Data Input'!DI24+'Data Input'!EB24+'Data Input'!EI24+'Data Input'!FB24+'Data Input'!FI24)</f>
        <v>1.0851063829787233</v>
      </c>
      <c r="O22" s="317">
        <f>SUM(('Data Input'!AE24+'Data Input'!AL24+'Data Input'!CC24+'Data Input'!CJ24+'Data Input'!DC24+'Data Input'!DJ24+'Data Input'!EC24+'Data Input'!EJ24+'Data Input'!FC24+'Data Input'!FJ24)/(SUM((IF(OR('Data Input'!AC24&gt;0, 'Data Input'!AD24&gt;0),1,0))+(IF(OR('Data Input'!AJ24&gt;0, 'Data Input'!AK24&gt;0),1,0))+(IF(OR('Data Input'!CA24&gt;0, 'Data Input'!CB24&gt;0),1,0))+(IF(OR('Data Input'!CH24&gt;0, 'Data Input'!CI24&gt;0),1,0))+(IF(OR('Data Input'!DA24&gt;0, 'Data Input'!DB24&gt;0),1,0))+(IF(OR('Data Input'!DH24&gt;0, 'Data Input'!DI24&gt;0),1,0))+(IF(OR('Data Input'!EA24&gt;0, 'Data Input'!EB24&gt;0),1,0))+(IF(OR('Data Input'!EH24&gt;0, 'Data Input'!EI24&gt;0),1,0))+(IF(OR('Data Input'!FA24&gt;0, 'Data Input'!FB24&gt;0),1,0))+(IF(OR('Data Input'!FH24&gt;0, 'Data Input'!FI24&gt;0),1,0)))))</f>
        <v>1.3396464646464645</v>
      </c>
      <c r="P22" s="320">
        <f t="shared" si="1"/>
        <v>8</v>
      </c>
      <c r="Q22" s="315">
        <f>SUM((IF(OR('Data Input'!$J24="W"),1,0))+(IF(OR('Data Input'!$P24="W"),1,0))+(IF(OR('Data Input'!$V24="W"),1,0))+(IF(OR('Data Input'!$AB24="W"),1,0))+(IF(OR('Data Input'!$AI24="W"),1,0))+(IF(OR('Data Input'!$AP24="W"),1,0))+(IF(OR('Data Input'!$AV24="W"),1,0))+(IF(OR('Data Input'!$BB24="W"),1,0))+(IF(OR('Data Input'!$BH24="W"),1,0))+(IF(OR('Data Input'!$BN24="W"),1,0))+(IF(OR('Data Input'!$BT24="W"),1,0))+(IF(OR('Data Input'!$BZ24="W"),1,0))+(IF(OR('Data Input'!$CG24="W"),1,0))+(IF(OR('Data Input'!$CN24="W"),1,0))+(IF(OR('Data Input'!$CT24="W"),1,0))+(IF(OR('Data Input'!$CZ24="W"),1,0))+(IF(OR('Data Input'!$DG24="W"),1,0))+(IF(OR('Data Input'!$DN24="W"),1,0))+(IF(OR('Data Input'!$DT24="W"),1,0))+(IF(OR('Data Input'!$DZ24="W"),1,0))+(IF(OR('Data Input'!$EG24="W"),1,0))+(IF(OR('Data Input'!$EN24="W"),1,0))+(IF(OR('Data Input'!$ET24="W"),1,0))+(IF(OR('Data Input'!$EZ24="W"),1,0))+(IF(OR('Data Input'!$FG24="W"),1,0))+(IF(OR('Data Input'!$FN24="W"),1,0))+(IF(OR('Data Input'!$FT24="W"),1,0))+(IF(OR('Data Input'!$FZ24="W"),1,0)))</f>
        <v>5</v>
      </c>
      <c r="R22" s="315">
        <f>SUM((IF(OR('Data Input'!$J24="L"),1,0))+(IF(OR('Data Input'!$P24="L"),1,0))+(IF(OR('Data Input'!$V24="L"),1,0))+(IF(OR('Data Input'!$AB24="L"),1,0))+(IF(OR('Data Input'!$AI24="L"),1,0))+(IF(OR('Data Input'!$AP24="L"),1,0))+(IF(OR('Data Input'!$AV24="L"),1,0))+(IF(OR('Data Input'!$BB24="L"),1,0))+(IF(OR('Data Input'!$BH24="L"),1,0))+(IF(OR('Data Input'!$BN24="L"),1,0))+(IF(OR('Data Input'!$BT24="L"),1,0))+(IF(OR('Data Input'!$BZ24="L"),1,0))+(IF(OR('Data Input'!$CG24="L"),1,0))+(IF(OR('Data Input'!$CN24="L"),1,0))+(IF(OR('Data Input'!$CT24="L"),1,0))+(IF(OR('Data Input'!$CZ24="L"),1,0))+(IF(OR('Data Input'!$DG24="L"),1,0))+(IF(OR('Data Input'!$DN24="L"),1,0))+(IF(OR('Data Input'!$DT24="L"),1,0))+(IF(OR('Data Input'!$DZ24="L"),1,0))+(IF(OR('Data Input'!$EG24="L"),1,0))+(IF(OR('Data Input'!$EN24="L"),1,0))+(IF(OR('Data Input'!$ET24="L"),1,0))+(IF(OR('Data Input'!$EZ24="L"),1,0))+(IF(OR('Data Input'!$FG24="L"),1,0))+(IF(OR('Data Input'!$FN24="L"),1,0))+(IF(OR('Data Input'!$FT24="L"),1,0))+(IF(OR('Data Input'!$FZ24="L"),1,0)))</f>
        <v>3</v>
      </c>
      <c r="S22" s="315">
        <f>SUM((IF(OR('Data Input'!$J24="T"),1,0))+(IF(OR('Data Input'!$P24="T"),1,0))+(IF(OR('Data Input'!$V24="T"),1,0))+(IF(OR('Data Input'!$AB24="T"),1,0))+(IF(OR('Data Input'!$AI24="T"),1,0))+(IF(OR('Data Input'!$AP24="T"),1,0))+(IF(OR('Data Input'!$AV24="T"),1,0))+(IF(OR('Data Input'!$BB24="T"),1,0))+(IF(OR('Data Input'!$BH24="T"),1,0))+(IF(OR('Data Input'!$BN24="T"),1,0))+(IF(OR('Data Input'!$BT24="T"),1,0))+(IF(OR('Data Input'!$BZ24="T"),1,0))+(IF(OR('Data Input'!$CG24="T"),1,0))+(IF(OR('Data Input'!$CN24="T"),1,0))+(IF(OR('Data Input'!$CT24="T"),1,0))+(IF(OR('Data Input'!$CZ24="T"),1,0))+(IF(OR('Data Input'!$DG24="T"),1,0))+(IF(OR('Data Input'!$DN24="T"),1,0))+(IF(OR('Data Input'!$DT24="T"),1,0))+(IF(OR('Data Input'!$DZ24="T"),1,0))+(IF(OR('Data Input'!$EG24="T"),1,0))+(IF(OR('Data Input'!$EN24="T"),1,0))+(IF(OR('Data Input'!$ET24="T"),1,0))+(IF(OR('Data Input'!$EZ24="T"),1,0))+(IF(OR('Data Input'!$FG24="T"),1,0))+(IF(OR('Data Input'!$FN24="T"),1,0))+(IF(OR('Data Input'!$FT24="T"),1,0))+(IF(OR('Data Input'!$FZ24="T"),1,0)))</f>
        <v>0</v>
      </c>
      <c r="T22" s="321">
        <f t="shared" si="2"/>
        <v>0.625</v>
      </c>
      <c r="U22" s="253"/>
    </row>
    <row r="23" spans="2:21" ht="15.5" x14ac:dyDescent="0.35">
      <c r="B23" s="441">
        <v>21</v>
      </c>
      <c r="C23" s="312" t="s">
        <v>76</v>
      </c>
      <c r="D23" s="313" t="s">
        <v>19</v>
      </c>
      <c r="E23" s="314">
        <v>67</v>
      </c>
      <c r="F23" s="312">
        <f>'Data Input'!E25+'Data Input'!K25+'Data Input'!Q25+'Data Input'!W25+'Data Input'!AC25+'Data Input'!AJ25+'Data Input'!AQ25+'Data Input'!AW25+'Data Input'!BC25+'Data Input'!BI25+'Data Input'!BO25+'Data Input'!BU25+'Data Input'!CA25+'Data Input'!CH25+'Data Input'!CO25+'Data Input'!CU25+'Data Input'!DA25+'Data Input'!DH25+'Data Input'!DO25+'Data Input'!DU25+'Data Input'!EA25+'Data Input'!EH25+'Data Input'!EO25+'Data Input'!EU25+'Data Input'!FA25+'Data Input'!FH25+'Data Input'!FO25+'Data Input'!FU25</f>
        <v>136</v>
      </c>
      <c r="G23" s="315">
        <f>'Data Input'!F25+'Data Input'!L25+'Data Input'!R25+'Data Input'!X25+'Data Input'!AD25+'Data Input'!AK25+'Data Input'!AR25+'Data Input'!AX25+'Data Input'!BD25+'Data Input'!BJ25+'Data Input'!BP25+'Data Input'!BV25+'Data Input'!CB25+'Data Input'!CI25+'Data Input'!CP25+'Data Input'!CV25+'Data Input'!DB25+'Data Input'!DI25+'Data Input'!DP25+'Data Input'!DV25+'Data Input'!EB25+'Data Input'!EI25+'Data Input'!EP25+'Data Input'!EV25+'Data Input'!FB25+'Data Input'!FI25+'Data Input'!FP25+'Data Input'!FV25</f>
        <v>83</v>
      </c>
      <c r="H23" s="316">
        <f>'Data Input'!AG25+'Data Input'!AN25+'Data Input'!CE25+'Data Input'!CL25+'Data Input'!DE25+'Data Input'!DL25+'Data Input'!EE25+'Data Input'!EL25+'Data Input'!FE25+'Data Input'!FL25</f>
        <v>0</v>
      </c>
      <c r="I23" s="317">
        <f t="shared" si="0"/>
        <v>1.6385542168674698</v>
      </c>
      <c r="J23" s="318">
        <f>SUM(('Data Input'!H25+'Data Input'!N25+'Data Input'!T25+'Data Input'!Z25+'Data Input'!AF25+'Data Input'!AM25+'Data Input'!AT25+'Data Input'!AZ25+'Data Input'!BF25+'Data Input'!BL25+'Data Input'!BR25+'Data Input'!BX25+'Data Input'!CD25+'Data Input'!CK25+'Data Input'!CR25+'Data Input'!CX25+'Data Input'!DD25+'Data Input'!DK25+'Data Input'!DR25+'Data Input'!DX25+'Data Input'!ED25+'Data Input'!EK25+'Data Input'!ER25+'Data Input'!EX25+'Data Input'!FD25+'Data Input'!FK25+'Data Input'!FR25+'Data Input'!FX25)/(SUM((IF(OR('Data Input'!E25&gt;0, 'Data Input'!F25&gt;0),1,0))+(IF(OR('Data Input'!K25&gt;0, 'Data Input'!L25&gt;0),1,0))+(IF(OR('Data Input'!Q25&gt;0, 'Data Input'!R25&gt;0),1,0))+(IF(OR('Data Input'!W25&gt;0, 'Data Input'!X25&gt;0),1,0))+(IF(OR('Data Input'!AC25&gt;0, 'Data Input'!AD25&gt;0),1,0))+(IF(OR('Data Input'!AJ25&gt;0, 'Data Input'!AK25&gt;0),1,0))+(IF(OR('Data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Input'!CA25&gt;0, 'Data Input'!CB25&gt;0),1,0))+(IF(OR('Data Input'!CH25&gt;0, 'Data Input'!CI25&gt;0),1,0))+(IF(OR('Data Input'!CO25&gt;0, 'Data Input'!CP25&gt;0),1,0))+(IF(OR('Data Input'!CU25&gt;0, 'Data Input'!CV25&gt;0),1,0))+(IF(OR('Data Input'!DA25&gt;0, 'Data Input'!DB25&gt;0),1,0))+(IF(OR('Data Input'!DH25&gt;0, 'Data Input'!DI25&gt;0),1,0))+(IF(OR('Data Input'!DO25&gt;0, 'Data Input'!DP25&gt;0),1,0))+(IF(OR('Data Input'!DU25&gt;0, 'Data Input'!DV25&gt;0),1,0))+(IF(OR('Data Input'!EA25&gt;0, 'Data Input'!EB25&gt;0),1,0))+(IF(OR('Data Input'!EH25&gt;0, 'Data Input'!EI25&gt;0),1,0))+(IF(OR('Data Input'!EO25&gt;0, 'Data Input'!EP25&gt;0),1,0))+(IF(OR('Data Input'!EU25&gt;0, 'Data Input'!EV25&gt;0),1,0))+(IF(OR('Data Input'!FA25&gt;0, 'Data Input'!FB25&gt;0),1,0))+(IF(OR('Data Input'!FH25&gt;0, 'Data Input'!FI25&gt;0),1,0))+(IF(OR('Data Input'!FO25&gt;0, 'Data Input'!FP25&gt;0),1,0))+(IF(OR('Data Input'!FU25&gt;0, 'Data Input'!FV25&gt;0),1,0)))))</f>
        <v>1.4855003954136792</v>
      </c>
      <c r="K23" s="317">
        <f>SUM(('Data Input'!G25+'Data Input'!M25+'Data Input'!S25+'Data Input'!Y25+'Data Input'!AE25+'Data Input'!AL25+'Data Input'!AS25+'Data Input'!AY25+'Data Input'!BE25+'Data Input'!BK25+'Data Input'!BQ25+'Data Input'!BW25+'Data Input'!CC25+'Data Input'!CJ25+'Data Input'!CQ25+'Data Input'!CW25+'Data Input'!DC25+'Data Input'!DJ25+'Data Input'!DQ25+'Data Input'!DW25+'Data Input'!EC25+'Data Input'!EJ25+'Data Input'!EQ25+'Data Input'!EW25+'Data Input'!FC25+'Data Input'!FJ25+'Data Input'!FQ25+'Data Input'!FW25)/(SUM((IF(OR('Data Input'!E25&gt;0, 'Data Input'!F25&gt;0),1,0))+(IF(OR('Data Input'!K25&gt;0, 'Data Input'!L25&gt;0),1,0))+(IF(OR('Data Input'!Q25&gt;0, 'Data Input'!R25&gt;0),1,0))+(IF(OR('Data Input'!W25&gt;0, 'Data Input'!X25&gt;0),1,0))+(IF(OR('Data Input'!AC25&gt;0, 'Data Input'!AD25&gt;0),1,0))+(IF(OR('Data Input'!AJ25&gt;0, 'Data Input'!AK25&gt;0),1,0))+(IF(OR('Data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Input'!CA25&gt;0, 'Data Input'!CB25&gt;0),1,0))+(IF(OR('Data Input'!CH25&gt;0, 'Data Input'!CI25&gt;0),1,0))+(IF(OR('Data Input'!CO25&gt;0, 'Data Input'!CP25&gt;0),1,0))+(IF(OR('Data Input'!CU25&gt;0, 'Data Input'!CV25&gt;0),1,0))+(IF(OR('Data Input'!DA25&gt;0, 'Data Input'!DB25&gt;0),1,0))+(IF(OR('Data Input'!DH25&gt;0, 'Data Input'!DI25&gt;0),1,0))+(IF(OR('Data Input'!DO25&gt;0, 'Data Input'!DP25&gt;0),1,0))+(IF(OR('Data Input'!DU25&gt;0, 'Data Input'!DV25&gt;0),1,0))+(IF(OR('Data Input'!EA25&gt;0, 'Data Input'!EB25&gt;0),1,0))+(IF(OR('Data Input'!EH25&gt;0, 'Data Input'!EI25&gt;0),1,0))+(IF(OR('Data Input'!EO25&gt;0, 'Data Input'!EP25&gt;0),1,0))+(IF(OR('Data Input'!EU25&gt;0, 'Data Input'!EV25&gt;0),1,0))+(IF(OR('Data Input'!FA25&gt;0, 'Data Input'!FB25&gt;0),1,0))+(IF(OR('Data Input'!FH25&gt;0, 'Data Input'!FI25&gt;0),1,0))+(IF(OR('Data Input'!FO25&gt;0, 'Data Input'!FP25&gt;0),1,0))+(IF(OR('Data Input'!FU25&gt;0, 'Data Input'!FV25&gt;0),1,0)))))</f>
        <v>1.7369908729041856</v>
      </c>
      <c r="L23" s="317">
        <f>('Data Input'!E25+'Data Input'!K25+'Data Input'!Q25+'Data Input'!W25+'Data Input'!AQ25+'Data Input'!AW25+'Data Input'!BC25+'Data Input'!BI25+'Data Input'!BO25+'Data Input'!BU25+'Data Input'!CO25+'Data Input'!CU25+'Data Input'!DO25+'Data Input'!DU25+'Data Input'!EO25+'Data Input'!EU25+'Data Input'!FO25+'Data Input'!FU25)/('Data Input'!F25+'Data Input'!L25+'Data Input'!R25+'Data Input'!X25+'Data Input'!AR25+'Data Input'!AX25+'Data Input'!BD25+'Data Input'!BJ25+'Data Input'!BP25+'Data Input'!BV25+'Data Input'!CP25+'Data Input'!CV25+'Data Input'!DP25+'Data Input'!DV25+'Data Input'!EP25+'Data Input'!EV25+'Data Input'!FP25+'Data Input'!FV25)</f>
        <v>1.903225806451613</v>
      </c>
      <c r="M23" s="317">
        <f>SUM(('Data Input'!G25+'Data Input'!M25+'Data Input'!S25+'Data Input'!Y25+'Data Input'!AS25+'Data Input'!AY25+'Data Input'!BE25+'Data Input'!BK25+'Data Input'!BQ25+'Data Input'!BW25+'Data Input'!CQ25+'Data Input'!CW25+'Data Input'!DQ25+'Data Input'!DW25+'Data Input'!EQ25+'Data Input'!EW25+'Data Input'!FQ25+'Data Input'!FW25)/(SUM((IF(OR('Data Input'!E25&gt;0, 'Data Input'!F25&gt;0),1,0))+(IF(OR('Data Input'!K25&gt;0, 'Data Input'!L25&gt;0),1,0))+(IF(OR('Data Input'!Q25&gt;0, 'Data Input'!R25&gt;0),1,0))+(IF(OR('Data Input'!W25&gt;0, 'Data Input'!X25&gt;0),1,0))+(IF(OR('Data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Input'!CO25&gt;0, 'Data Input'!CP25&gt;0),1,0))+(IF(OR('Data Input'!CU25&gt;0, 'Data Input'!CV25&gt;0),1,0))+(IF(OR('Data Input'!DO25&gt;0, 'Data Input'!DP25&gt;0),1,0))+(IF(OR('Data Input'!DU25&gt;0, 'Data Input'!DV25&gt;0),1,0))+(IF(OR('Data Input'!EO25&gt;0, 'Data Input'!EP25&gt;0),1,0))+(IF(OR('Data Input'!EU25&gt;0, 'Data Input'!EV25&gt;0),1,0))+(IF(OR('Data Input'!FO25&gt;0, 'Data Input'!FP25&gt;0),1,0))+(IF(OR('Data Input'!FU25&gt;0, 'Data Input'!FV25&gt;0),1,0)))))</f>
        <v>1.9369747899159662</v>
      </c>
      <c r="N23" s="319">
        <f>SUM('Data Input'!AC25+'Data Input'!AJ25+'Data Input'!CA25+'Data Input'!CH25+'Data Input'!DA25+'Data Input'!DH25+'Data Input'!EA25+'Data Input'!EH25+'Data Input'!FA25+'Data Input'!FH25)/('Data Input'!AD25+'Data Input'!AK25+'Data Input'!CB25+'Data Input'!CI25+'Data Input'!DB25+'Data Input'!DI25+'Data Input'!EB25+'Data Input'!EI25+'Data Input'!FB25+'Data Input'!FI25)</f>
        <v>1.4807692307692308</v>
      </c>
      <c r="O23" s="317">
        <f>SUM(('Data Input'!AE25+'Data Input'!AL25+'Data Input'!CC25+'Data Input'!CJ25+'Data Input'!DC25+'Data Input'!DJ25+'Data Input'!EC25+'Data Input'!EJ25+'Data Input'!FC25+'Data Input'!FJ25)/(SUM((IF(OR('Data Input'!AC25&gt;0, 'Data Input'!AD25&gt;0),1,0))+(IF(OR('Data Input'!AJ25&gt;0, 'Data Input'!AK25&gt;0),1,0))+(IF(OR('Data Input'!CA25&gt;0, 'Data Input'!CB25&gt;0),1,0))+(IF(OR('Data Input'!CH25&gt;0, 'Data Input'!CI25&gt;0),1,0))+(IF(OR('Data Input'!DA25&gt;0, 'Data Input'!DB25&gt;0),1,0))+(IF(OR('Data Input'!DH25&gt;0, 'Data Input'!DI25&gt;0),1,0))+(IF(OR('Data Input'!EA25&gt;0, 'Data Input'!EB25&gt;0),1,0))+(IF(OR('Data Input'!EH25&gt;0, 'Data Input'!EI25&gt;0),1,0))+(IF(OR('Data Input'!FA25&gt;0, 'Data Input'!FB25&gt;0),1,0))+(IF(OR('Data Input'!FH25&gt;0, 'Data Input'!FI25&gt;0),1,0)))))</f>
        <v>1.6036682615629985</v>
      </c>
      <c r="P23" s="320">
        <f t="shared" si="1"/>
        <v>5</v>
      </c>
      <c r="Q23" s="315">
        <f>SUM((IF(OR('Data Input'!$J25="W"),1,0))+(IF(OR('Data Input'!$P25="W"),1,0))+(IF(OR('Data Input'!$V25="W"),1,0))+(IF(OR('Data Input'!$AB25="W"),1,0))+(IF(OR('Data Input'!$AI25="W"),1,0))+(IF(OR('Data Input'!$AP25="W"),1,0))+(IF(OR('Data Input'!$AV25="W"),1,0))+(IF(OR('Data Input'!$BB25="W"),1,0))+(IF(OR('Data Input'!$BH25="W"),1,0))+(IF(OR('Data Input'!$BN25="W"),1,0))+(IF(OR('Data Input'!$BT25="W"),1,0))+(IF(OR('Data Input'!$BZ25="W"),1,0))+(IF(OR('Data Input'!$CG25="W"),1,0))+(IF(OR('Data Input'!$CN25="W"),1,0))+(IF(OR('Data Input'!$CT25="W"),1,0))+(IF(OR('Data Input'!$CZ25="W"),1,0))+(IF(OR('Data Input'!$DG25="W"),1,0))+(IF(OR('Data Input'!$DN25="W"),1,0))+(IF(OR('Data Input'!$DT25="W"),1,0))+(IF(OR('Data Input'!$DZ25="W"),1,0))+(IF(OR('Data Input'!$EG25="W"),1,0))+(IF(OR('Data Input'!$EN25="W"),1,0))+(IF(OR('Data Input'!$ET25="W"),1,0))+(IF(OR('Data Input'!$EZ25="W"),1,0))+(IF(OR('Data Input'!$FG25="W"),1,0))+(IF(OR('Data Input'!$FN25="W"),1,0))+(IF(OR('Data Input'!$FT25="W"),1,0))+(IF(OR('Data Input'!$FZ25="W"),1,0)))</f>
        <v>3</v>
      </c>
      <c r="R23" s="315">
        <f>SUM((IF(OR('Data Input'!$J25="L"),1,0))+(IF(OR('Data Input'!$P25="L"),1,0))+(IF(OR('Data Input'!$V25="L"),1,0))+(IF(OR('Data Input'!$AB25="L"),1,0))+(IF(OR('Data Input'!$AI25="L"),1,0))+(IF(OR('Data Input'!$AP25="L"),1,0))+(IF(OR('Data Input'!$AV25="L"),1,0))+(IF(OR('Data Input'!$BB25="L"),1,0))+(IF(OR('Data Input'!$BH25="L"),1,0))+(IF(OR('Data Input'!$BN25="L"),1,0))+(IF(OR('Data Input'!$BT25="L"),1,0))+(IF(OR('Data Input'!$BZ25="L"),1,0))+(IF(OR('Data Input'!$CG25="L"),1,0))+(IF(OR('Data Input'!$CN25="L"),1,0))+(IF(OR('Data Input'!$CT25="L"),1,0))+(IF(OR('Data Input'!$CZ25="L"),1,0))+(IF(OR('Data Input'!$DG25="L"),1,0))+(IF(OR('Data Input'!$DN25="L"),1,0))+(IF(OR('Data Input'!$DT25="L"),1,0))+(IF(OR('Data Input'!$DZ25="L"),1,0))+(IF(OR('Data Input'!$EG25="L"),1,0))+(IF(OR('Data Input'!$EN25="L"),1,0))+(IF(OR('Data Input'!$ET25="L"),1,0))+(IF(OR('Data Input'!$EZ25="L"),1,0))+(IF(OR('Data Input'!$FG25="L"),1,0))+(IF(OR('Data Input'!$FN25="L"),1,0))+(IF(OR('Data Input'!$FT25="L"),1,0))+(IF(OR('Data Input'!$FZ25="L"),1,0)))</f>
        <v>2</v>
      </c>
      <c r="S23" s="315">
        <f>SUM((IF(OR('Data Input'!$J25="T"),1,0))+(IF(OR('Data Input'!$P25="T"),1,0))+(IF(OR('Data Input'!$V25="T"),1,0))+(IF(OR('Data Input'!$AB25="T"),1,0))+(IF(OR('Data Input'!$AI25="T"),1,0))+(IF(OR('Data Input'!$AP25="T"),1,0))+(IF(OR('Data Input'!$AV25="T"),1,0))+(IF(OR('Data Input'!$BB25="T"),1,0))+(IF(OR('Data Input'!$BH25="T"),1,0))+(IF(OR('Data Input'!$BN25="T"),1,0))+(IF(OR('Data Input'!$BT25="T"),1,0))+(IF(OR('Data Input'!$BZ25="T"),1,0))+(IF(OR('Data Input'!$CG25="T"),1,0))+(IF(OR('Data Input'!$CN25="T"),1,0))+(IF(OR('Data Input'!$CT25="T"),1,0))+(IF(OR('Data Input'!$CZ25="T"),1,0))+(IF(OR('Data Input'!$DG25="T"),1,0))+(IF(OR('Data Input'!$DN25="T"),1,0))+(IF(OR('Data Input'!$DT25="T"),1,0))+(IF(OR('Data Input'!$DZ25="T"),1,0))+(IF(OR('Data Input'!$EG25="T"),1,0))+(IF(OR('Data Input'!$EN25="T"),1,0))+(IF(OR('Data Input'!$ET25="T"),1,0))+(IF(OR('Data Input'!$EZ25="T"),1,0))+(IF(OR('Data Input'!$FG25="T"),1,0))+(IF(OR('Data Input'!$FN25="T"),1,0))+(IF(OR('Data Input'!$FT25="T"),1,0))+(IF(OR('Data Input'!$FZ25="T"),1,0)))</f>
        <v>0</v>
      </c>
      <c r="T23" s="321">
        <f t="shared" si="2"/>
        <v>0.6</v>
      </c>
      <c r="U23" s="253"/>
    </row>
    <row r="24" spans="2:21" ht="15.5" x14ac:dyDescent="0.35">
      <c r="B24" s="441">
        <v>22</v>
      </c>
      <c r="C24" s="312" t="s">
        <v>76</v>
      </c>
      <c r="D24" s="313" t="s">
        <v>26</v>
      </c>
      <c r="E24" s="314">
        <v>46</v>
      </c>
      <c r="F24" s="312">
        <f>'Data Input'!E26+'Data Input'!K26+'Data Input'!Q26+'Data Input'!W26+'Data Input'!AC26+'Data Input'!AJ26+'Data Input'!AQ26+'Data Input'!AW26+'Data Input'!BC26+'Data Input'!BI26+'Data Input'!BO26+'Data Input'!BU26+'Data Input'!CA26+'Data Input'!CH26+'Data Input'!CO26+'Data Input'!CU26+'Data Input'!DA26+'Data Input'!DH26+'Data Input'!DO26+'Data Input'!DU26+'Data Input'!EA26+'Data Input'!EH26+'Data Input'!EO26+'Data Input'!EU26+'Data Input'!FA26+'Data Input'!FH26+'Data Input'!FO26+'Data Input'!FU26</f>
        <v>179</v>
      </c>
      <c r="G24" s="315">
        <f>'Data Input'!F26+'Data Input'!L26+'Data Input'!R26+'Data Input'!X26+'Data Input'!AD26+'Data Input'!AK26+'Data Input'!AR26+'Data Input'!AX26+'Data Input'!BD26+'Data Input'!BJ26+'Data Input'!BP26+'Data Input'!BV26+'Data Input'!CB26+'Data Input'!CI26+'Data Input'!CP26+'Data Input'!CV26+'Data Input'!DB26+'Data Input'!DI26+'Data Input'!DP26+'Data Input'!DV26+'Data Input'!EB26+'Data Input'!EI26+'Data Input'!EP26+'Data Input'!EV26+'Data Input'!FB26+'Data Input'!FI26+'Data Input'!FP26+'Data Input'!FV26</f>
        <v>168</v>
      </c>
      <c r="H24" s="316">
        <f>'Data Input'!AG26+'Data Input'!AN26+'Data Input'!CE26+'Data Input'!CL26+'Data Input'!DE26+'Data Input'!DL26+'Data Input'!EE26+'Data Input'!EL26+'Data Input'!FE26+'Data Input'!FL26</f>
        <v>0</v>
      </c>
      <c r="I24" s="317">
        <f t="shared" si="0"/>
        <v>1.0654761904761905</v>
      </c>
      <c r="J24" s="318">
        <f>SUM(('Data Input'!H26+'Data Input'!N26+'Data Input'!T26+'Data Input'!Z26+'Data Input'!AF26+'Data Input'!AM26+'Data Input'!AT26+'Data Input'!AZ26+'Data Input'!BF26+'Data Input'!BL26+'Data Input'!BR26+'Data Input'!BX26+'Data Input'!CD26+'Data Input'!CK26+'Data Input'!CR26+'Data Input'!CX26+'Data Input'!DD26+'Data Input'!DK26+'Data Input'!DR26+'Data Input'!DX26+'Data Input'!ED26+'Data Input'!EK26+'Data Input'!ER26+'Data Input'!EX26+'Data Input'!FD26+'Data Input'!FK26+'Data Input'!FR26+'Data Input'!FX26)/(SUM((IF(OR('Data Input'!E26&gt;0, 'Data Input'!F26&gt;0),1,0))+(IF(OR('Data Input'!K26&gt;0, 'Data Input'!L26&gt;0),1,0))+(IF(OR('Data Input'!Q26&gt;0, 'Data Input'!R26&gt;0),1,0))+(IF(OR('Data Input'!W26&gt;0, 'Data Input'!X26&gt;0),1,0))+(IF(OR('Data Input'!AC26&gt;0, 'Data Input'!AD26&gt;0),1,0))+(IF(OR('Data Input'!AJ26&gt;0, 'Data Input'!AK26&gt;0),1,0))+(IF(OR('Data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Input'!CA26&gt;0, 'Data Input'!CB26&gt;0),1,0))+(IF(OR('Data Input'!CH26&gt;0, 'Data Input'!CI26&gt;0),1,0))+(IF(OR('Data Input'!CO26&gt;0, 'Data Input'!CP26&gt;0),1,0))+(IF(OR('Data Input'!CU26&gt;0, 'Data Input'!CV26&gt;0),1,0))+(IF(OR('Data Input'!DA26&gt;0, 'Data Input'!DB26&gt;0),1,0))+(IF(OR('Data Input'!DH26&gt;0, 'Data Input'!DI26&gt;0),1,0))+(IF(OR('Data Input'!DO26&gt;0, 'Data Input'!DP26&gt;0),1,0))+(IF(OR('Data Input'!DU26&gt;0, 'Data Input'!DV26&gt;0),1,0))+(IF(OR('Data Input'!EA26&gt;0, 'Data Input'!EB26&gt;0),1,0))+(IF(OR('Data Input'!EH26&gt;0, 'Data Input'!EI26&gt;0),1,0))+(IF(OR('Data Input'!EO26&gt;0, 'Data Input'!EP26&gt;0),1,0))+(IF(OR('Data Input'!EU26&gt;0, 'Data Input'!EV26&gt;0),1,0))+(IF(OR('Data Input'!FA26&gt;0, 'Data Input'!FB26&gt;0),1,0))+(IF(OR('Data Input'!FH26&gt;0, 'Data Input'!FI26&gt;0),1,0))+(IF(OR('Data Input'!FO26&gt;0, 'Data Input'!FP26&gt;0),1,0))+(IF(OR('Data Input'!FU26&gt;0, 'Data Input'!FV26&gt;0),1,0)))))</f>
        <v>0.97166820959223577</v>
      </c>
      <c r="K24" s="317">
        <f>SUM(('Data Input'!G26+'Data Input'!M26+'Data Input'!S26+'Data Input'!Y26+'Data Input'!AE26+'Data Input'!AL26+'Data Input'!AS26+'Data Input'!AY26+'Data Input'!BE26+'Data Input'!BK26+'Data Input'!BQ26+'Data Input'!BW26+'Data Input'!CC26+'Data Input'!CJ26+'Data Input'!CQ26+'Data Input'!CW26+'Data Input'!DC26+'Data Input'!DJ26+'Data Input'!DQ26+'Data Input'!DW26+'Data Input'!EC26+'Data Input'!EJ26+'Data Input'!EQ26+'Data Input'!EW26+'Data Input'!FC26+'Data Input'!FJ26+'Data Input'!FQ26+'Data Input'!FW26)/(SUM((IF(OR('Data Input'!E26&gt;0, 'Data Input'!F26&gt;0),1,0))+(IF(OR('Data Input'!K26&gt;0, 'Data Input'!L26&gt;0),1,0))+(IF(OR('Data Input'!Q26&gt;0, 'Data Input'!R26&gt;0),1,0))+(IF(OR('Data Input'!W26&gt;0, 'Data Input'!X26&gt;0),1,0))+(IF(OR('Data Input'!AC26&gt;0, 'Data Input'!AD26&gt;0),1,0))+(IF(OR('Data Input'!AJ26&gt;0, 'Data Input'!AK26&gt;0),1,0))+(IF(OR('Data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Input'!CA26&gt;0, 'Data Input'!CB26&gt;0),1,0))+(IF(OR('Data Input'!CH26&gt;0, 'Data Input'!CI26&gt;0),1,0))+(IF(OR('Data Input'!CO26&gt;0, 'Data Input'!CP26&gt;0),1,0))+(IF(OR('Data Input'!CU26&gt;0, 'Data Input'!CV26&gt;0),1,0))+(IF(OR('Data Input'!DA26&gt;0, 'Data Input'!DB26&gt;0),1,0))+(IF(OR('Data Input'!DH26&gt;0, 'Data Input'!DI26&gt;0),1,0))+(IF(OR('Data Input'!DO26&gt;0, 'Data Input'!DP26&gt;0),1,0))+(IF(OR('Data Input'!DU26&gt;0, 'Data Input'!DV26&gt;0),1,0))+(IF(OR('Data Input'!EA26&gt;0, 'Data Input'!EB26&gt;0),1,0))+(IF(OR('Data Input'!EH26&gt;0, 'Data Input'!EI26&gt;0),1,0))+(IF(OR('Data Input'!EO26&gt;0, 'Data Input'!EP26&gt;0),1,0))+(IF(OR('Data Input'!EU26&gt;0, 'Data Input'!EV26&gt;0),1,0))+(IF(OR('Data Input'!FA26&gt;0, 'Data Input'!FB26&gt;0),1,0))+(IF(OR('Data Input'!FH26&gt;0, 'Data Input'!FI26&gt;0),1,0))+(IF(OR('Data Input'!FO26&gt;0, 'Data Input'!FP26&gt;0),1,0))+(IF(OR('Data Input'!FU26&gt;0, 'Data Input'!FV26&gt;0),1,0)))))</f>
        <v>1.0864633834302952</v>
      </c>
      <c r="L24" s="317">
        <f>('Data Input'!E26+'Data Input'!K26+'Data Input'!Q26+'Data Input'!W26+'Data Input'!AQ26+'Data Input'!AW26+'Data Input'!BC26+'Data Input'!BI26+'Data Input'!BO26+'Data Input'!BU26+'Data Input'!CO26+'Data Input'!CU26+'Data Input'!DO26+'Data Input'!DU26+'Data Input'!EO26+'Data Input'!EU26+'Data Input'!FO26+'Data Input'!FU26)/('Data Input'!F26+'Data Input'!L26+'Data Input'!R26+'Data Input'!X26+'Data Input'!AR26+'Data Input'!AX26+'Data Input'!BD26+'Data Input'!BJ26+'Data Input'!BP26+'Data Input'!BV26+'Data Input'!CP26+'Data Input'!CV26+'Data Input'!DP26+'Data Input'!DV26+'Data Input'!EP26+'Data Input'!EV26+'Data Input'!FP26+'Data Input'!FV26)</f>
        <v>1.0980392156862746</v>
      </c>
      <c r="M24" s="317">
        <f>SUM(('Data Input'!G26+'Data Input'!M26+'Data Input'!S26+'Data Input'!Y26+'Data Input'!AS26+'Data Input'!AY26+'Data Input'!BE26+'Data Input'!BK26+'Data Input'!BQ26+'Data Input'!BW26+'Data Input'!CQ26+'Data Input'!CW26+'Data Input'!DQ26+'Data Input'!DW26+'Data Input'!EQ26+'Data Input'!EW26+'Data Input'!FQ26+'Data Input'!FW26)/(SUM((IF(OR('Data Input'!E26&gt;0, 'Data Input'!F26&gt;0),1,0))+(IF(OR('Data Input'!K26&gt;0, 'Data Input'!L26&gt;0),1,0))+(IF(OR('Data Input'!Q26&gt;0, 'Data Input'!R26&gt;0),1,0))+(IF(OR('Data Input'!W26&gt;0, 'Data Input'!X26&gt;0),1,0))+(IF(OR('Data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Input'!CO26&gt;0, 'Data Input'!CP26&gt;0),1,0))+(IF(OR('Data Input'!CU26&gt;0, 'Data Input'!CV26&gt;0),1,0))+(IF(OR('Data Input'!DO26&gt;0, 'Data Input'!DP26&gt;0),1,0))+(IF(OR('Data Input'!DU26&gt;0, 'Data Input'!DV26&gt;0),1,0))+(IF(OR('Data Input'!EO26&gt;0, 'Data Input'!EP26&gt;0),1,0))+(IF(OR('Data Input'!EU26&gt;0, 'Data Input'!EV26&gt;0),1,0))+(IF(OR('Data Input'!FO26&gt;0, 'Data Input'!FP26&gt;0),1,0))+(IF(OR('Data Input'!FU26&gt;0, 'Data Input'!FV26&gt;0),1,0)))))</f>
        <v>1.1369105334441469</v>
      </c>
      <c r="N24" s="319">
        <f>SUM('Data Input'!AC26+'Data Input'!AJ26+'Data Input'!CA26+'Data Input'!CH26+'Data Input'!DA26+'Data Input'!DH26+'Data Input'!EA26+'Data Input'!EH26+'Data Input'!FA26+'Data Input'!FH26)/('Data Input'!AD26+'Data Input'!AK26+'Data Input'!CB26+'Data Input'!CI26+'Data Input'!DB26+'Data Input'!DI26+'Data Input'!EB26+'Data Input'!EI26+'Data Input'!FB26+'Data Input'!FI26)</f>
        <v>0.73333333333333328</v>
      </c>
      <c r="O24" s="317">
        <f>SUM(('Data Input'!AE26+'Data Input'!AL26+'Data Input'!CC26+'Data Input'!CJ26+'Data Input'!DC26+'Data Input'!DJ26+'Data Input'!EC26+'Data Input'!EJ26+'Data Input'!FC26+'Data Input'!FJ26)/(SUM((IF(OR('Data Input'!AC26&gt;0, 'Data Input'!AD26&gt;0),1,0))+(IF(OR('Data Input'!AJ26&gt;0, 'Data Input'!AK26&gt;0),1,0))+(IF(OR('Data Input'!CA26&gt;0, 'Data Input'!CB26&gt;0),1,0))+(IF(OR('Data Input'!CH26&gt;0, 'Data Input'!CI26&gt;0),1,0))+(IF(OR('Data Input'!DA26&gt;0, 'Data Input'!DB26&gt;0),1,0))+(IF(OR('Data Input'!DH26&gt;0, 'Data Input'!DI26&gt;0),1,0))+(IF(OR('Data Input'!EA26&gt;0, 'Data Input'!EB26&gt;0),1,0))+(IF(OR('Data Input'!EH26&gt;0, 'Data Input'!EI26&gt;0),1,0))+(IF(OR('Data Input'!FA26&gt;0, 'Data Input'!FB26&gt;0),1,0))+(IF(OR('Data Input'!FH26&gt;0, 'Data Input'!FI26&gt;0),1,0)))))</f>
        <v>0.73333333333333328</v>
      </c>
      <c r="P24" s="320">
        <f t="shared" si="1"/>
        <v>8</v>
      </c>
      <c r="Q24" s="315">
        <f>SUM((IF(OR('Data Input'!$J26="W"),1,0))+(IF(OR('Data Input'!$P26="W"),1,0))+(IF(OR('Data Input'!$V26="W"),1,0))+(IF(OR('Data Input'!$AB26="W"),1,0))+(IF(OR('Data Input'!$AI26="W"),1,0))+(IF(OR('Data Input'!$AP26="W"),1,0))+(IF(OR('Data Input'!$AV26="W"),1,0))+(IF(OR('Data Input'!$BB26="W"),1,0))+(IF(OR('Data Input'!$BH26="W"),1,0))+(IF(OR('Data Input'!$BN26="W"),1,0))+(IF(OR('Data Input'!$BT26="W"),1,0))+(IF(OR('Data Input'!$BZ26="W"),1,0))+(IF(OR('Data Input'!$CG26="W"),1,0))+(IF(OR('Data Input'!$CN26="W"),1,0))+(IF(OR('Data Input'!$CT26="W"),1,0))+(IF(OR('Data Input'!$CZ26="W"),1,0))+(IF(OR('Data Input'!$DG26="W"),1,0))+(IF(OR('Data Input'!$DN26="W"),1,0))+(IF(OR('Data Input'!$DT26="W"),1,0))+(IF(OR('Data Input'!$DZ26="W"),1,0))+(IF(OR('Data Input'!$EG26="W"),1,0))+(IF(OR('Data Input'!$EN26="W"),1,0))+(IF(OR('Data Input'!$ET26="W"),1,0))+(IF(OR('Data Input'!$EZ26="W"),1,0))+(IF(OR('Data Input'!$FG26="W"),1,0))+(IF(OR('Data Input'!$FN26="W"),1,0))+(IF(OR('Data Input'!$FT26="W"),1,0))+(IF(OR('Data Input'!$FZ26="W"),1,0)))</f>
        <v>5</v>
      </c>
      <c r="R24" s="315">
        <f>SUM((IF(OR('Data Input'!$J26="L"),1,0))+(IF(OR('Data Input'!$P26="L"),1,0))+(IF(OR('Data Input'!$V26="L"),1,0))+(IF(OR('Data Input'!$AB26="L"),1,0))+(IF(OR('Data Input'!$AI26="L"),1,0))+(IF(OR('Data Input'!$AP26="L"),1,0))+(IF(OR('Data Input'!$AV26="L"),1,0))+(IF(OR('Data Input'!$BB26="L"),1,0))+(IF(OR('Data Input'!$BH26="L"),1,0))+(IF(OR('Data Input'!$BN26="L"),1,0))+(IF(OR('Data Input'!$BT26="L"),1,0))+(IF(OR('Data Input'!$BZ26="L"),1,0))+(IF(OR('Data Input'!$CG26="L"),1,0))+(IF(OR('Data Input'!$CN26="L"),1,0))+(IF(OR('Data Input'!$CT26="L"),1,0))+(IF(OR('Data Input'!$CZ26="L"),1,0))+(IF(OR('Data Input'!$DG26="L"),1,0))+(IF(OR('Data Input'!$DN26="L"),1,0))+(IF(OR('Data Input'!$DT26="L"),1,0))+(IF(OR('Data Input'!$DZ26="L"),1,0))+(IF(OR('Data Input'!$EG26="L"),1,0))+(IF(OR('Data Input'!$EN26="L"),1,0))+(IF(OR('Data Input'!$ET26="L"),1,0))+(IF(OR('Data Input'!$EZ26="L"),1,0))+(IF(OR('Data Input'!$FG26="L"),1,0))+(IF(OR('Data Input'!$FN26="L"),1,0))+(IF(OR('Data Input'!$FT26="L"),1,0))+(IF(OR('Data Input'!$FZ26="L"),1,0)))</f>
        <v>3</v>
      </c>
      <c r="S24" s="315">
        <f>SUM((IF(OR('Data Input'!$J26="T"),1,0))+(IF(OR('Data Input'!$P26="T"),1,0))+(IF(OR('Data Input'!$V26="T"),1,0))+(IF(OR('Data Input'!$AB26="T"),1,0))+(IF(OR('Data Input'!$AI26="T"),1,0))+(IF(OR('Data Input'!$AP26="T"),1,0))+(IF(OR('Data Input'!$AV26="T"),1,0))+(IF(OR('Data Input'!$BB26="T"),1,0))+(IF(OR('Data Input'!$BH26="T"),1,0))+(IF(OR('Data Input'!$BN26="T"),1,0))+(IF(OR('Data Input'!$BT26="T"),1,0))+(IF(OR('Data Input'!$BZ26="T"),1,0))+(IF(OR('Data Input'!$CG26="T"),1,0))+(IF(OR('Data Input'!$CN26="T"),1,0))+(IF(OR('Data Input'!$CT26="T"),1,0))+(IF(OR('Data Input'!$CZ26="T"),1,0))+(IF(OR('Data Input'!$DG26="T"),1,0))+(IF(OR('Data Input'!$DN26="T"),1,0))+(IF(OR('Data Input'!$DT26="T"),1,0))+(IF(OR('Data Input'!$DZ26="T"),1,0))+(IF(OR('Data Input'!$EG26="T"),1,0))+(IF(OR('Data Input'!$EN26="T"),1,0))+(IF(OR('Data Input'!$ET26="T"),1,0))+(IF(OR('Data Input'!$EZ26="T"),1,0))+(IF(OR('Data Input'!$FG26="T"),1,0))+(IF(OR('Data Input'!$FN26="T"),1,0))+(IF(OR('Data Input'!$FT26="T"),1,0))+(IF(OR('Data Input'!$FZ26="T"),1,0)))</f>
        <v>0</v>
      </c>
      <c r="T24" s="321">
        <f t="shared" si="2"/>
        <v>0.625</v>
      </c>
      <c r="U24" s="253"/>
    </row>
    <row r="25" spans="2:21" ht="15.5" x14ac:dyDescent="0.35">
      <c r="B25" s="441">
        <v>23</v>
      </c>
      <c r="C25" s="312" t="s">
        <v>76</v>
      </c>
      <c r="D25" s="313" t="s">
        <v>6</v>
      </c>
      <c r="E25" s="314">
        <v>93</v>
      </c>
      <c r="F25" s="312">
        <f>'Data Input'!E27+'Data Input'!K27+'Data Input'!Q27+'Data Input'!W27+'Data Input'!AC27+'Data Input'!AJ27+'Data Input'!AQ27+'Data Input'!AW27+'Data Input'!BC27+'Data Input'!BI27+'Data Input'!BO27+'Data Input'!BU27+'Data Input'!CA27+'Data Input'!CH27+'Data Input'!CO27+'Data Input'!CU27+'Data Input'!DA27+'Data Input'!DH27+'Data Input'!DO27+'Data Input'!DU27+'Data Input'!EA27+'Data Input'!EH27+'Data Input'!EO27+'Data Input'!EU27+'Data Input'!FA27+'Data Input'!FH27+'Data Input'!FO27+'Data Input'!FU27</f>
        <v>106</v>
      </c>
      <c r="G25" s="315">
        <f>'Data Input'!F27+'Data Input'!L27+'Data Input'!R27+'Data Input'!X27+'Data Input'!AD27+'Data Input'!AK27+'Data Input'!AR27+'Data Input'!AX27+'Data Input'!BD27+'Data Input'!BJ27+'Data Input'!BP27+'Data Input'!BV27+'Data Input'!CB27+'Data Input'!CI27+'Data Input'!CP27+'Data Input'!CV27+'Data Input'!DB27+'Data Input'!DI27+'Data Input'!DP27+'Data Input'!DV27+'Data Input'!EB27+'Data Input'!EI27+'Data Input'!EP27+'Data Input'!EV27+'Data Input'!FB27+'Data Input'!FI27+'Data Input'!FP27+'Data Input'!FV27</f>
        <v>105</v>
      </c>
      <c r="H25" s="316">
        <f>'Data Input'!AG27+'Data Input'!AN27+'Data Input'!CE27+'Data Input'!CL27+'Data Input'!DE27+'Data Input'!DL27+'Data Input'!EE27+'Data Input'!EL27+'Data Input'!FE27+'Data Input'!FL27</f>
        <v>2</v>
      </c>
      <c r="I25" s="317">
        <f t="shared" si="0"/>
        <v>1.0095238095238095</v>
      </c>
      <c r="J25" s="318">
        <f>SUM(('Data Input'!H27+'Data Input'!N27+'Data Input'!T27+'Data Input'!Z27+'Data Input'!AF27+'Data Input'!AM27+'Data Input'!AT27+'Data Input'!AZ27+'Data Input'!BF27+'Data Input'!BL27+'Data Input'!BR27+'Data Input'!BX27+'Data Input'!CD27+'Data Input'!CK27+'Data Input'!CR27+'Data Input'!CX27+'Data Input'!DD27+'Data Input'!DK27+'Data Input'!DR27+'Data Input'!DX27+'Data Input'!ED27+'Data Input'!EK27+'Data Input'!ER27+'Data Input'!EX27+'Data Input'!FD27+'Data Input'!FK27+'Data Input'!FR27+'Data Input'!FX27)/(SUM((IF(OR('Data Input'!E27&gt;0, 'Data Input'!F27&gt;0),1,0))+(IF(OR('Data Input'!K27&gt;0, 'Data Input'!L27&gt;0),1,0))+(IF(OR('Data Input'!Q27&gt;0, 'Data Input'!R27&gt;0),1,0))+(IF(OR('Data Input'!W27&gt;0, 'Data Input'!X27&gt;0),1,0))+(IF(OR('Data Input'!AC27&gt;0, 'Data Input'!AD27&gt;0),1,0))+(IF(OR('Data Input'!AJ27&gt;0, 'Data Input'!AK27&gt;0),1,0))+(IF(OR('Data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Input'!CA27&gt;0, 'Data Input'!CB27&gt;0),1,0))+(IF(OR('Data Input'!CH27&gt;0, 'Data Input'!CI27&gt;0),1,0))+(IF(OR('Data Input'!CO27&gt;0, 'Data Input'!CP27&gt;0),1,0))+(IF(OR('Data Input'!CU27&gt;0, 'Data Input'!CV27&gt;0),1,0))+(IF(OR('Data Input'!DA27&gt;0, 'Data Input'!DB27&gt;0),1,0))+(IF(OR('Data Input'!DH27&gt;0, 'Data Input'!DI27&gt;0),1,0))+(IF(OR('Data Input'!DO27&gt;0, 'Data Input'!DP27&gt;0),1,0))+(IF(OR('Data Input'!DU27&gt;0, 'Data Input'!DV27&gt;0),1,0))+(IF(OR('Data Input'!EA27&gt;0, 'Data Input'!EB27&gt;0),1,0))+(IF(OR('Data Input'!EH27&gt;0, 'Data Input'!EI27&gt;0),1,0))+(IF(OR('Data Input'!EO27&gt;0, 'Data Input'!EP27&gt;0),1,0))+(IF(OR('Data Input'!EU27&gt;0, 'Data Input'!EV27&gt;0),1,0))+(IF(OR('Data Input'!FA27&gt;0, 'Data Input'!FB27&gt;0),1,0))+(IF(OR('Data Input'!FH27&gt;0, 'Data Input'!FI27&gt;0),1,0))+(IF(OR('Data Input'!FO27&gt;0, 'Data Input'!FP27&gt;0),1,0))+(IF(OR('Data Input'!FU27&gt;0, 'Data Input'!FV27&gt;0),1,0)))))</f>
        <v>0.91054911520037851</v>
      </c>
      <c r="K25" s="317">
        <f>SUM(('Data Input'!G27+'Data Input'!M27+'Data Input'!S27+'Data Input'!Y27+'Data Input'!AE27+'Data Input'!AL27+'Data Input'!AS27+'Data Input'!AY27+'Data Input'!BE27+'Data Input'!BK27+'Data Input'!BQ27+'Data Input'!BW27+'Data Input'!CC27+'Data Input'!CJ27+'Data Input'!CQ27+'Data Input'!CW27+'Data Input'!DC27+'Data Input'!DJ27+'Data Input'!DQ27+'Data Input'!DW27+'Data Input'!EC27+'Data Input'!EJ27+'Data Input'!EQ27+'Data Input'!EW27+'Data Input'!FC27+'Data Input'!FJ27+'Data Input'!FQ27+'Data Input'!FW27)/(SUM((IF(OR('Data Input'!E27&gt;0, 'Data Input'!F27&gt;0),1,0))+(IF(OR('Data Input'!K27&gt;0, 'Data Input'!L27&gt;0),1,0))+(IF(OR('Data Input'!Q27&gt;0, 'Data Input'!R27&gt;0),1,0))+(IF(OR('Data Input'!W27&gt;0, 'Data Input'!X27&gt;0),1,0))+(IF(OR('Data Input'!AC27&gt;0, 'Data Input'!AD27&gt;0),1,0))+(IF(OR('Data Input'!AJ27&gt;0, 'Data Input'!AK27&gt;0),1,0))+(IF(OR('Data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Input'!CA27&gt;0, 'Data Input'!CB27&gt;0),1,0))+(IF(OR('Data Input'!CH27&gt;0, 'Data Input'!CI27&gt;0),1,0))+(IF(OR('Data Input'!CO27&gt;0, 'Data Input'!CP27&gt;0),1,0))+(IF(OR('Data Input'!CU27&gt;0, 'Data Input'!CV27&gt;0),1,0))+(IF(OR('Data Input'!DA27&gt;0, 'Data Input'!DB27&gt;0),1,0))+(IF(OR('Data Input'!DH27&gt;0, 'Data Input'!DI27&gt;0),1,0))+(IF(OR('Data Input'!DO27&gt;0, 'Data Input'!DP27&gt;0),1,0))+(IF(OR('Data Input'!DU27&gt;0, 'Data Input'!DV27&gt;0),1,0))+(IF(OR('Data Input'!EA27&gt;0, 'Data Input'!EB27&gt;0),1,0))+(IF(OR('Data Input'!EH27&gt;0, 'Data Input'!EI27&gt;0),1,0))+(IF(OR('Data Input'!EO27&gt;0, 'Data Input'!EP27&gt;0),1,0))+(IF(OR('Data Input'!EU27&gt;0, 'Data Input'!EV27&gt;0),1,0))+(IF(OR('Data Input'!FA27&gt;0, 'Data Input'!FB27&gt;0),1,0))+(IF(OR('Data Input'!FH27&gt;0, 'Data Input'!FI27&gt;0),1,0))+(IF(OR('Data Input'!FO27&gt;0, 'Data Input'!FP27&gt;0),1,0))+(IF(OR('Data Input'!FU27&gt;0, 'Data Input'!FV27&gt;0),1,0)))))</f>
        <v>1.0046271538918596</v>
      </c>
      <c r="L25" s="317">
        <f>('Data Input'!E27+'Data Input'!K27+'Data Input'!Q27+'Data Input'!W27+'Data Input'!AQ27+'Data Input'!AW27+'Data Input'!BC27+'Data Input'!BI27+'Data Input'!BO27+'Data Input'!BU27+'Data Input'!CO27+'Data Input'!CU27+'Data Input'!DO27+'Data Input'!DU27+'Data Input'!EO27+'Data Input'!EU27+'Data Input'!FO27+'Data Input'!FU27)/('Data Input'!F27+'Data Input'!L27+'Data Input'!R27+'Data Input'!X27+'Data Input'!AR27+'Data Input'!AX27+'Data Input'!BD27+'Data Input'!BJ27+'Data Input'!BP27+'Data Input'!BV27+'Data Input'!CP27+'Data Input'!CV27+'Data Input'!DP27+'Data Input'!DV27+'Data Input'!EP27+'Data Input'!EV27+'Data Input'!FP27+'Data Input'!FV27)</f>
        <v>1.1285714285714286</v>
      </c>
      <c r="M25" s="317">
        <f>SUM(('Data Input'!G27+'Data Input'!M27+'Data Input'!S27+'Data Input'!Y27+'Data Input'!AS27+'Data Input'!AY27+'Data Input'!BE27+'Data Input'!BK27+'Data Input'!BQ27+'Data Input'!BW27+'Data Input'!CQ27+'Data Input'!CW27+'Data Input'!DQ27+'Data Input'!DW27+'Data Input'!EQ27+'Data Input'!EW27+'Data Input'!FQ27+'Data Input'!FW27)/(SUM((IF(OR('Data Input'!E27&gt;0, 'Data Input'!F27&gt;0),1,0))+(IF(OR('Data Input'!K27&gt;0, 'Data Input'!L27&gt;0),1,0))+(IF(OR('Data Input'!Q27&gt;0, 'Data Input'!R27&gt;0),1,0))+(IF(OR('Data Input'!W27&gt;0, 'Data Input'!X27&gt;0),1,0))+(IF(OR('Data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Input'!CO27&gt;0, 'Data Input'!CP27&gt;0),1,0))+(IF(OR('Data Input'!CU27&gt;0, 'Data Input'!CV27&gt;0),1,0))+(IF(OR('Data Input'!DO27&gt;0, 'Data Input'!DP27&gt;0),1,0))+(IF(OR('Data Input'!DU27&gt;0, 'Data Input'!DV27&gt;0),1,0))+(IF(OR('Data Input'!EO27&gt;0, 'Data Input'!EP27&gt;0),1,0))+(IF(OR('Data Input'!EU27&gt;0, 'Data Input'!EV27&gt;0),1,0))+(IF(OR('Data Input'!FO27&gt;0, 'Data Input'!FP27&gt;0),1,0))+(IF(OR('Data Input'!FU27&gt;0, 'Data Input'!FV27&gt;0),1,0)))))</f>
        <v>1.1395164884135471</v>
      </c>
      <c r="N25" s="319">
        <f>SUM('Data Input'!AC27+'Data Input'!AJ27+'Data Input'!CA27+'Data Input'!CH27+'Data Input'!DA27+'Data Input'!DH27+'Data Input'!EA27+'Data Input'!EH27+'Data Input'!FA27+'Data Input'!FH27)/('Data Input'!AD27+'Data Input'!AK27+'Data Input'!CB27+'Data Input'!CI27+'Data Input'!DB27+'Data Input'!DI27+'Data Input'!EB27+'Data Input'!EI27+'Data Input'!FB27+'Data Input'!FI27)</f>
        <v>0.77142857142857146</v>
      </c>
      <c r="O25" s="317">
        <f>SUM(('Data Input'!AE27+'Data Input'!AL27+'Data Input'!CC27+'Data Input'!CJ27+'Data Input'!DC27+'Data Input'!DJ27+'Data Input'!EC27+'Data Input'!EJ27+'Data Input'!FC27+'Data Input'!FJ27)/(SUM((IF(OR('Data Input'!AC27&gt;0, 'Data Input'!AD27&gt;0),1,0))+(IF(OR('Data Input'!AJ27&gt;0, 'Data Input'!AK27&gt;0),1,0))+(IF(OR('Data Input'!CA27&gt;0, 'Data Input'!CB27&gt;0),1,0))+(IF(OR('Data Input'!CH27&gt;0, 'Data Input'!CI27&gt;0),1,0))+(IF(OR('Data Input'!DA27&gt;0, 'Data Input'!DB27&gt;0),1,0))+(IF(OR('Data Input'!DH27&gt;0, 'Data Input'!DI27&gt;0),1,0))+(IF(OR('Data Input'!EA27&gt;0, 'Data Input'!EB27&gt;0),1,0))+(IF(OR('Data Input'!EH27&gt;0, 'Data Input'!EI27&gt;0),1,0))+(IF(OR('Data Input'!FA27&gt;0, 'Data Input'!FB27&gt;0),1,0))+(IF(OR('Data Input'!FH27&gt;0, 'Data Input'!FI27&gt;0),1,0)))))</f>
        <v>0.73484848484848486</v>
      </c>
      <c r="P25" s="320">
        <f t="shared" si="1"/>
        <v>6</v>
      </c>
      <c r="Q25" s="315">
        <f>SUM((IF(OR('Data Input'!$J27="W"),1,0))+(IF(OR('Data Input'!$P27="W"),1,0))+(IF(OR('Data Input'!$V27="W"),1,0))+(IF(OR('Data Input'!$AB27="W"),1,0))+(IF(OR('Data Input'!$AI27="W"),1,0))+(IF(OR('Data Input'!$AP27="W"),1,0))+(IF(OR('Data Input'!$AV27="W"),1,0))+(IF(OR('Data Input'!$BB27="W"),1,0))+(IF(OR('Data Input'!$BH27="W"),1,0))+(IF(OR('Data Input'!$BN27="W"),1,0))+(IF(OR('Data Input'!$BT27="W"),1,0))+(IF(OR('Data Input'!$BZ27="W"),1,0))+(IF(OR('Data Input'!$CG27="W"),1,0))+(IF(OR('Data Input'!$CN27="W"),1,0))+(IF(OR('Data Input'!$CT27="W"),1,0))+(IF(OR('Data Input'!$CZ27="W"),1,0))+(IF(OR('Data Input'!$DG27="W"),1,0))+(IF(OR('Data Input'!$DN27="W"),1,0))+(IF(OR('Data Input'!$DT27="W"),1,0))+(IF(OR('Data Input'!$DZ27="W"),1,0))+(IF(OR('Data Input'!$EG27="W"),1,0))+(IF(OR('Data Input'!$EN27="W"),1,0))+(IF(OR('Data Input'!$ET27="W"),1,0))+(IF(OR('Data Input'!$EZ27="W"),1,0))+(IF(OR('Data Input'!$FG27="W"),1,0))+(IF(OR('Data Input'!$FN27="W"),1,0))+(IF(OR('Data Input'!$FT27="W"),1,0))+(IF(OR('Data Input'!$FZ27="W"),1,0)))</f>
        <v>4</v>
      </c>
      <c r="R25" s="315">
        <f>SUM((IF(OR('Data Input'!$J27="L"),1,0))+(IF(OR('Data Input'!$P27="L"),1,0))+(IF(OR('Data Input'!$V27="L"),1,0))+(IF(OR('Data Input'!$AB27="L"),1,0))+(IF(OR('Data Input'!$AI27="L"),1,0))+(IF(OR('Data Input'!$AP27="L"),1,0))+(IF(OR('Data Input'!$AV27="L"),1,0))+(IF(OR('Data Input'!$BB27="L"),1,0))+(IF(OR('Data Input'!$BH27="L"),1,0))+(IF(OR('Data Input'!$BN27="L"),1,0))+(IF(OR('Data Input'!$BT27="L"),1,0))+(IF(OR('Data Input'!$BZ27="L"),1,0))+(IF(OR('Data Input'!$CG27="L"),1,0))+(IF(OR('Data Input'!$CN27="L"),1,0))+(IF(OR('Data Input'!$CT27="L"),1,0))+(IF(OR('Data Input'!$CZ27="L"),1,0))+(IF(OR('Data Input'!$DG27="L"),1,0))+(IF(OR('Data Input'!$DN27="L"),1,0))+(IF(OR('Data Input'!$DT27="L"),1,0))+(IF(OR('Data Input'!$DZ27="L"),1,0))+(IF(OR('Data Input'!$EG27="L"),1,0))+(IF(OR('Data Input'!$EN27="L"),1,0))+(IF(OR('Data Input'!$ET27="L"),1,0))+(IF(OR('Data Input'!$EZ27="L"),1,0))+(IF(OR('Data Input'!$FG27="L"),1,0))+(IF(OR('Data Input'!$FN27="L"),1,0))+(IF(OR('Data Input'!$FT27="L"),1,0))+(IF(OR('Data Input'!$FZ27="L"),1,0)))</f>
        <v>2</v>
      </c>
      <c r="S25" s="315">
        <f>SUM((IF(OR('Data Input'!$J27="T"),1,0))+(IF(OR('Data Input'!$P27="T"),1,0))+(IF(OR('Data Input'!$V27="T"),1,0))+(IF(OR('Data Input'!$AB27="T"),1,0))+(IF(OR('Data Input'!$AI27="T"),1,0))+(IF(OR('Data Input'!$AP27="T"),1,0))+(IF(OR('Data Input'!$AV27="T"),1,0))+(IF(OR('Data Input'!$BB27="T"),1,0))+(IF(OR('Data Input'!$BH27="T"),1,0))+(IF(OR('Data Input'!$BN27="T"),1,0))+(IF(OR('Data Input'!$BT27="T"),1,0))+(IF(OR('Data Input'!$BZ27="T"),1,0))+(IF(OR('Data Input'!$CG27="T"),1,0))+(IF(OR('Data Input'!$CN27="T"),1,0))+(IF(OR('Data Input'!$CT27="T"),1,0))+(IF(OR('Data Input'!$CZ27="T"),1,0))+(IF(OR('Data Input'!$DG27="T"),1,0))+(IF(OR('Data Input'!$DN27="T"),1,0))+(IF(OR('Data Input'!$DT27="T"),1,0))+(IF(OR('Data Input'!$DZ27="T"),1,0))+(IF(OR('Data Input'!$EG27="T"),1,0))+(IF(OR('Data Input'!$EN27="T"),1,0))+(IF(OR('Data Input'!$ET27="T"),1,0))+(IF(OR('Data Input'!$EZ27="T"),1,0))+(IF(OR('Data Input'!$FG27="T"),1,0))+(IF(OR('Data Input'!$FN27="T"),1,0))+(IF(OR('Data Input'!$FT27="T"),1,0))+(IF(OR('Data Input'!$FZ27="T"),1,0)))</f>
        <v>0</v>
      </c>
      <c r="T25" s="321">
        <f t="shared" si="2"/>
        <v>0.66666666666666663</v>
      </c>
      <c r="U25" s="253"/>
    </row>
    <row r="26" spans="2:21" ht="15.5" x14ac:dyDescent="0.35">
      <c r="B26" s="441">
        <v>24</v>
      </c>
      <c r="C26" s="312" t="s">
        <v>76</v>
      </c>
      <c r="D26" s="313" t="s">
        <v>31</v>
      </c>
      <c r="E26" s="314">
        <v>27</v>
      </c>
      <c r="F26" s="312">
        <f>'Data Input'!E28+'Data Input'!K28+'Data Input'!Q28+'Data Input'!W28+'Data Input'!AC28+'Data Input'!AJ28+'Data Input'!AQ28+'Data Input'!AW28+'Data Input'!BC28+'Data Input'!BI28+'Data Input'!BO28+'Data Input'!BU28+'Data Input'!CA28+'Data Input'!CH28+'Data Input'!CO28+'Data Input'!CU28+'Data Input'!DA28+'Data Input'!DH28+'Data Input'!DO28+'Data Input'!DU28+'Data Input'!EA28+'Data Input'!EH28+'Data Input'!EO28+'Data Input'!EU28+'Data Input'!FA28+'Data Input'!FH28+'Data Input'!FO28+'Data Input'!FU28</f>
        <v>135</v>
      </c>
      <c r="G26" s="315">
        <f>'Data Input'!F28+'Data Input'!L28+'Data Input'!R28+'Data Input'!X28+'Data Input'!AD28+'Data Input'!AK28+'Data Input'!AR28+'Data Input'!AX28+'Data Input'!BD28+'Data Input'!BJ28+'Data Input'!BP28+'Data Input'!BV28+'Data Input'!CB28+'Data Input'!CI28+'Data Input'!CP28+'Data Input'!CV28+'Data Input'!DB28+'Data Input'!DI28+'Data Input'!DP28+'Data Input'!DV28+'Data Input'!EB28+'Data Input'!EI28+'Data Input'!EP28+'Data Input'!EV28+'Data Input'!FB28+'Data Input'!FI28+'Data Input'!FP28+'Data Input'!FV28</f>
        <v>144</v>
      </c>
      <c r="H26" s="316">
        <f>'Data Input'!AG28+'Data Input'!AN28+'Data Input'!CE28+'Data Input'!CL28+'Data Input'!DE28+'Data Input'!DL28+'Data Input'!EE28+'Data Input'!EL28+'Data Input'!FE28+'Data Input'!FL28</f>
        <v>0</v>
      </c>
      <c r="I26" s="317">
        <f t="shared" si="0"/>
        <v>0.9375</v>
      </c>
      <c r="J26" s="318">
        <f>SUM(('Data Input'!H28+'Data Input'!N28+'Data Input'!T28+'Data Input'!Z28+'Data Input'!AF28+'Data Input'!AM28+'Data Input'!AT28+'Data Input'!AZ28+'Data Input'!BF28+'Data Input'!BL28+'Data Input'!BR28+'Data Input'!BX28+'Data Input'!CD28+'Data Input'!CK28+'Data Input'!CR28+'Data Input'!CX28+'Data Input'!DD28+'Data Input'!DK28+'Data Input'!DR28+'Data Input'!DX28+'Data Input'!ED28+'Data Input'!EK28+'Data Input'!ER28+'Data Input'!EX28+'Data Input'!FD28+'Data Input'!FK28+'Data Input'!FR28+'Data Input'!FX28)/(SUM((IF(OR('Data Input'!E28&gt;0, 'Data Input'!F28&gt;0),1,0))+(IF(OR('Data Input'!K28&gt;0, 'Data Input'!L28&gt;0),1,0))+(IF(OR('Data Input'!Q28&gt;0, 'Data Input'!R28&gt;0),1,0))+(IF(OR('Data Input'!W28&gt;0, 'Data Input'!X28&gt;0),1,0))+(IF(OR('Data Input'!AC28&gt;0, 'Data Input'!AD28&gt;0),1,0))+(IF(OR('Data Input'!AJ28&gt;0, 'Data Input'!AK28&gt;0),1,0))+(IF(OR('Data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Input'!CA28&gt;0, 'Data Input'!CB28&gt;0),1,0))+(IF(OR('Data Input'!CH28&gt;0, 'Data Input'!CI28&gt;0),1,0))+(IF(OR('Data Input'!CO28&gt;0, 'Data Input'!CP28&gt;0),1,0))+(IF(OR('Data Input'!CU28&gt;0, 'Data Input'!CV28&gt;0),1,0))+(IF(OR('Data Input'!DA28&gt;0, 'Data Input'!DB28&gt;0),1,0))+(IF(OR('Data Input'!DH28&gt;0, 'Data Input'!DI28&gt;0),1,0))+(IF(OR('Data Input'!DO28&gt;0, 'Data Input'!DP28&gt;0),1,0))+(IF(OR('Data Input'!DU28&gt;0, 'Data Input'!DV28&gt;0),1,0))+(IF(OR('Data Input'!EA28&gt;0, 'Data Input'!EB28&gt;0),1,0))+(IF(OR('Data Input'!EH28&gt;0, 'Data Input'!EI28&gt;0),1,0))+(IF(OR('Data Input'!EO28&gt;0, 'Data Input'!EP28&gt;0),1,0))+(IF(OR('Data Input'!EU28&gt;0, 'Data Input'!EV28&gt;0),1,0))+(IF(OR('Data Input'!FA28&gt;0, 'Data Input'!FB28&gt;0),1,0))+(IF(OR('Data Input'!FH28&gt;0, 'Data Input'!FI28&gt;0),1,0))+(IF(OR('Data Input'!FO28&gt;0, 'Data Input'!FP28&gt;0),1,0))+(IF(OR('Data Input'!FU28&gt;0, 'Data Input'!FV28&gt;0),1,0)))))</f>
        <v>0.87991250371419938</v>
      </c>
      <c r="K26" s="317">
        <f>SUM(('Data Input'!G28+'Data Input'!M28+'Data Input'!S28+'Data Input'!Y28+'Data Input'!AE28+'Data Input'!AL28+'Data Input'!AS28+'Data Input'!AY28+'Data Input'!BE28+'Data Input'!BK28+'Data Input'!BQ28+'Data Input'!BW28+'Data Input'!CC28+'Data Input'!CJ28+'Data Input'!CQ28+'Data Input'!CW28+'Data Input'!DC28+'Data Input'!DJ28+'Data Input'!DQ28+'Data Input'!DW28+'Data Input'!EC28+'Data Input'!EJ28+'Data Input'!EQ28+'Data Input'!EW28+'Data Input'!FC28+'Data Input'!FJ28+'Data Input'!FQ28+'Data Input'!FW28)/(SUM((IF(OR('Data Input'!E28&gt;0, 'Data Input'!F28&gt;0),1,0))+(IF(OR('Data Input'!K28&gt;0, 'Data Input'!L28&gt;0),1,0))+(IF(OR('Data Input'!Q28&gt;0, 'Data Input'!R28&gt;0),1,0))+(IF(OR('Data Input'!W28&gt;0, 'Data Input'!X28&gt;0),1,0))+(IF(OR('Data Input'!AC28&gt;0, 'Data Input'!AD28&gt;0),1,0))+(IF(OR('Data Input'!AJ28&gt;0, 'Data Input'!AK28&gt;0),1,0))+(IF(OR('Data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Input'!CA28&gt;0, 'Data Input'!CB28&gt;0),1,0))+(IF(OR('Data Input'!CH28&gt;0, 'Data Input'!CI28&gt;0),1,0))+(IF(OR('Data Input'!CO28&gt;0, 'Data Input'!CP28&gt;0),1,0))+(IF(OR('Data Input'!CU28&gt;0, 'Data Input'!CV28&gt;0),1,0))+(IF(OR('Data Input'!DA28&gt;0, 'Data Input'!DB28&gt;0),1,0))+(IF(OR('Data Input'!DH28&gt;0, 'Data Input'!DI28&gt;0),1,0))+(IF(OR('Data Input'!DO28&gt;0, 'Data Input'!DP28&gt;0),1,0))+(IF(OR('Data Input'!DU28&gt;0, 'Data Input'!DV28&gt;0),1,0))+(IF(OR('Data Input'!EA28&gt;0, 'Data Input'!EB28&gt;0),1,0))+(IF(OR('Data Input'!EH28&gt;0, 'Data Input'!EI28&gt;0),1,0))+(IF(OR('Data Input'!EO28&gt;0, 'Data Input'!EP28&gt;0),1,0))+(IF(OR('Data Input'!EU28&gt;0, 'Data Input'!EV28&gt;0),1,0))+(IF(OR('Data Input'!FA28&gt;0, 'Data Input'!FB28&gt;0),1,0))+(IF(OR('Data Input'!FH28&gt;0, 'Data Input'!FI28&gt;0),1,0))+(IF(OR('Data Input'!FO28&gt;0, 'Data Input'!FP28&gt;0),1,0))+(IF(OR('Data Input'!FU28&gt;0, 'Data Input'!FV28&gt;0),1,0)))))</f>
        <v>1.0022069597069598</v>
      </c>
      <c r="L26" s="317">
        <f>('Data Input'!E28+'Data Input'!K28+'Data Input'!Q28+'Data Input'!W28+'Data Input'!AQ28+'Data Input'!AW28+'Data Input'!BC28+'Data Input'!BI28+'Data Input'!BO28+'Data Input'!BU28+'Data Input'!CO28+'Data Input'!CU28+'Data Input'!DO28+'Data Input'!DU28+'Data Input'!EO28+'Data Input'!EU28+'Data Input'!FO28+'Data Input'!FU28)/('Data Input'!F28+'Data Input'!L28+'Data Input'!R28+'Data Input'!X28+'Data Input'!AR28+'Data Input'!AX28+'Data Input'!BD28+'Data Input'!BJ28+'Data Input'!BP28+'Data Input'!BV28+'Data Input'!CP28+'Data Input'!CV28+'Data Input'!DP28+'Data Input'!DV28+'Data Input'!EP28+'Data Input'!EV28+'Data Input'!FP28+'Data Input'!FV28)</f>
        <v>0.93877551020408168</v>
      </c>
      <c r="M26" s="317">
        <f>SUM(('Data Input'!G28+'Data Input'!M28+'Data Input'!S28+'Data Input'!Y28+'Data Input'!AS28+'Data Input'!AY28+'Data Input'!BE28+'Data Input'!BK28+'Data Input'!BQ28+'Data Input'!BW28+'Data Input'!CQ28+'Data Input'!CW28+'Data Input'!DQ28+'Data Input'!DW28+'Data Input'!EQ28+'Data Input'!EW28+'Data Input'!FQ28+'Data Input'!FW28)/(SUM((IF(OR('Data Input'!E28&gt;0, 'Data Input'!F28&gt;0),1,0))+(IF(OR('Data Input'!K28&gt;0, 'Data Input'!L28&gt;0),1,0))+(IF(OR('Data Input'!Q28&gt;0, 'Data Input'!R28&gt;0),1,0))+(IF(OR('Data Input'!W28&gt;0, 'Data Input'!X28&gt;0),1,0))+(IF(OR('Data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Input'!CO28&gt;0, 'Data Input'!CP28&gt;0),1,0))+(IF(OR('Data Input'!CU28&gt;0, 'Data Input'!CV28&gt;0),1,0))+(IF(OR('Data Input'!DO28&gt;0, 'Data Input'!DP28&gt;0),1,0))+(IF(OR('Data Input'!DU28&gt;0, 'Data Input'!DV28&gt;0),1,0))+(IF(OR('Data Input'!EO28&gt;0, 'Data Input'!EP28&gt;0),1,0))+(IF(OR('Data Input'!EU28&gt;0, 'Data Input'!EV28&gt;0),1,0))+(IF(OR('Data Input'!FO28&gt;0, 'Data Input'!FP28&gt;0),1,0))+(IF(OR('Data Input'!FU28&gt;0, 'Data Input'!FV28&gt;0),1,0)))))</f>
        <v>1.0580897435897436</v>
      </c>
      <c r="N26" s="319">
        <f>SUM('Data Input'!AC28+'Data Input'!AJ28+'Data Input'!CA28+'Data Input'!CH28+'Data Input'!DA28+'Data Input'!DH28+'Data Input'!EA28+'Data Input'!EH28+'Data Input'!FA28+'Data Input'!FH28)/('Data Input'!AD28+'Data Input'!AK28+'Data Input'!CB28+'Data Input'!CI28+'Data Input'!DB28+'Data Input'!DI28+'Data Input'!EB28+'Data Input'!EI28+'Data Input'!FB28+'Data Input'!FI28)</f>
        <v>0.93478260869565222</v>
      </c>
      <c r="O26" s="317">
        <f>SUM(('Data Input'!AE28+'Data Input'!AL28+'Data Input'!CC28+'Data Input'!CJ28+'Data Input'!DC28+'Data Input'!DJ28+'Data Input'!EC28+'Data Input'!EJ28+'Data Input'!FC28+'Data Input'!FJ28)/(SUM((IF(OR('Data Input'!AC28&gt;0, 'Data Input'!AD28&gt;0),1,0))+(IF(OR('Data Input'!AJ28&gt;0, 'Data Input'!AK28&gt;0),1,0))+(IF(OR('Data Input'!CA28&gt;0, 'Data Input'!CB28&gt;0),1,0))+(IF(OR('Data Input'!CH28&gt;0, 'Data Input'!CI28&gt;0),1,0))+(IF(OR('Data Input'!DA28&gt;0, 'Data Input'!DB28&gt;0),1,0))+(IF(OR('Data Input'!DH28&gt;0, 'Data Input'!DI28&gt;0),1,0))+(IF(OR('Data Input'!EA28&gt;0, 'Data Input'!EB28&gt;0),1,0))+(IF(OR('Data Input'!EH28&gt;0, 'Data Input'!EI28&gt;0),1,0))+(IF(OR('Data Input'!FA28&gt;0, 'Data Input'!FB28&gt;0),1,0))+(IF(OR('Data Input'!FH28&gt;0, 'Data Input'!FI28&gt;0),1,0)))))</f>
        <v>0.86250000000000004</v>
      </c>
      <c r="P26" s="320">
        <f t="shared" si="1"/>
        <v>7</v>
      </c>
      <c r="Q26" s="315">
        <f>SUM((IF(OR('Data Input'!$J28="W"),1,0))+(IF(OR('Data Input'!$P28="W"),1,0))+(IF(OR('Data Input'!$V28="W"),1,0))+(IF(OR('Data Input'!$AB28="W"),1,0))+(IF(OR('Data Input'!$AI28="W"),1,0))+(IF(OR('Data Input'!$AP28="W"),1,0))+(IF(OR('Data Input'!$AV28="W"),1,0))+(IF(OR('Data Input'!$BB28="W"),1,0))+(IF(OR('Data Input'!$BH28="W"),1,0))+(IF(OR('Data Input'!$BN28="W"),1,0))+(IF(OR('Data Input'!$BT28="W"),1,0))+(IF(OR('Data Input'!$BZ28="W"),1,0))+(IF(OR('Data Input'!$CG28="W"),1,0))+(IF(OR('Data Input'!$CN28="W"),1,0))+(IF(OR('Data Input'!$CT28="W"),1,0))+(IF(OR('Data Input'!$CZ28="W"),1,0))+(IF(OR('Data Input'!$DG28="W"),1,0))+(IF(OR('Data Input'!$DN28="W"),1,0))+(IF(OR('Data Input'!$DT28="W"),1,0))+(IF(OR('Data Input'!$DZ28="W"),1,0))+(IF(OR('Data Input'!$EG28="W"),1,0))+(IF(OR('Data Input'!$EN28="W"),1,0))+(IF(OR('Data Input'!$ET28="W"),1,0))+(IF(OR('Data Input'!$EZ28="W"),1,0))+(IF(OR('Data Input'!$FG28="W"),1,0))+(IF(OR('Data Input'!$FN28="W"),1,0))+(IF(OR('Data Input'!$FT28="W"),1,0))+(IF(OR('Data Input'!$FZ28="W"),1,0)))</f>
        <v>3</v>
      </c>
      <c r="R26" s="315">
        <f>SUM((IF(OR('Data Input'!$J28="L"),1,0))+(IF(OR('Data Input'!$P28="L"),1,0))+(IF(OR('Data Input'!$V28="L"),1,0))+(IF(OR('Data Input'!$AB28="L"),1,0))+(IF(OR('Data Input'!$AI28="L"),1,0))+(IF(OR('Data Input'!$AP28="L"),1,0))+(IF(OR('Data Input'!$AV28="L"),1,0))+(IF(OR('Data Input'!$BB28="L"),1,0))+(IF(OR('Data Input'!$BH28="L"),1,0))+(IF(OR('Data Input'!$BN28="L"),1,0))+(IF(OR('Data Input'!$BT28="L"),1,0))+(IF(OR('Data Input'!$BZ28="L"),1,0))+(IF(OR('Data Input'!$CG28="L"),1,0))+(IF(OR('Data Input'!$CN28="L"),1,0))+(IF(OR('Data Input'!$CT28="L"),1,0))+(IF(OR('Data Input'!$CZ28="L"),1,0))+(IF(OR('Data Input'!$DG28="L"),1,0))+(IF(OR('Data Input'!$DN28="L"),1,0))+(IF(OR('Data Input'!$DT28="L"),1,0))+(IF(OR('Data Input'!$DZ28="L"),1,0))+(IF(OR('Data Input'!$EG28="L"),1,0))+(IF(OR('Data Input'!$EN28="L"),1,0))+(IF(OR('Data Input'!$ET28="L"),1,0))+(IF(OR('Data Input'!$EZ28="L"),1,0))+(IF(OR('Data Input'!$FG28="L"),1,0))+(IF(OR('Data Input'!$FN28="L"),1,0))+(IF(OR('Data Input'!$FT28="L"),1,0))+(IF(OR('Data Input'!$FZ28="L"),1,0)))</f>
        <v>4</v>
      </c>
      <c r="S26" s="315">
        <f>SUM((IF(OR('Data Input'!$J28="T"),1,0))+(IF(OR('Data Input'!$P28="T"),1,0))+(IF(OR('Data Input'!$V28="T"),1,0))+(IF(OR('Data Input'!$AB28="T"),1,0))+(IF(OR('Data Input'!$AI28="T"),1,0))+(IF(OR('Data Input'!$AP28="T"),1,0))+(IF(OR('Data Input'!$AV28="T"),1,0))+(IF(OR('Data Input'!$BB28="T"),1,0))+(IF(OR('Data Input'!$BH28="T"),1,0))+(IF(OR('Data Input'!$BN28="T"),1,0))+(IF(OR('Data Input'!$BT28="T"),1,0))+(IF(OR('Data Input'!$BZ28="T"),1,0))+(IF(OR('Data Input'!$CG28="T"),1,0))+(IF(OR('Data Input'!$CN28="T"),1,0))+(IF(OR('Data Input'!$CT28="T"),1,0))+(IF(OR('Data Input'!$CZ28="T"),1,0))+(IF(OR('Data Input'!$DG28="T"),1,0))+(IF(OR('Data Input'!$DN28="T"),1,0))+(IF(OR('Data Input'!$DT28="T"),1,0))+(IF(OR('Data Input'!$DZ28="T"),1,0))+(IF(OR('Data Input'!$EG28="T"),1,0))+(IF(OR('Data Input'!$EN28="T"),1,0))+(IF(OR('Data Input'!$ET28="T"),1,0))+(IF(OR('Data Input'!$EZ28="T"),1,0))+(IF(OR('Data Input'!$FG28="T"),1,0))+(IF(OR('Data Input'!$FN28="T"),1,0))+(IF(OR('Data Input'!$FT28="T"),1,0))+(IF(OR('Data Input'!$FZ28="T"),1,0)))</f>
        <v>0</v>
      </c>
      <c r="T26" s="321">
        <f t="shared" si="2"/>
        <v>0.42857142857142855</v>
      </c>
      <c r="U26" s="253"/>
    </row>
    <row r="27" spans="2:21" ht="15.5" x14ac:dyDescent="0.35">
      <c r="B27" s="441">
        <v>25</v>
      </c>
      <c r="C27" s="322" t="s">
        <v>73</v>
      </c>
      <c r="D27" s="323" t="s">
        <v>39</v>
      </c>
      <c r="E27" s="324">
        <v>9</v>
      </c>
      <c r="F27" s="322">
        <f>'Data Input'!E29+'Data Input'!K29+'Data Input'!Q29+'Data Input'!W29+'Data Input'!AC29+'Data Input'!AJ29+'Data Input'!AQ29+'Data Input'!AW29+'Data Input'!BC29+'Data Input'!BI29+'Data Input'!BO29+'Data Input'!BU29+'Data Input'!CA29+'Data Input'!CH29+'Data Input'!CO29+'Data Input'!CU29+'Data Input'!DA29+'Data Input'!DH29+'Data Input'!DO29+'Data Input'!DU29+'Data Input'!EA29+'Data Input'!EH29+'Data Input'!EO29+'Data Input'!EU29+'Data Input'!FA29+'Data Input'!FH29+'Data Input'!FO29+'Data Input'!FU29</f>
        <v>85</v>
      </c>
      <c r="G27" s="325">
        <f>'Data Input'!F29+'Data Input'!L29+'Data Input'!R29+'Data Input'!X29+'Data Input'!AD29+'Data Input'!AK29+'Data Input'!AR29+'Data Input'!AX29+'Data Input'!BD29+'Data Input'!BJ29+'Data Input'!BP29+'Data Input'!BV29+'Data Input'!CB29+'Data Input'!CI29+'Data Input'!CP29+'Data Input'!CV29+'Data Input'!DB29+'Data Input'!DI29+'Data Input'!DP29+'Data Input'!DV29+'Data Input'!EB29+'Data Input'!EI29+'Data Input'!EP29+'Data Input'!EV29+'Data Input'!FB29+'Data Input'!FI29+'Data Input'!FP29+'Data Input'!FV29</f>
        <v>103</v>
      </c>
      <c r="H27" s="326">
        <f>'Data Input'!AG29+'Data Input'!AN29+'Data Input'!CE29+'Data Input'!CL29+'Data Input'!DE29+'Data Input'!DL29+'Data Input'!EE29+'Data Input'!EL29+'Data Input'!FE29+'Data Input'!FL29</f>
        <v>0</v>
      </c>
      <c r="I27" s="327">
        <f t="shared" si="0"/>
        <v>0.82524271844660191</v>
      </c>
      <c r="J27" s="328">
        <f>SUM(('Data Input'!H29+'Data Input'!N29+'Data Input'!T29+'Data Input'!Z29+'Data Input'!AF29+'Data Input'!AM29+'Data Input'!AT29+'Data Input'!AZ29+'Data Input'!BF29+'Data Input'!BL29+'Data Input'!BR29+'Data Input'!BX29+'Data Input'!CD29+'Data Input'!CK29+'Data Input'!CR29+'Data Input'!CX29+'Data Input'!DD29+'Data Input'!DK29+'Data Input'!DR29+'Data Input'!DX29+'Data Input'!ED29+'Data Input'!EK29+'Data Input'!ER29+'Data Input'!EX29+'Data Input'!FD29+'Data Input'!FK29+'Data Input'!FR29+'Data Input'!FX29)/(SUM((IF(OR('Data Input'!E29&gt;0, 'Data Input'!F29&gt;0),1,0))+(IF(OR('Data Input'!K29&gt;0, 'Data Input'!L29&gt;0),1,0))+(IF(OR('Data Input'!Q29&gt;0, 'Data Input'!R29&gt;0),1,0))+(IF(OR('Data Input'!W29&gt;0, 'Data Input'!X29&gt;0),1,0))+(IF(OR('Data Input'!AC29&gt;0, 'Data Input'!AD29&gt;0),1,0))+(IF(OR('Data Input'!AJ29&gt;0, 'Data Input'!AK29&gt;0),1,0))+(IF(OR('Data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Input'!CA29&gt;0, 'Data Input'!CB29&gt;0),1,0))+(IF(OR('Data Input'!CH29&gt;0, 'Data Input'!CI29&gt;0),1,0))+(IF(OR('Data Input'!CO29&gt;0, 'Data Input'!CP29&gt;0),1,0))+(IF(OR('Data Input'!CU29&gt;0, 'Data Input'!CV29&gt;0),1,0))+(IF(OR('Data Input'!DA29&gt;0, 'Data Input'!DB29&gt;0),1,0))+(IF(OR('Data Input'!DH29&gt;0, 'Data Input'!DI29&gt;0),1,0))+(IF(OR('Data Input'!DO29&gt;0, 'Data Input'!DP29&gt;0),1,0))+(IF(OR('Data Input'!DU29&gt;0, 'Data Input'!DV29&gt;0),1,0))+(IF(OR('Data Input'!EA29&gt;0, 'Data Input'!EB29&gt;0),1,0))+(IF(OR('Data Input'!EH29&gt;0, 'Data Input'!EI29&gt;0),1,0))+(IF(OR('Data Input'!EO29&gt;0, 'Data Input'!EP29&gt;0),1,0))+(IF(OR('Data Input'!EU29&gt;0, 'Data Input'!EV29&gt;0),1,0))+(IF(OR('Data Input'!FA29&gt;0, 'Data Input'!FB29&gt;0),1,0))+(IF(OR('Data Input'!FH29&gt;0, 'Data Input'!FI29&gt;0),1,0))+(IF(OR('Data Input'!FO29&gt;0, 'Data Input'!FP29&gt;0),1,0))+(IF(OR('Data Input'!FU29&gt;0, 'Data Input'!FV29&gt;0),1,0)))))</f>
        <v>0.83777390755331305</v>
      </c>
      <c r="K27" s="327">
        <f>SUM(('Data Input'!G29+'Data Input'!M29+'Data Input'!S29+'Data Input'!Y29+'Data Input'!AE29+'Data Input'!AL29+'Data Input'!AS29+'Data Input'!AY29+'Data Input'!BE29+'Data Input'!BK29+'Data Input'!BQ29+'Data Input'!BW29+'Data Input'!CC29+'Data Input'!CJ29+'Data Input'!CQ29+'Data Input'!CW29+'Data Input'!DC29+'Data Input'!DJ29+'Data Input'!DQ29+'Data Input'!DW29+'Data Input'!EC29+'Data Input'!EJ29+'Data Input'!EQ29+'Data Input'!EW29+'Data Input'!FC29+'Data Input'!FJ29+'Data Input'!FQ29+'Data Input'!FW29)/(SUM((IF(OR('Data Input'!E29&gt;0, 'Data Input'!F29&gt;0),1,0))+(IF(OR('Data Input'!K29&gt;0, 'Data Input'!L29&gt;0),1,0))+(IF(OR('Data Input'!Q29&gt;0, 'Data Input'!R29&gt;0),1,0))+(IF(OR('Data Input'!W29&gt;0, 'Data Input'!X29&gt;0),1,0))+(IF(OR('Data Input'!AC29&gt;0, 'Data Input'!AD29&gt;0),1,0))+(IF(OR('Data Input'!AJ29&gt;0, 'Data Input'!AK29&gt;0),1,0))+(IF(OR('Data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Input'!CA29&gt;0, 'Data Input'!CB29&gt;0),1,0))+(IF(OR('Data Input'!CH29&gt;0, 'Data Input'!CI29&gt;0),1,0))+(IF(OR('Data Input'!CO29&gt;0, 'Data Input'!CP29&gt;0),1,0))+(IF(OR('Data Input'!CU29&gt;0, 'Data Input'!CV29&gt;0),1,0))+(IF(OR('Data Input'!DA29&gt;0, 'Data Input'!DB29&gt;0),1,0))+(IF(OR('Data Input'!DH29&gt;0, 'Data Input'!DI29&gt;0),1,0))+(IF(OR('Data Input'!DO29&gt;0, 'Data Input'!DP29&gt;0),1,0))+(IF(OR('Data Input'!DU29&gt;0, 'Data Input'!DV29&gt;0),1,0))+(IF(OR('Data Input'!EA29&gt;0, 'Data Input'!EB29&gt;0),1,0))+(IF(OR('Data Input'!EH29&gt;0, 'Data Input'!EI29&gt;0),1,0))+(IF(OR('Data Input'!EO29&gt;0, 'Data Input'!EP29&gt;0),1,0))+(IF(OR('Data Input'!EU29&gt;0, 'Data Input'!EV29&gt;0),1,0))+(IF(OR('Data Input'!FA29&gt;0, 'Data Input'!FB29&gt;0),1,0))+(IF(OR('Data Input'!FH29&gt;0, 'Data Input'!FI29&gt;0),1,0))+(IF(OR('Data Input'!FO29&gt;0, 'Data Input'!FP29&gt;0),1,0))+(IF(OR('Data Input'!FU29&gt;0, 'Data Input'!FV29&gt;0),1,0)))))</f>
        <v>0.88647504456327986</v>
      </c>
      <c r="L27" s="327">
        <f>('Data Input'!E29+'Data Input'!K29+'Data Input'!Q29+'Data Input'!W29+'Data Input'!AQ29+'Data Input'!AW29+'Data Input'!BC29+'Data Input'!BI29+'Data Input'!BO29+'Data Input'!BU29+'Data Input'!CO29+'Data Input'!CU29+'Data Input'!DO29+'Data Input'!DU29+'Data Input'!EO29+'Data Input'!EU29+'Data Input'!FO29+'Data Input'!FU29)/('Data Input'!F29+'Data Input'!L29+'Data Input'!R29+'Data Input'!X29+'Data Input'!AR29+'Data Input'!AX29+'Data Input'!BD29+'Data Input'!BJ29+'Data Input'!BP29+'Data Input'!BV29+'Data Input'!CP29+'Data Input'!CV29+'Data Input'!DP29+'Data Input'!DV29+'Data Input'!EP29+'Data Input'!EV29+'Data Input'!FP29+'Data Input'!FV29)</f>
        <v>0.97297297297297303</v>
      </c>
      <c r="M27" s="327">
        <f>SUM(('Data Input'!G29+'Data Input'!M29+'Data Input'!S29+'Data Input'!Y29+'Data Input'!AS29+'Data Input'!AY29+'Data Input'!BE29+'Data Input'!BK29+'Data Input'!BQ29+'Data Input'!BW29+'Data Input'!CQ29+'Data Input'!CW29+'Data Input'!DQ29+'Data Input'!DW29+'Data Input'!EQ29+'Data Input'!EW29+'Data Input'!FQ29+'Data Input'!FW29)/(SUM((IF(OR('Data Input'!E29&gt;0, 'Data Input'!F29&gt;0),1,0))+(IF(OR('Data Input'!K29&gt;0, 'Data Input'!L29&gt;0),1,0))+(IF(OR('Data Input'!Q29&gt;0, 'Data Input'!R29&gt;0),1,0))+(IF(OR('Data Input'!W29&gt;0, 'Data Input'!X29&gt;0),1,0))+(IF(OR('Data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Input'!CO29&gt;0, 'Data Input'!CP29&gt;0),1,0))+(IF(OR('Data Input'!CU29&gt;0, 'Data Input'!CV29&gt;0),1,0))+(IF(OR('Data Input'!DO29&gt;0, 'Data Input'!DP29&gt;0),1,0))+(IF(OR('Data Input'!DU29&gt;0, 'Data Input'!DV29&gt;0),1,0))+(IF(OR('Data Input'!EO29&gt;0, 'Data Input'!EP29&gt;0),1,0))+(IF(OR('Data Input'!EU29&gt;0, 'Data Input'!EV29&gt;0),1,0))+(IF(OR('Data Input'!FO29&gt;0, 'Data Input'!FP29&gt;0),1,0))+(IF(OR('Data Input'!FU29&gt;0, 'Data Input'!FV29&gt;0),1,0)))))</f>
        <v>1.0303030303030303</v>
      </c>
      <c r="N27" s="327">
        <f>SUM('Data Input'!AC29+'Data Input'!AJ29+'Data Input'!CA29+'Data Input'!CH29+'Data Input'!DA29+'Data Input'!DH29+'Data Input'!EA29+'Data Input'!EH29+'Data Input'!FA29+'Data Input'!FH29)/('Data Input'!AD29+'Data Input'!AK29+'Data Input'!CB29+'Data Input'!CI29+'Data Input'!DB29+'Data Input'!DI29+'Data Input'!EB29+'Data Input'!EI29+'Data Input'!FB29+'Data Input'!FI29)</f>
        <v>0.74242424242424243</v>
      </c>
      <c r="O27" s="327">
        <f>SUM(('Data Input'!AE29+'Data Input'!AL29+'Data Input'!CC29+'Data Input'!CJ29+'Data Input'!DC29+'Data Input'!DJ29+'Data Input'!EC29+'Data Input'!EJ29+'Data Input'!FC29+'Data Input'!FJ29)/(SUM((IF(OR('Data Input'!AC29&gt;0, 'Data Input'!AD29&gt;0),1,0))+(IF(OR('Data Input'!AJ29&gt;0, 'Data Input'!AK29&gt;0),1,0))+(IF(OR('Data Input'!CA29&gt;0, 'Data Input'!CB29&gt;0),1,0))+(IF(OR('Data Input'!CH29&gt;0, 'Data Input'!CI29&gt;0),1,0))+(IF(OR('Data Input'!DA29&gt;0, 'Data Input'!DB29&gt;0),1,0))+(IF(OR('Data Input'!DH29&gt;0, 'Data Input'!DI29&gt;0),1,0))+(IF(OR('Data Input'!EA29&gt;0, 'Data Input'!EB29&gt;0),1,0))+(IF(OR('Data Input'!EH29&gt;0, 'Data Input'!EI29&gt;0),1,0))+(IF(OR('Data Input'!FA29&gt;0, 'Data Input'!FB29&gt;0),1,0))+(IF(OR('Data Input'!FH29&gt;0, 'Data Input'!FI29&gt;0),1,0)))))</f>
        <v>0.74264705882352944</v>
      </c>
      <c r="P27" s="326">
        <f t="shared" si="1"/>
        <v>4</v>
      </c>
      <c r="Q27" s="325">
        <f>SUM((IF(OR('Data Input'!$J29="W"),1,0))+(IF(OR('Data Input'!$P29="W"),1,0))+(IF(OR('Data Input'!$V29="W"),1,0))+(IF(OR('Data Input'!$AB29="W"),1,0))+(IF(OR('Data Input'!$AI29="W"),1,0))+(IF(OR('Data Input'!$AP29="W"),1,0))+(IF(OR('Data Input'!$AV29="W"),1,0))+(IF(OR('Data Input'!$BB29="W"),1,0))+(IF(OR('Data Input'!$BH29="W"),1,0))+(IF(OR('Data Input'!$BN29="W"),1,0))+(IF(OR('Data Input'!$BT29="W"),1,0))+(IF(OR('Data Input'!$BZ29="W"),1,0))+(IF(OR('Data Input'!$CG29="W"),1,0))+(IF(OR('Data Input'!$CN29="W"),1,0))+(IF(OR('Data Input'!$CT29="W"),1,0))+(IF(OR('Data Input'!$CZ29="W"),1,0))+(IF(OR('Data Input'!$DG29="W"),1,0))+(IF(OR('Data Input'!$DN29="W"),1,0))+(IF(OR('Data Input'!$DT29="W"),1,0))+(IF(OR('Data Input'!$DZ29="W"),1,0))+(IF(OR('Data Input'!$EG29="W"),1,0))+(IF(OR('Data Input'!$EN29="W"),1,0))+(IF(OR('Data Input'!$ET29="W"),1,0))+(IF(OR('Data Input'!$EZ29="W"),1,0))+(IF(OR('Data Input'!$FG29="W"),1,0))+(IF(OR('Data Input'!$FN29="W"),1,0))+(IF(OR('Data Input'!$FT29="W"),1,0))+(IF(OR('Data Input'!$FZ29="W"),1,0)))</f>
        <v>4</v>
      </c>
      <c r="R27" s="325">
        <f>SUM((IF(OR('Data Input'!$J29="L"),1,0))+(IF(OR('Data Input'!$P29="L"),1,0))+(IF(OR('Data Input'!$V29="L"),1,0))+(IF(OR('Data Input'!$AB29="L"),1,0))+(IF(OR('Data Input'!$AI29="L"),1,0))+(IF(OR('Data Input'!$AP29="L"),1,0))+(IF(OR('Data Input'!$AV29="L"),1,0))+(IF(OR('Data Input'!$BB29="L"),1,0))+(IF(OR('Data Input'!$BH29="L"),1,0))+(IF(OR('Data Input'!$BN29="L"),1,0))+(IF(OR('Data Input'!$BT29="L"),1,0))+(IF(OR('Data Input'!$BZ29="L"),1,0))+(IF(OR('Data Input'!$CG29="L"),1,0))+(IF(OR('Data Input'!$CN29="L"),1,0))+(IF(OR('Data Input'!$CT29="L"),1,0))+(IF(OR('Data Input'!$CZ29="L"),1,0))+(IF(OR('Data Input'!$DG29="L"),1,0))+(IF(OR('Data Input'!$DN29="L"),1,0))+(IF(OR('Data Input'!$DT29="L"),1,0))+(IF(OR('Data Input'!$DZ29="L"),1,0))+(IF(OR('Data Input'!$EG29="L"),1,0))+(IF(OR('Data Input'!$EN29="L"),1,0))+(IF(OR('Data Input'!$ET29="L"),1,0))+(IF(OR('Data Input'!$EZ29="L"),1,0))+(IF(OR('Data Input'!$FG29="L"),1,0))+(IF(OR('Data Input'!$FN29="L"),1,0))+(IF(OR('Data Input'!$FT29="L"),1,0))+(IF(OR('Data Input'!$FZ29="L"),1,0)))</f>
        <v>0</v>
      </c>
      <c r="S27" s="325">
        <f>SUM((IF(OR('Data Input'!$J29="T"),1,0))+(IF(OR('Data Input'!$P29="T"),1,0))+(IF(OR('Data Input'!$V29="T"),1,0))+(IF(OR('Data Input'!$AB29="T"),1,0))+(IF(OR('Data Input'!$AI29="T"),1,0))+(IF(OR('Data Input'!$AP29="T"),1,0))+(IF(OR('Data Input'!$AV29="T"),1,0))+(IF(OR('Data Input'!$BB29="T"),1,0))+(IF(OR('Data Input'!$BH29="T"),1,0))+(IF(OR('Data Input'!$BN29="T"),1,0))+(IF(OR('Data Input'!$BT29="T"),1,0))+(IF(OR('Data Input'!$BZ29="T"),1,0))+(IF(OR('Data Input'!$CG29="T"),1,0))+(IF(OR('Data Input'!$CN29="T"),1,0))+(IF(OR('Data Input'!$CT29="T"),1,0))+(IF(OR('Data Input'!$CZ29="T"),1,0))+(IF(OR('Data Input'!$DG29="T"),1,0))+(IF(OR('Data Input'!$DN29="T"),1,0))+(IF(OR('Data Input'!$DT29="T"),1,0))+(IF(OR('Data Input'!$DZ29="T"),1,0))+(IF(OR('Data Input'!$EG29="T"),1,0))+(IF(OR('Data Input'!$EN29="T"),1,0))+(IF(OR('Data Input'!$ET29="T"),1,0))+(IF(OR('Data Input'!$EZ29="T"),1,0))+(IF(OR('Data Input'!$FG29="T"),1,0))+(IF(OR('Data Input'!$FN29="T"),1,0))+(IF(OR('Data Input'!$FT29="T"),1,0))+(IF(OR('Data Input'!$FZ29="T"),1,0)))</f>
        <v>0</v>
      </c>
      <c r="T27" s="329">
        <f t="shared" si="2"/>
        <v>1</v>
      </c>
      <c r="U27" s="253"/>
    </row>
    <row r="28" spans="2:21" ht="15.5" x14ac:dyDescent="0.35">
      <c r="B28" s="441">
        <v>26</v>
      </c>
      <c r="C28" s="322" t="s">
        <v>73</v>
      </c>
      <c r="D28" s="323" t="s">
        <v>22</v>
      </c>
      <c r="E28" s="324">
        <v>58</v>
      </c>
      <c r="F28" s="322">
        <f>'Data Input'!E30+'Data Input'!K30+'Data Input'!Q30+'Data Input'!W30+'Data Input'!AC30+'Data Input'!AJ30+'Data Input'!AQ30+'Data Input'!AW30+'Data Input'!BC30+'Data Input'!BI30+'Data Input'!BO30+'Data Input'!BU30+'Data Input'!CA30+'Data Input'!CH30+'Data Input'!CO30+'Data Input'!CU30+'Data Input'!DA30+'Data Input'!DH30+'Data Input'!DO30+'Data Input'!DU30+'Data Input'!EA30+'Data Input'!EH30+'Data Input'!EO30+'Data Input'!EU30+'Data Input'!FA30+'Data Input'!FH30+'Data Input'!FO30+'Data Input'!FU30</f>
        <v>72</v>
      </c>
      <c r="G28" s="325">
        <f>'Data Input'!F30+'Data Input'!L30+'Data Input'!R30+'Data Input'!X30+'Data Input'!AD30+'Data Input'!AK30+'Data Input'!AR30+'Data Input'!AX30+'Data Input'!BD30+'Data Input'!BJ30+'Data Input'!BP30+'Data Input'!BV30+'Data Input'!CB30+'Data Input'!CI30+'Data Input'!CP30+'Data Input'!CV30+'Data Input'!DB30+'Data Input'!DI30+'Data Input'!DP30+'Data Input'!DV30+'Data Input'!EB30+'Data Input'!EI30+'Data Input'!EP30+'Data Input'!EV30+'Data Input'!FB30+'Data Input'!FI30+'Data Input'!FP30+'Data Input'!FV30</f>
        <v>63</v>
      </c>
      <c r="H28" s="326">
        <f>'Data Input'!AG30+'Data Input'!AN30+'Data Input'!CE30+'Data Input'!CL30+'Data Input'!DE30+'Data Input'!DL30+'Data Input'!EE30+'Data Input'!EL30+'Data Input'!FE30+'Data Input'!FL30</f>
        <v>1</v>
      </c>
      <c r="I28" s="327">
        <f t="shared" si="0"/>
        <v>1.1428571428571428</v>
      </c>
      <c r="J28" s="328">
        <f>SUM(('Data Input'!H30+'Data Input'!N30+'Data Input'!T30+'Data Input'!Z30+'Data Input'!AF30+'Data Input'!AM30+'Data Input'!AT30+'Data Input'!AZ30+'Data Input'!BF30+'Data Input'!BL30+'Data Input'!BR30+'Data Input'!BX30+'Data Input'!CD30+'Data Input'!CK30+'Data Input'!CR30+'Data Input'!CX30+'Data Input'!DD30+'Data Input'!DK30+'Data Input'!DR30+'Data Input'!DX30+'Data Input'!ED30+'Data Input'!EK30+'Data Input'!ER30+'Data Input'!EX30+'Data Input'!FD30+'Data Input'!FK30+'Data Input'!FR30+'Data Input'!FX30)/(SUM((IF(OR('Data Input'!E30&gt;0, 'Data Input'!F30&gt;0),1,0))+(IF(OR('Data Input'!K30&gt;0, 'Data Input'!L30&gt;0),1,0))+(IF(OR('Data Input'!Q30&gt;0, 'Data Input'!R30&gt;0),1,0))+(IF(OR('Data Input'!W30&gt;0, 'Data Input'!X30&gt;0),1,0))+(IF(OR('Data Input'!AC30&gt;0, 'Data Input'!AD30&gt;0),1,0))+(IF(OR('Data Input'!AJ30&gt;0, 'Data Input'!AK30&gt;0),1,0))+(IF(OR('Data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Input'!CA30&gt;0, 'Data Input'!CB30&gt;0),1,0))+(IF(OR('Data Input'!CH30&gt;0, 'Data Input'!CI30&gt;0),1,0))+(IF(OR('Data Input'!CO30&gt;0, 'Data Input'!CP30&gt;0),1,0))+(IF(OR('Data Input'!CU30&gt;0, 'Data Input'!CV30&gt;0),1,0))+(IF(OR('Data Input'!DA30&gt;0, 'Data Input'!DB30&gt;0),1,0))+(IF(OR('Data Input'!DH30&gt;0, 'Data Input'!DI30&gt;0),1,0))+(IF(OR('Data Input'!DO30&gt;0, 'Data Input'!DP30&gt;0),1,0))+(IF(OR('Data Input'!DU30&gt;0, 'Data Input'!DV30&gt;0),1,0))+(IF(OR('Data Input'!EA30&gt;0, 'Data Input'!EB30&gt;0),1,0))+(IF(OR('Data Input'!EH30&gt;0, 'Data Input'!EI30&gt;0),1,0))+(IF(OR('Data Input'!EO30&gt;0, 'Data Input'!EP30&gt;0),1,0))+(IF(OR('Data Input'!EU30&gt;0, 'Data Input'!EV30&gt;0),1,0))+(IF(OR('Data Input'!FA30&gt;0, 'Data Input'!FB30&gt;0),1,0))+(IF(OR('Data Input'!FH30&gt;0, 'Data Input'!FI30&gt;0),1,0))+(IF(OR('Data Input'!FO30&gt;0, 'Data Input'!FP30&gt;0),1,0))+(IF(OR('Data Input'!FU30&gt;0, 'Data Input'!FV30&gt;0),1,0)))))</f>
        <v>1.3344100980210432</v>
      </c>
      <c r="K28" s="327">
        <f>SUM(('Data Input'!G30+'Data Input'!M30+'Data Input'!S30+'Data Input'!Y30+'Data Input'!AE30+'Data Input'!AL30+'Data Input'!AS30+'Data Input'!AY30+'Data Input'!BE30+'Data Input'!BK30+'Data Input'!BQ30+'Data Input'!BW30+'Data Input'!CC30+'Data Input'!CJ30+'Data Input'!CQ30+'Data Input'!CW30+'Data Input'!DC30+'Data Input'!DJ30+'Data Input'!DQ30+'Data Input'!DW30+'Data Input'!EC30+'Data Input'!EJ30+'Data Input'!EQ30+'Data Input'!EW30+'Data Input'!FC30+'Data Input'!FJ30+'Data Input'!FQ30+'Data Input'!FW30)/(SUM((IF(OR('Data Input'!E30&gt;0, 'Data Input'!F30&gt;0),1,0))+(IF(OR('Data Input'!K30&gt;0, 'Data Input'!L30&gt;0),1,0))+(IF(OR('Data Input'!Q30&gt;0, 'Data Input'!R30&gt;0),1,0))+(IF(OR('Data Input'!W30&gt;0, 'Data Input'!X30&gt;0),1,0))+(IF(OR('Data Input'!AC30&gt;0, 'Data Input'!AD30&gt;0),1,0))+(IF(OR('Data Input'!AJ30&gt;0, 'Data Input'!AK30&gt;0),1,0))+(IF(OR('Data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Input'!CA30&gt;0, 'Data Input'!CB30&gt;0),1,0))+(IF(OR('Data Input'!CH30&gt;0, 'Data Input'!CI30&gt;0),1,0))+(IF(OR('Data Input'!CO30&gt;0, 'Data Input'!CP30&gt;0),1,0))+(IF(OR('Data Input'!CU30&gt;0, 'Data Input'!CV30&gt;0),1,0))+(IF(OR('Data Input'!DA30&gt;0, 'Data Input'!DB30&gt;0),1,0))+(IF(OR('Data Input'!DH30&gt;0, 'Data Input'!DI30&gt;0),1,0))+(IF(OR('Data Input'!DO30&gt;0, 'Data Input'!DP30&gt;0),1,0))+(IF(OR('Data Input'!DU30&gt;0, 'Data Input'!DV30&gt;0),1,0))+(IF(OR('Data Input'!EA30&gt;0, 'Data Input'!EB30&gt;0),1,0))+(IF(OR('Data Input'!EH30&gt;0, 'Data Input'!EI30&gt;0),1,0))+(IF(OR('Data Input'!EO30&gt;0, 'Data Input'!EP30&gt;0),1,0))+(IF(OR('Data Input'!EU30&gt;0, 'Data Input'!EV30&gt;0),1,0))+(IF(OR('Data Input'!FA30&gt;0, 'Data Input'!FB30&gt;0),1,0))+(IF(OR('Data Input'!FH30&gt;0, 'Data Input'!FI30&gt;0),1,0))+(IF(OR('Data Input'!FO30&gt;0, 'Data Input'!FP30&gt;0),1,0))+(IF(OR('Data Input'!FU30&gt;0, 'Data Input'!FV30&gt;0),1,0)))))</f>
        <v>1.3721445221445221</v>
      </c>
      <c r="L28" s="327">
        <f>('Data Input'!E30+'Data Input'!K30+'Data Input'!Q30+'Data Input'!W30+'Data Input'!AQ30+'Data Input'!AW30+'Data Input'!BC30+'Data Input'!BI30+'Data Input'!BO30+'Data Input'!BU30+'Data Input'!CO30+'Data Input'!CU30+'Data Input'!DO30+'Data Input'!DU30+'Data Input'!EO30+'Data Input'!EU30+'Data Input'!FO30+'Data Input'!FU30)/('Data Input'!F30+'Data Input'!L30+'Data Input'!R30+'Data Input'!X30+'Data Input'!AR30+'Data Input'!AX30+'Data Input'!BD30+'Data Input'!BJ30+'Data Input'!BP30+'Data Input'!BV30+'Data Input'!CP30+'Data Input'!CV30+'Data Input'!DP30+'Data Input'!DV30+'Data Input'!EP30+'Data Input'!EV30+'Data Input'!FP30+'Data Input'!FV30)</f>
        <v>1.8823529411764706</v>
      </c>
      <c r="M28" s="327">
        <f>SUM(('Data Input'!G30+'Data Input'!M30+'Data Input'!S30+'Data Input'!Y30+'Data Input'!AS30+'Data Input'!AY30+'Data Input'!BE30+'Data Input'!BK30+'Data Input'!BQ30+'Data Input'!BW30+'Data Input'!CQ30+'Data Input'!CW30+'Data Input'!DQ30+'Data Input'!DW30+'Data Input'!EQ30+'Data Input'!EW30+'Data Input'!FQ30+'Data Input'!FW30)/(SUM((IF(OR('Data Input'!E30&gt;0, 'Data Input'!F30&gt;0),1,0))+(IF(OR('Data Input'!K30&gt;0, 'Data Input'!L30&gt;0),1,0))+(IF(OR('Data Input'!Q30&gt;0, 'Data Input'!R30&gt;0),1,0))+(IF(OR('Data Input'!W30&gt;0, 'Data Input'!X30&gt;0),1,0))+(IF(OR('Data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Input'!CO30&gt;0, 'Data Input'!CP30&gt;0),1,0))+(IF(OR('Data Input'!CU30&gt;0, 'Data Input'!CV30&gt;0),1,0))+(IF(OR('Data Input'!DO30&gt;0, 'Data Input'!DP30&gt;0),1,0))+(IF(OR('Data Input'!DU30&gt;0, 'Data Input'!DV30&gt;0),1,0))+(IF(OR('Data Input'!EO30&gt;0, 'Data Input'!EP30&gt;0),1,0))+(IF(OR('Data Input'!EU30&gt;0, 'Data Input'!EV30&gt;0),1,0))+(IF(OR('Data Input'!FO30&gt;0, 'Data Input'!FP30&gt;0),1,0))+(IF(OR('Data Input'!FU30&gt;0, 'Data Input'!FV30&gt;0),1,0)))))</f>
        <v>1.8712121212121211</v>
      </c>
      <c r="N28" s="327">
        <f>SUM('Data Input'!AC30+'Data Input'!AJ30+'Data Input'!CA30+'Data Input'!CH30+'Data Input'!DA30+'Data Input'!DH30+'Data Input'!EA30+'Data Input'!EH30+'Data Input'!FA30+'Data Input'!FH30)/('Data Input'!AD30+'Data Input'!AK30+'Data Input'!CB30+'Data Input'!CI30+'Data Input'!DB30+'Data Input'!DI30+'Data Input'!EB30+'Data Input'!EI30+'Data Input'!FB30+'Data Input'!FI30)</f>
        <v>0.86956521739130432</v>
      </c>
      <c r="O28" s="327">
        <f>SUM(('Data Input'!AE30+'Data Input'!AL30+'Data Input'!CC30+'Data Input'!CJ30+'Data Input'!DC30+'Data Input'!DJ30+'Data Input'!EC30+'Data Input'!EJ30+'Data Input'!FC30+'Data Input'!FJ30)/(SUM((IF(OR('Data Input'!AC30&gt;0, 'Data Input'!AD30&gt;0),1,0))+(IF(OR('Data Input'!AJ30&gt;0, 'Data Input'!AK30&gt;0),1,0))+(IF(OR('Data Input'!CA30&gt;0, 'Data Input'!CB30&gt;0),1,0))+(IF(OR('Data Input'!CH30&gt;0, 'Data Input'!CI30&gt;0),1,0))+(IF(OR('Data Input'!DA30&gt;0, 'Data Input'!DB30&gt;0),1,0))+(IF(OR('Data Input'!DH30&gt;0, 'Data Input'!DI30&gt;0),1,0))+(IF(OR('Data Input'!EA30&gt;0, 'Data Input'!EB30&gt;0),1,0))+(IF(OR('Data Input'!EH30&gt;0, 'Data Input'!EI30&gt;0),1,0))+(IF(OR('Data Input'!FA30&gt;0, 'Data Input'!FB30&gt;0),1,0))+(IF(OR('Data Input'!FH30&gt;0, 'Data Input'!FI30&gt;0),1,0)))))</f>
        <v>0.87307692307692308</v>
      </c>
      <c r="P28" s="326">
        <f t="shared" si="1"/>
        <v>4</v>
      </c>
      <c r="Q28" s="325">
        <f>SUM((IF(OR('Data Input'!$J30="W"),1,0))+(IF(OR('Data Input'!$P30="W"),1,0))+(IF(OR('Data Input'!$V30="W"),1,0))+(IF(OR('Data Input'!$AB30="W"),1,0))+(IF(OR('Data Input'!$AI30="W"),1,0))+(IF(OR('Data Input'!$AP30="W"),1,0))+(IF(OR('Data Input'!$AV30="W"),1,0))+(IF(OR('Data Input'!$BB30="W"),1,0))+(IF(OR('Data Input'!$BH30="W"),1,0))+(IF(OR('Data Input'!$BN30="W"),1,0))+(IF(OR('Data Input'!$BT30="W"),1,0))+(IF(OR('Data Input'!$BZ30="W"),1,0))+(IF(OR('Data Input'!$CG30="W"),1,0))+(IF(OR('Data Input'!$CN30="W"),1,0))+(IF(OR('Data Input'!$CT30="W"),1,0))+(IF(OR('Data Input'!$CZ30="W"),1,0))+(IF(OR('Data Input'!$DG30="W"),1,0))+(IF(OR('Data Input'!$DN30="W"),1,0))+(IF(OR('Data Input'!$DT30="W"),1,0))+(IF(OR('Data Input'!$DZ30="W"),1,0))+(IF(OR('Data Input'!$EG30="W"),1,0))+(IF(OR('Data Input'!$EN30="W"),1,0))+(IF(OR('Data Input'!$ET30="W"),1,0))+(IF(OR('Data Input'!$EZ30="W"),1,0))+(IF(OR('Data Input'!$FG30="W"),1,0))+(IF(OR('Data Input'!$FN30="W"),1,0))+(IF(OR('Data Input'!$FT30="W"),1,0))+(IF(OR('Data Input'!$FZ30="W"),1,0)))</f>
        <v>3</v>
      </c>
      <c r="R28" s="325">
        <f>SUM((IF(OR('Data Input'!$J30="L"),1,0))+(IF(OR('Data Input'!$P30="L"),1,0))+(IF(OR('Data Input'!$V30="L"),1,0))+(IF(OR('Data Input'!$AB30="L"),1,0))+(IF(OR('Data Input'!$AI30="L"),1,0))+(IF(OR('Data Input'!$AP30="L"),1,0))+(IF(OR('Data Input'!$AV30="L"),1,0))+(IF(OR('Data Input'!$BB30="L"),1,0))+(IF(OR('Data Input'!$BH30="L"),1,0))+(IF(OR('Data Input'!$BN30="L"),1,0))+(IF(OR('Data Input'!$BT30="L"),1,0))+(IF(OR('Data Input'!$BZ30="L"),1,0))+(IF(OR('Data Input'!$CG30="L"),1,0))+(IF(OR('Data Input'!$CN30="L"),1,0))+(IF(OR('Data Input'!$CT30="L"),1,0))+(IF(OR('Data Input'!$CZ30="L"),1,0))+(IF(OR('Data Input'!$DG30="L"),1,0))+(IF(OR('Data Input'!$DN30="L"),1,0))+(IF(OR('Data Input'!$DT30="L"),1,0))+(IF(OR('Data Input'!$DZ30="L"),1,0))+(IF(OR('Data Input'!$EG30="L"),1,0))+(IF(OR('Data Input'!$EN30="L"),1,0))+(IF(OR('Data Input'!$ET30="L"),1,0))+(IF(OR('Data Input'!$EZ30="L"),1,0))+(IF(OR('Data Input'!$FG30="L"),1,0))+(IF(OR('Data Input'!$FN30="L"),1,0))+(IF(OR('Data Input'!$FT30="L"),1,0))+(IF(OR('Data Input'!$FZ30="L"),1,0)))</f>
        <v>1</v>
      </c>
      <c r="S28" s="325">
        <f>SUM((IF(OR('Data Input'!$J30="T"),1,0))+(IF(OR('Data Input'!$P30="T"),1,0))+(IF(OR('Data Input'!$V30="T"),1,0))+(IF(OR('Data Input'!$AB30="T"),1,0))+(IF(OR('Data Input'!$AI30="T"),1,0))+(IF(OR('Data Input'!$AP30="T"),1,0))+(IF(OR('Data Input'!$AV30="T"),1,0))+(IF(OR('Data Input'!$BB30="T"),1,0))+(IF(OR('Data Input'!$BH30="T"),1,0))+(IF(OR('Data Input'!$BN30="T"),1,0))+(IF(OR('Data Input'!$BT30="T"),1,0))+(IF(OR('Data Input'!$BZ30="T"),1,0))+(IF(OR('Data Input'!$CG30="T"),1,0))+(IF(OR('Data Input'!$CN30="T"),1,0))+(IF(OR('Data Input'!$CT30="T"),1,0))+(IF(OR('Data Input'!$CZ30="T"),1,0))+(IF(OR('Data Input'!$DG30="T"),1,0))+(IF(OR('Data Input'!$DN30="T"),1,0))+(IF(OR('Data Input'!$DT30="T"),1,0))+(IF(OR('Data Input'!$DZ30="T"),1,0))+(IF(OR('Data Input'!$EG30="T"),1,0))+(IF(OR('Data Input'!$EN30="T"),1,0))+(IF(OR('Data Input'!$ET30="T"),1,0))+(IF(OR('Data Input'!$EZ30="T"),1,0))+(IF(OR('Data Input'!$FG30="T"),1,0))+(IF(OR('Data Input'!$FN30="T"),1,0))+(IF(OR('Data Input'!$FT30="T"),1,0))+(IF(OR('Data Input'!$FZ30="T"),1,0)))</f>
        <v>0</v>
      </c>
      <c r="T28" s="329">
        <f t="shared" si="2"/>
        <v>0.75</v>
      </c>
      <c r="U28" s="254"/>
    </row>
    <row r="29" spans="2:21" ht="15.5" x14ac:dyDescent="0.35">
      <c r="B29" s="441">
        <v>27</v>
      </c>
      <c r="C29" s="322" t="s">
        <v>73</v>
      </c>
      <c r="D29" s="323" t="s">
        <v>9</v>
      </c>
      <c r="E29" s="324">
        <v>72</v>
      </c>
      <c r="F29" s="322">
        <f>'Data Input'!E31+'Data Input'!K31+'Data Input'!Q31+'Data Input'!W31+'Data Input'!AC31+'Data Input'!AJ31+'Data Input'!AQ31+'Data Input'!AW31+'Data Input'!BC31+'Data Input'!BI31+'Data Input'!BO31+'Data Input'!BU31+'Data Input'!CA31+'Data Input'!CH31+'Data Input'!CO31+'Data Input'!CU31+'Data Input'!DA31+'Data Input'!DH31+'Data Input'!DO31+'Data Input'!DU31+'Data Input'!EA31+'Data Input'!EH31+'Data Input'!EO31+'Data Input'!EU31+'Data Input'!FA31+'Data Input'!FH31+'Data Input'!FO31+'Data Input'!FU31</f>
        <v>175</v>
      </c>
      <c r="G29" s="325">
        <f>'Data Input'!F31+'Data Input'!L31+'Data Input'!R31+'Data Input'!X31+'Data Input'!AD31+'Data Input'!AK31+'Data Input'!AR31+'Data Input'!AX31+'Data Input'!BD31+'Data Input'!BJ31+'Data Input'!BP31+'Data Input'!BV31+'Data Input'!CB31+'Data Input'!CI31+'Data Input'!CP31+'Data Input'!CV31+'Data Input'!DB31+'Data Input'!DI31+'Data Input'!DP31+'Data Input'!DV31+'Data Input'!EB31+'Data Input'!EI31+'Data Input'!EP31+'Data Input'!EV31+'Data Input'!FB31+'Data Input'!FI31+'Data Input'!FP31+'Data Input'!FV31</f>
        <v>139</v>
      </c>
      <c r="H29" s="326">
        <f>'Data Input'!AG31+'Data Input'!AN31+'Data Input'!CE31+'Data Input'!CL31+'Data Input'!DE31+'Data Input'!DL31+'Data Input'!EE31+'Data Input'!EL31+'Data Input'!FE31+'Data Input'!FL31</f>
        <v>2</v>
      </c>
      <c r="I29" s="327">
        <f t="shared" si="0"/>
        <v>1.2589928057553956</v>
      </c>
      <c r="J29" s="328">
        <f>SUM(('Data Input'!H31+'Data Input'!N31+'Data Input'!T31+'Data Input'!Z31+'Data Input'!AF31+'Data Input'!AM31+'Data Input'!AT31+'Data Input'!AZ31+'Data Input'!BF31+'Data Input'!BL31+'Data Input'!BR31+'Data Input'!BX31+'Data Input'!CD31+'Data Input'!CK31+'Data Input'!CR31+'Data Input'!CX31+'Data Input'!DD31+'Data Input'!DK31+'Data Input'!DR31+'Data Input'!DX31+'Data Input'!ED31+'Data Input'!EK31+'Data Input'!ER31+'Data Input'!EX31+'Data Input'!FD31+'Data Input'!FK31+'Data Input'!FR31+'Data Input'!FX31)/(SUM((IF(OR('Data Input'!E31&gt;0, 'Data Input'!F31&gt;0),1,0))+(IF(OR('Data Input'!K31&gt;0, 'Data Input'!L31&gt;0),1,0))+(IF(OR('Data Input'!Q31&gt;0, 'Data Input'!R31&gt;0),1,0))+(IF(OR('Data Input'!W31&gt;0, 'Data Input'!X31&gt;0),1,0))+(IF(OR('Data Input'!AC31&gt;0, 'Data Input'!AD31&gt;0),1,0))+(IF(OR('Data Input'!AJ31&gt;0, 'Data Input'!AK31&gt;0),1,0))+(IF(OR('Data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Input'!CA31&gt;0, 'Data Input'!CB31&gt;0),1,0))+(IF(OR('Data Input'!CH31&gt;0, 'Data Input'!CI31&gt;0),1,0))+(IF(OR('Data Input'!CO31&gt;0, 'Data Input'!CP31&gt;0),1,0))+(IF(OR('Data Input'!CU31&gt;0, 'Data Input'!CV31&gt;0),1,0))+(IF(OR('Data Input'!DA31&gt;0, 'Data Input'!DB31&gt;0),1,0))+(IF(OR('Data Input'!DH31&gt;0, 'Data Input'!DI31&gt;0),1,0))+(IF(OR('Data Input'!DO31&gt;0, 'Data Input'!DP31&gt;0),1,0))+(IF(OR('Data Input'!DU31&gt;0, 'Data Input'!DV31&gt;0),1,0))+(IF(OR('Data Input'!EA31&gt;0, 'Data Input'!EB31&gt;0),1,0))+(IF(OR('Data Input'!EH31&gt;0, 'Data Input'!EI31&gt;0),1,0))+(IF(OR('Data Input'!EO31&gt;0, 'Data Input'!EP31&gt;0),1,0))+(IF(OR('Data Input'!EU31&gt;0, 'Data Input'!EV31&gt;0),1,0))+(IF(OR('Data Input'!FA31&gt;0, 'Data Input'!FB31&gt;0),1,0))+(IF(OR('Data Input'!FH31&gt;0, 'Data Input'!FI31&gt;0),1,0))+(IF(OR('Data Input'!FO31&gt;0, 'Data Input'!FP31&gt;0),1,0))+(IF(OR('Data Input'!FU31&gt;0, 'Data Input'!FV31&gt;0),1,0)))))</f>
        <v>1.304255323139643</v>
      </c>
      <c r="K29" s="327">
        <f>SUM(('Data Input'!G31+'Data Input'!M31+'Data Input'!S31+'Data Input'!Y31+'Data Input'!AE31+'Data Input'!AL31+'Data Input'!AS31+'Data Input'!AY31+'Data Input'!BE31+'Data Input'!BK31+'Data Input'!BQ31+'Data Input'!BW31+'Data Input'!CC31+'Data Input'!CJ31+'Data Input'!CQ31+'Data Input'!CW31+'Data Input'!DC31+'Data Input'!DJ31+'Data Input'!DQ31+'Data Input'!DW31+'Data Input'!EC31+'Data Input'!EJ31+'Data Input'!EQ31+'Data Input'!EW31+'Data Input'!FC31+'Data Input'!FJ31+'Data Input'!FQ31+'Data Input'!FW31)/(SUM((IF(OR('Data Input'!E31&gt;0, 'Data Input'!F31&gt;0),1,0))+(IF(OR('Data Input'!K31&gt;0, 'Data Input'!L31&gt;0),1,0))+(IF(OR('Data Input'!Q31&gt;0, 'Data Input'!R31&gt;0),1,0))+(IF(OR('Data Input'!W31&gt;0, 'Data Input'!X31&gt;0),1,0))+(IF(OR('Data Input'!AC31&gt;0, 'Data Input'!AD31&gt;0),1,0))+(IF(OR('Data Input'!AJ31&gt;0, 'Data Input'!AK31&gt;0),1,0))+(IF(OR('Data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Input'!CA31&gt;0, 'Data Input'!CB31&gt;0),1,0))+(IF(OR('Data Input'!CH31&gt;0, 'Data Input'!CI31&gt;0),1,0))+(IF(OR('Data Input'!CO31&gt;0, 'Data Input'!CP31&gt;0),1,0))+(IF(OR('Data Input'!CU31&gt;0, 'Data Input'!CV31&gt;0),1,0))+(IF(OR('Data Input'!DA31&gt;0, 'Data Input'!DB31&gt;0),1,0))+(IF(OR('Data Input'!DH31&gt;0, 'Data Input'!DI31&gt;0),1,0))+(IF(OR('Data Input'!DO31&gt;0, 'Data Input'!DP31&gt;0),1,0))+(IF(OR('Data Input'!DU31&gt;0, 'Data Input'!DV31&gt;0),1,0))+(IF(OR('Data Input'!EA31&gt;0, 'Data Input'!EB31&gt;0),1,0))+(IF(OR('Data Input'!EH31&gt;0, 'Data Input'!EI31&gt;0),1,0))+(IF(OR('Data Input'!EO31&gt;0, 'Data Input'!EP31&gt;0),1,0))+(IF(OR('Data Input'!EU31&gt;0, 'Data Input'!EV31&gt;0),1,0))+(IF(OR('Data Input'!FA31&gt;0, 'Data Input'!FB31&gt;0),1,0))+(IF(OR('Data Input'!FH31&gt;0, 'Data Input'!FI31&gt;0),1,0))+(IF(OR('Data Input'!FO31&gt;0, 'Data Input'!FP31&gt;0),1,0))+(IF(OR('Data Input'!FU31&gt;0, 'Data Input'!FV31&gt;0),1,0)))))</f>
        <v>1.2581439393939395</v>
      </c>
      <c r="L29" s="327">
        <f>('Data Input'!E31+'Data Input'!K31+'Data Input'!Q31+'Data Input'!W31+'Data Input'!AQ31+'Data Input'!AW31+'Data Input'!BC31+'Data Input'!BI31+'Data Input'!BO31+'Data Input'!BU31+'Data Input'!CO31+'Data Input'!CU31+'Data Input'!DO31+'Data Input'!DU31+'Data Input'!EO31+'Data Input'!EU31+'Data Input'!FO31+'Data Input'!FU31)/('Data Input'!F31+'Data Input'!L31+'Data Input'!R31+'Data Input'!X31+'Data Input'!AR31+'Data Input'!AX31+'Data Input'!BD31+'Data Input'!BJ31+'Data Input'!BP31+'Data Input'!BV31+'Data Input'!CP31+'Data Input'!CV31+'Data Input'!DP31+'Data Input'!DV31+'Data Input'!EP31+'Data Input'!EV31+'Data Input'!FP31+'Data Input'!FV31)</f>
        <v>1.2816901408450705</v>
      </c>
      <c r="M29" s="327">
        <f>SUM(('Data Input'!G31+'Data Input'!M31+'Data Input'!S31+'Data Input'!Y31+'Data Input'!AS31+'Data Input'!AY31+'Data Input'!BE31+'Data Input'!BK31+'Data Input'!BQ31+'Data Input'!BW31+'Data Input'!CQ31+'Data Input'!CW31+'Data Input'!DQ31+'Data Input'!DW31+'Data Input'!EQ31+'Data Input'!EW31+'Data Input'!FQ31+'Data Input'!FW31)/(SUM((IF(OR('Data Input'!E31&gt;0, 'Data Input'!F31&gt;0),1,0))+(IF(OR('Data Input'!K31&gt;0, 'Data Input'!L31&gt;0),1,0))+(IF(OR('Data Input'!Q31&gt;0, 'Data Input'!R31&gt;0),1,0))+(IF(OR('Data Input'!W31&gt;0, 'Data Input'!X31&gt;0),1,0))+(IF(OR('Data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Input'!CO31&gt;0, 'Data Input'!CP31&gt;0),1,0))+(IF(OR('Data Input'!CU31&gt;0, 'Data Input'!CV31&gt;0),1,0))+(IF(OR('Data Input'!DO31&gt;0, 'Data Input'!DP31&gt;0),1,0))+(IF(OR('Data Input'!DU31&gt;0, 'Data Input'!DV31&gt;0),1,0))+(IF(OR('Data Input'!EO31&gt;0, 'Data Input'!EP31&gt;0),1,0))+(IF(OR('Data Input'!EU31&gt;0, 'Data Input'!EV31&gt;0),1,0))+(IF(OR('Data Input'!FO31&gt;0, 'Data Input'!FP31&gt;0),1,0))+(IF(OR('Data Input'!FU31&gt;0, 'Data Input'!FV31&gt;0),1,0)))))</f>
        <v>1.2693602693602692</v>
      </c>
      <c r="N29" s="327">
        <f>SUM('Data Input'!AC31+'Data Input'!AJ31+'Data Input'!CA31+'Data Input'!CH31+'Data Input'!DA31+'Data Input'!DH31+'Data Input'!EA31+'Data Input'!EH31+'Data Input'!FA31+'Data Input'!FH31)/('Data Input'!AD31+'Data Input'!AK31+'Data Input'!CB31+'Data Input'!CI31+'Data Input'!DB31+'Data Input'!DI31+'Data Input'!EB31+'Data Input'!EI31+'Data Input'!FB31+'Data Input'!FI31)</f>
        <v>1.2352941176470589</v>
      </c>
      <c r="O29" s="327">
        <f>SUM(('Data Input'!AE31+'Data Input'!AL31+'Data Input'!CC31+'Data Input'!CJ31+'Data Input'!DC31+'Data Input'!DJ31+'Data Input'!EC31+'Data Input'!EJ31+'Data Input'!FC31+'Data Input'!FJ31)/(SUM((IF(OR('Data Input'!AC31&gt;0, 'Data Input'!AD31&gt;0),1,0))+(IF(OR('Data Input'!AJ31&gt;0, 'Data Input'!AK31&gt;0),1,0))+(IF(OR('Data Input'!CA31&gt;0, 'Data Input'!CB31&gt;0),1,0))+(IF(OR('Data Input'!CH31&gt;0, 'Data Input'!CI31&gt;0),1,0))+(IF(OR('Data Input'!DA31&gt;0, 'Data Input'!DB31&gt;0),1,0))+(IF(OR('Data Input'!DH31&gt;0, 'Data Input'!DI31&gt;0),1,0))+(IF(OR('Data Input'!EA31&gt;0, 'Data Input'!EB31&gt;0),1,0))+(IF(OR('Data Input'!EH31&gt;0, 'Data Input'!EI31&gt;0),1,0))+(IF(OR('Data Input'!FA31&gt;0, 'Data Input'!FB31&gt;0),1,0))+(IF(OR('Data Input'!FH31&gt;0, 'Data Input'!FI31&gt;0),1,0)))))</f>
        <v>1.2413194444444444</v>
      </c>
      <c r="P29" s="326">
        <f t="shared" si="1"/>
        <v>5</v>
      </c>
      <c r="Q29" s="325">
        <f>SUM((IF(OR('Data Input'!$J31="W"),1,0))+(IF(OR('Data Input'!$P31="W"),1,0))+(IF(OR('Data Input'!$V31="W"),1,0))+(IF(OR('Data Input'!$AB31="W"),1,0))+(IF(OR('Data Input'!$AI31="W"),1,0))+(IF(OR('Data Input'!$AP31="W"),1,0))+(IF(OR('Data Input'!$AV31="W"),1,0))+(IF(OR('Data Input'!$BB31="W"),1,0))+(IF(OR('Data Input'!$BH31="W"),1,0))+(IF(OR('Data Input'!$BN31="W"),1,0))+(IF(OR('Data Input'!$BT31="W"),1,0))+(IF(OR('Data Input'!$BZ31="W"),1,0))+(IF(OR('Data Input'!$CG31="W"),1,0))+(IF(OR('Data Input'!$CN31="W"),1,0))+(IF(OR('Data Input'!$CT31="W"),1,0))+(IF(OR('Data Input'!$CZ31="W"),1,0))+(IF(OR('Data Input'!$DG31="W"),1,0))+(IF(OR('Data Input'!$DN31="W"),1,0))+(IF(OR('Data Input'!$DT31="W"),1,0))+(IF(OR('Data Input'!$DZ31="W"),1,0))+(IF(OR('Data Input'!$EG31="W"),1,0))+(IF(OR('Data Input'!$EN31="W"),1,0))+(IF(OR('Data Input'!$ET31="W"),1,0))+(IF(OR('Data Input'!$EZ31="W"),1,0))+(IF(OR('Data Input'!$FG31="W"),1,0))+(IF(OR('Data Input'!$FN31="W"),1,0))+(IF(OR('Data Input'!$FT31="W"),1,0))+(IF(OR('Data Input'!$FZ31="W"),1,0)))</f>
        <v>3</v>
      </c>
      <c r="R29" s="325">
        <f>SUM((IF(OR('Data Input'!$J31="L"),1,0))+(IF(OR('Data Input'!$P31="L"),1,0))+(IF(OR('Data Input'!$V31="L"),1,0))+(IF(OR('Data Input'!$AB31="L"),1,0))+(IF(OR('Data Input'!$AI31="L"),1,0))+(IF(OR('Data Input'!$AP31="L"),1,0))+(IF(OR('Data Input'!$AV31="L"),1,0))+(IF(OR('Data Input'!$BB31="L"),1,0))+(IF(OR('Data Input'!$BH31="L"),1,0))+(IF(OR('Data Input'!$BN31="L"),1,0))+(IF(OR('Data Input'!$BT31="L"),1,0))+(IF(OR('Data Input'!$BZ31="L"),1,0))+(IF(OR('Data Input'!$CG31="L"),1,0))+(IF(OR('Data Input'!$CN31="L"),1,0))+(IF(OR('Data Input'!$CT31="L"),1,0))+(IF(OR('Data Input'!$CZ31="L"),1,0))+(IF(OR('Data Input'!$DG31="L"),1,0))+(IF(OR('Data Input'!$DN31="L"),1,0))+(IF(OR('Data Input'!$DT31="L"),1,0))+(IF(OR('Data Input'!$DZ31="L"),1,0))+(IF(OR('Data Input'!$EG31="L"),1,0))+(IF(OR('Data Input'!$EN31="L"),1,0))+(IF(OR('Data Input'!$ET31="L"),1,0))+(IF(OR('Data Input'!$EZ31="L"),1,0))+(IF(OR('Data Input'!$FG31="L"),1,0))+(IF(OR('Data Input'!$FN31="L"),1,0))+(IF(OR('Data Input'!$FT31="L"),1,0))+(IF(OR('Data Input'!$FZ31="L"),1,0)))</f>
        <v>2</v>
      </c>
      <c r="S29" s="325">
        <f>SUM((IF(OR('Data Input'!$J31="T"),1,0))+(IF(OR('Data Input'!$P31="T"),1,0))+(IF(OR('Data Input'!$V31="T"),1,0))+(IF(OR('Data Input'!$AB31="T"),1,0))+(IF(OR('Data Input'!$AI31="T"),1,0))+(IF(OR('Data Input'!$AP31="T"),1,0))+(IF(OR('Data Input'!$AV31="T"),1,0))+(IF(OR('Data Input'!$BB31="T"),1,0))+(IF(OR('Data Input'!$BH31="T"),1,0))+(IF(OR('Data Input'!$BN31="T"),1,0))+(IF(OR('Data Input'!$BT31="T"),1,0))+(IF(OR('Data Input'!$BZ31="T"),1,0))+(IF(OR('Data Input'!$CG31="T"),1,0))+(IF(OR('Data Input'!$CN31="T"),1,0))+(IF(OR('Data Input'!$CT31="T"),1,0))+(IF(OR('Data Input'!$CZ31="T"),1,0))+(IF(OR('Data Input'!$DG31="T"),1,0))+(IF(OR('Data Input'!$DN31="T"),1,0))+(IF(OR('Data Input'!$DT31="T"),1,0))+(IF(OR('Data Input'!$DZ31="T"),1,0))+(IF(OR('Data Input'!$EG31="T"),1,0))+(IF(OR('Data Input'!$EN31="T"),1,0))+(IF(OR('Data Input'!$ET31="T"),1,0))+(IF(OR('Data Input'!$EZ31="T"),1,0))+(IF(OR('Data Input'!$FG31="T"),1,0))+(IF(OR('Data Input'!$FN31="T"),1,0))+(IF(OR('Data Input'!$FT31="T"),1,0))+(IF(OR('Data Input'!$FZ31="T"),1,0)))</f>
        <v>0</v>
      </c>
      <c r="T29" s="329">
        <f t="shared" si="2"/>
        <v>0.6</v>
      </c>
      <c r="U29" s="253"/>
    </row>
    <row r="30" spans="2:21" ht="15.5" x14ac:dyDescent="0.35">
      <c r="B30" s="441">
        <v>28</v>
      </c>
      <c r="C30" s="322" t="s">
        <v>73</v>
      </c>
      <c r="D30" s="323" t="s">
        <v>4</v>
      </c>
      <c r="E30" s="324">
        <v>102</v>
      </c>
      <c r="F30" s="322">
        <f>'Data Input'!E32+'Data Input'!K32+'Data Input'!Q32+'Data Input'!W32+'Data Input'!AC32+'Data Input'!AJ32+'Data Input'!AQ32+'Data Input'!AW32+'Data Input'!BC32+'Data Input'!BI32+'Data Input'!BO32+'Data Input'!BU32+'Data Input'!CA32+'Data Input'!CH32+'Data Input'!CO32+'Data Input'!CU32+'Data Input'!DA32+'Data Input'!DH32+'Data Input'!DO32+'Data Input'!DU32+'Data Input'!EA32+'Data Input'!EH32+'Data Input'!EO32+'Data Input'!EU32+'Data Input'!FA32+'Data Input'!FH32+'Data Input'!FO32+'Data Input'!FU32</f>
        <v>241</v>
      </c>
      <c r="G30" s="325">
        <f>'Data Input'!F32+'Data Input'!L32+'Data Input'!R32+'Data Input'!X32+'Data Input'!AD32+'Data Input'!AK32+'Data Input'!AR32+'Data Input'!AX32+'Data Input'!BD32+'Data Input'!BJ32+'Data Input'!BP32+'Data Input'!BV32+'Data Input'!CB32+'Data Input'!CI32+'Data Input'!CP32+'Data Input'!CV32+'Data Input'!DB32+'Data Input'!DI32+'Data Input'!DP32+'Data Input'!DV32+'Data Input'!EB32+'Data Input'!EI32+'Data Input'!EP32+'Data Input'!EV32+'Data Input'!FB32+'Data Input'!FI32+'Data Input'!FP32+'Data Input'!FV32</f>
        <v>164</v>
      </c>
      <c r="H30" s="326">
        <f>'Data Input'!AG32+'Data Input'!AN32+'Data Input'!CE32+'Data Input'!CL32+'Data Input'!DE32+'Data Input'!DL32+'Data Input'!EE32+'Data Input'!EL32+'Data Input'!FE32+'Data Input'!FL32</f>
        <v>1</v>
      </c>
      <c r="I30" s="327">
        <f t="shared" si="0"/>
        <v>1.4695121951219512</v>
      </c>
      <c r="J30" s="328">
        <f>SUM(('Data Input'!H32+'Data Input'!N32+'Data Input'!T32+'Data Input'!Z32+'Data Input'!AF32+'Data Input'!AM32+'Data Input'!AT32+'Data Input'!AZ32+'Data Input'!BF32+'Data Input'!BL32+'Data Input'!BR32+'Data Input'!BX32+'Data Input'!CD32+'Data Input'!CK32+'Data Input'!CR32+'Data Input'!CX32+'Data Input'!DD32+'Data Input'!DK32+'Data Input'!DR32+'Data Input'!DX32+'Data Input'!ED32+'Data Input'!EK32+'Data Input'!ER32+'Data Input'!EX32+'Data Input'!FD32+'Data Input'!FK32+'Data Input'!FR32+'Data Input'!FX32)/(SUM((IF(OR('Data Input'!E32&gt;0, 'Data Input'!F32&gt;0),1,0))+(IF(OR('Data Input'!K32&gt;0, 'Data Input'!L32&gt;0),1,0))+(IF(OR('Data Input'!Q32&gt;0, 'Data Input'!R32&gt;0),1,0))+(IF(OR('Data Input'!W32&gt;0, 'Data Input'!X32&gt;0),1,0))+(IF(OR('Data Input'!AC32&gt;0, 'Data Input'!AD32&gt;0),1,0))+(IF(OR('Data Input'!AJ32&gt;0, 'Data Input'!AK32&gt;0),1,0))+(IF(OR('Data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Input'!CA32&gt;0, 'Data Input'!CB32&gt;0),1,0))+(IF(OR('Data Input'!CH32&gt;0, 'Data Input'!CI32&gt;0),1,0))+(IF(OR('Data Input'!CO32&gt;0, 'Data Input'!CP32&gt;0),1,0))+(IF(OR('Data Input'!CU32&gt;0, 'Data Input'!CV32&gt;0),1,0))+(IF(OR('Data Input'!DA32&gt;0, 'Data Input'!DB32&gt;0),1,0))+(IF(OR('Data Input'!DH32&gt;0, 'Data Input'!DI32&gt;0),1,0))+(IF(OR('Data Input'!DO32&gt;0, 'Data Input'!DP32&gt;0),1,0))+(IF(OR('Data Input'!DU32&gt;0, 'Data Input'!DV32&gt;0),1,0))+(IF(OR('Data Input'!EA32&gt;0, 'Data Input'!EB32&gt;0),1,0))+(IF(OR('Data Input'!EH32&gt;0, 'Data Input'!EI32&gt;0),1,0))+(IF(OR('Data Input'!EO32&gt;0, 'Data Input'!EP32&gt;0),1,0))+(IF(OR('Data Input'!EU32&gt;0, 'Data Input'!EV32&gt;0),1,0))+(IF(OR('Data Input'!FA32&gt;0, 'Data Input'!FB32&gt;0),1,0))+(IF(OR('Data Input'!FH32&gt;0, 'Data Input'!FI32&gt;0),1,0))+(IF(OR('Data Input'!FO32&gt;0, 'Data Input'!FP32&gt;0),1,0))+(IF(OR('Data Input'!FU32&gt;0, 'Data Input'!FV32&gt;0),1,0)))))</f>
        <v>1.4326156630302711</v>
      </c>
      <c r="K30" s="327">
        <f>SUM(('Data Input'!G32+'Data Input'!M32+'Data Input'!S32+'Data Input'!Y32+'Data Input'!AE32+'Data Input'!AL32+'Data Input'!AS32+'Data Input'!AY32+'Data Input'!BE32+'Data Input'!BK32+'Data Input'!BQ32+'Data Input'!BW32+'Data Input'!CC32+'Data Input'!CJ32+'Data Input'!CQ32+'Data Input'!CW32+'Data Input'!DC32+'Data Input'!DJ32+'Data Input'!DQ32+'Data Input'!DW32+'Data Input'!EC32+'Data Input'!EJ32+'Data Input'!EQ32+'Data Input'!EW32+'Data Input'!FC32+'Data Input'!FJ32+'Data Input'!FQ32+'Data Input'!FW32)/(SUM((IF(OR('Data Input'!E32&gt;0, 'Data Input'!F32&gt;0),1,0))+(IF(OR('Data Input'!K32&gt;0, 'Data Input'!L32&gt;0),1,0))+(IF(OR('Data Input'!Q32&gt;0, 'Data Input'!R32&gt;0),1,0))+(IF(OR('Data Input'!W32&gt;0, 'Data Input'!X32&gt;0),1,0))+(IF(OR('Data Input'!AC32&gt;0, 'Data Input'!AD32&gt;0),1,0))+(IF(OR('Data Input'!AJ32&gt;0, 'Data Input'!AK32&gt;0),1,0))+(IF(OR('Data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Input'!CA32&gt;0, 'Data Input'!CB32&gt;0),1,0))+(IF(OR('Data Input'!CH32&gt;0, 'Data Input'!CI32&gt;0),1,0))+(IF(OR('Data Input'!CO32&gt;0, 'Data Input'!CP32&gt;0),1,0))+(IF(OR('Data Input'!CU32&gt;0, 'Data Input'!CV32&gt;0),1,0))+(IF(OR('Data Input'!DA32&gt;0, 'Data Input'!DB32&gt;0),1,0))+(IF(OR('Data Input'!DH32&gt;0, 'Data Input'!DI32&gt;0),1,0))+(IF(OR('Data Input'!DO32&gt;0, 'Data Input'!DP32&gt;0),1,0))+(IF(OR('Data Input'!DU32&gt;0, 'Data Input'!DV32&gt;0),1,0))+(IF(OR('Data Input'!EA32&gt;0, 'Data Input'!EB32&gt;0),1,0))+(IF(OR('Data Input'!EH32&gt;0, 'Data Input'!EI32&gt;0),1,0))+(IF(OR('Data Input'!EO32&gt;0, 'Data Input'!EP32&gt;0),1,0))+(IF(OR('Data Input'!EU32&gt;0, 'Data Input'!EV32&gt;0),1,0))+(IF(OR('Data Input'!FA32&gt;0, 'Data Input'!FB32&gt;0),1,0))+(IF(OR('Data Input'!FH32&gt;0, 'Data Input'!FI32&gt;0),1,0))+(IF(OR('Data Input'!FO32&gt;0, 'Data Input'!FP32&gt;0),1,0))+(IF(OR('Data Input'!FU32&gt;0, 'Data Input'!FV32&gt;0),1,0)))))</f>
        <v>1.5707118259509725</v>
      </c>
      <c r="L30" s="327">
        <f>('Data Input'!E32+'Data Input'!K32+'Data Input'!Q32+'Data Input'!W32+'Data Input'!AQ32+'Data Input'!AW32+'Data Input'!BC32+'Data Input'!BI32+'Data Input'!BO32+'Data Input'!BU32+'Data Input'!CO32+'Data Input'!CU32+'Data Input'!DO32+'Data Input'!DU32+'Data Input'!EO32+'Data Input'!EU32+'Data Input'!FO32+'Data Input'!FU32)/('Data Input'!F32+'Data Input'!L32+'Data Input'!R32+'Data Input'!X32+'Data Input'!AR32+'Data Input'!AX32+'Data Input'!BD32+'Data Input'!BJ32+'Data Input'!BP32+'Data Input'!BV32+'Data Input'!CP32+'Data Input'!CV32+'Data Input'!DP32+'Data Input'!DV32+'Data Input'!EP32+'Data Input'!EV32+'Data Input'!FP32+'Data Input'!FV32)</f>
        <v>1.5365853658536586</v>
      </c>
      <c r="M30" s="327">
        <f>SUM(('Data Input'!G32+'Data Input'!M32+'Data Input'!S32+'Data Input'!Y32+'Data Input'!AS32+'Data Input'!AY32+'Data Input'!BE32+'Data Input'!BK32+'Data Input'!BQ32+'Data Input'!BW32+'Data Input'!CQ32+'Data Input'!CW32+'Data Input'!DQ32+'Data Input'!DW32+'Data Input'!EQ32+'Data Input'!EW32+'Data Input'!FQ32+'Data Input'!FW32)/(SUM((IF(OR('Data Input'!E32&gt;0, 'Data Input'!F32&gt;0),1,0))+(IF(OR('Data Input'!K32&gt;0, 'Data Input'!L32&gt;0),1,0))+(IF(OR('Data Input'!Q32&gt;0, 'Data Input'!R32&gt;0),1,0))+(IF(OR('Data Input'!W32&gt;0, 'Data Input'!X32&gt;0),1,0))+(IF(OR('Data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Input'!CO32&gt;0, 'Data Input'!CP32&gt;0),1,0))+(IF(OR('Data Input'!CU32&gt;0, 'Data Input'!CV32&gt;0),1,0))+(IF(OR('Data Input'!DO32&gt;0, 'Data Input'!DP32&gt;0),1,0))+(IF(OR('Data Input'!DU32&gt;0, 'Data Input'!DV32&gt;0),1,0))+(IF(OR('Data Input'!EO32&gt;0, 'Data Input'!EP32&gt;0),1,0))+(IF(OR('Data Input'!EU32&gt;0, 'Data Input'!EV32&gt;0),1,0))+(IF(OR('Data Input'!FO32&gt;0, 'Data Input'!FP32&gt;0),1,0))+(IF(OR('Data Input'!FU32&gt;0, 'Data Input'!FV32&gt;0),1,0)))))</f>
        <v>1.6939721029477623</v>
      </c>
      <c r="N30" s="327">
        <f>SUM('Data Input'!AC32+'Data Input'!AJ32+'Data Input'!CA32+'Data Input'!CH32+'Data Input'!DA32+'Data Input'!DH32+'Data Input'!EA32+'Data Input'!EH32+'Data Input'!FA32+'Data Input'!FH32)/('Data Input'!AD32+'Data Input'!AK32+'Data Input'!CB32+'Data Input'!CI32+'Data Input'!DB32+'Data Input'!DI32+'Data Input'!EB32+'Data Input'!EI32+'Data Input'!FB32+'Data Input'!FI32)</f>
        <v>1.4024390243902438</v>
      </c>
      <c r="O30" s="327">
        <f>SUM(('Data Input'!AE32+'Data Input'!AL32+'Data Input'!CC32+'Data Input'!CJ32+'Data Input'!DC32+'Data Input'!DJ32+'Data Input'!EC32+'Data Input'!EJ32+'Data Input'!FC32+'Data Input'!FJ32)/(SUM((IF(OR('Data Input'!AC32&gt;0, 'Data Input'!AD32&gt;0),1,0))+(IF(OR('Data Input'!AJ32&gt;0, 'Data Input'!AK32&gt;0),1,0))+(IF(OR('Data Input'!CA32&gt;0, 'Data Input'!CB32&gt;0),1,0))+(IF(OR('Data Input'!CH32&gt;0, 'Data Input'!CI32&gt;0),1,0))+(IF(OR('Data Input'!DA32&gt;0, 'Data Input'!DB32&gt;0),1,0))+(IF(OR('Data Input'!DH32&gt;0, 'Data Input'!DI32&gt;0),1,0))+(IF(OR('Data Input'!EA32&gt;0, 'Data Input'!EB32&gt;0),1,0))+(IF(OR('Data Input'!EH32&gt;0, 'Data Input'!EI32&gt;0),1,0))+(IF(OR('Data Input'!FA32&gt;0, 'Data Input'!FB32&gt;0),1,0))+(IF(OR('Data Input'!FH32&gt;0, 'Data Input'!FI32&gt;0),1,0)))))</f>
        <v>1.4063647899552529</v>
      </c>
      <c r="P30" s="326">
        <f t="shared" si="1"/>
        <v>7</v>
      </c>
      <c r="Q30" s="325">
        <f>SUM((IF(OR('Data Input'!$J32="W"),1,0))+(IF(OR('Data Input'!$P32="W"),1,0))+(IF(OR('Data Input'!$V32="W"),1,0))+(IF(OR('Data Input'!$AB32="W"),1,0))+(IF(OR('Data Input'!$AI32="W"),1,0))+(IF(OR('Data Input'!$AP32="W"),1,0))+(IF(OR('Data Input'!$AV32="W"),1,0))+(IF(OR('Data Input'!$BB32="W"),1,0))+(IF(OR('Data Input'!$BH32="W"),1,0))+(IF(OR('Data Input'!$BN32="W"),1,0))+(IF(OR('Data Input'!$BT32="W"),1,0))+(IF(OR('Data Input'!$BZ32="W"),1,0))+(IF(OR('Data Input'!$CG32="W"),1,0))+(IF(OR('Data Input'!$CN32="W"),1,0))+(IF(OR('Data Input'!$CT32="W"),1,0))+(IF(OR('Data Input'!$CZ32="W"),1,0))+(IF(OR('Data Input'!$DG32="W"),1,0))+(IF(OR('Data Input'!$DN32="W"),1,0))+(IF(OR('Data Input'!$DT32="W"),1,0))+(IF(OR('Data Input'!$DZ32="W"),1,0))+(IF(OR('Data Input'!$EG32="W"),1,0))+(IF(OR('Data Input'!$EN32="W"),1,0))+(IF(OR('Data Input'!$ET32="W"),1,0))+(IF(OR('Data Input'!$EZ32="W"),1,0))+(IF(OR('Data Input'!$FG32="W"),1,0))+(IF(OR('Data Input'!$FN32="W"),1,0))+(IF(OR('Data Input'!$FT32="W"),1,0))+(IF(OR('Data Input'!$FZ32="W"),1,0)))</f>
        <v>5</v>
      </c>
      <c r="R30" s="325">
        <f>SUM((IF(OR('Data Input'!$J32="L"),1,0))+(IF(OR('Data Input'!$P32="L"),1,0))+(IF(OR('Data Input'!$V32="L"),1,0))+(IF(OR('Data Input'!$AB32="L"),1,0))+(IF(OR('Data Input'!$AI32="L"),1,0))+(IF(OR('Data Input'!$AP32="L"),1,0))+(IF(OR('Data Input'!$AV32="L"),1,0))+(IF(OR('Data Input'!$BB32="L"),1,0))+(IF(OR('Data Input'!$BH32="L"),1,0))+(IF(OR('Data Input'!$BN32="L"),1,0))+(IF(OR('Data Input'!$BT32="L"),1,0))+(IF(OR('Data Input'!$BZ32="L"),1,0))+(IF(OR('Data Input'!$CG32="L"),1,0))+(IF(OR('Data Input'!$CN32="L"),1,0))+(IF(OR('Data Input'!$CT32="L"),1,0))+(IF(OR('Data Input'!$CZ32="L"),1,0))+(IF(OR('Data Input'!$DG32="L"),1,0))+(IF(OR('Data Input'!$DN32="L"),1,0))+(IF(OR('Data Input'!$DT32="L"),1,0))+(IF(OR('Data Input'!$DZ32="L"),1,0))+(IF(OR('Data Input'!$EG32="L"),1,0))+(IF(OR('Data Input'!$EN32="L"),1,0))+(IF(OR('Data Input'!$ET32="L"),1,0))+(IF(OR('Data Input'!$EZ32="L"),1,0))+(IF(OR('Data Input'!$FG32="L"),1,0))+(IF(OR('Data Input'!$FN32="L"),1,0))+(IF(OR('Data Input'!$FT32="L"),1,0))+(IF(OR('Data Input'!$FZ32="L"),1,0)))</f>
        <v>2</v>
      </c>
      <c r="S30" s="325">
        <f>SUM((IF(OR('Data Input'!$J32="T"),1,0))+(IF(OR('Data Input'!$P32="T"),1,0))+(IF(OR('Data Input'!$V32="T"),1,0))+(IF(OR('Data Input'!$AB32="T"),1,0))+(IF(OR('Data Input'!$AI32="T"),1,0))+(IF(OR('Data Input'!$AP32="T"),1,0))+(IF(OR('Data Input'!$AV32="T"),1,0))+(IF(OR('Data Input'!$BB32="T"),1,0))+(IF(OR('Data Input'!$BH32="T"),1,0))+(IF(OR('Data Input'!$BN32="T"),1,0))+(IF(OR('Data Input'!$BT32="T"),1,0))+(IF(OR('Data Input'!$BZ32="T"),1,0))+(IF(OR('Data Input'!$CG32="T"),1,0))+(IF(OR('Data Input'!$CN32="T"),1,0))+(IF(OR('Data Input'!$CT32="T"),1,0))+(IF(OR('Data Input'!$CZ32="T"),1,0))+(IF(OR('Data Input'!$DG32="T"),1,0))+(IF(OR('Data Input'!$DN32="T"),1,0))+(IF(OR('Data Input'!$DT32="T"),1,0))+(IF(OR('Data Input'!$DZ32="T"),1,0))+(IF(OR('Data Input'!$EG32="T"),1,0))+(IF(OR('Data Input'!$EN32="T"),1,0))+(IF(OR('Data Input'!$ET32="T"),1,0))+(IF(OR('Data Input'!$EZ32="T"),1,0))+(IF(OR('Data Input'!$FG32="T"),1,0))+(IF(OR('Data Input'!$FN32="T"),1,0))+(IF(OR('Data Input'!$FT32="T"),1,0))+(IF(OR('Data Input'!$FZ32="T"),1,0)))</f>
        <v>0</v>
      </c>
      <c r="T30" s="329">
        <f t="shared" si="2"/>
        <v>0.7142857142857143</v>
      </c>
      <c r="U30" s="253"/>
    </row>
    <row r="31" spans="2:21" ht="15.5" x14ac:dyDescent="0.35">
      <c r="B31" s="441">
        <v>29</v>
      </c>
      <c r="C31" s="322" t="s">
        <v>73</v>
      </c>
      <c r="D31" s="323" t="s">
        <v>47</v>
      </c>
      <c r="E31" s="324">
        <v>0</v>
      </c>
      <c r="F31" s="322">
        <f>'Data Input'!E33+'Data Input'!K33+'Data Input'!Q33+'Data Input'!W33+'Data Input'!AC33+'Data Input'!AJ33+'Data Input'!AQ33+'Data Input'!AW33+'Data Input'!BC33+'Data Input'!BI33+'Data Input'!BO33+'Data Input'!BU33+'Data Input'!CA33+'Data Input'!CH33+'Data Input'!CO33+'Data Input'!CU33+'Data Input'!DA33+'Data Input'!DH33+'Data Input'!DO33+'Data Input'!DU33+'Data Input'!EA33+'Data Input'!EH33+'Data Input'!EO33+'Data Input'!EU33+'Data Input'!FA33+'Data Input'!FH33+'Data Input'!FO33+'Data Input'!FU33</f>
        <v>85</v>
      </c>
      <c r="G31" s="325">
        <f>'Data Input'!F33+'Data Input'!L33+'Data Input'!R33+'Data Input'!X33+'Data Input'!AD33+'Data Input'!AK33+'Data Input'!AR33+'Data Input'!AX33+'Data Input'!BD33+'Data Input'!BJ33+'Data Input'!BP33+'Data Input'!BV33+'Data Input'!CB33+'Data Input'!CI33+'Data Input'!CP33+'Data Input'!CV33+'Data Input'!DB33+'Data Input'!DI33+'Data Input'!DP33+'Data Input'!DV33+'Data Input'!EB33+'Data Input'!EI33+'Data Input'!EP33+'Data Input'!EV33+'Data Input'!FB33+'Data Input'!FI33+'Data Input'!FP33+'Data Input'!FV33</f>
        <v>103</v>
      </c>
      <c r="H31" s="326">
        <f>'Data Input'!AG33+'Data Input'!AN33+'Data Input'!CE33+'Data Input'!CL33+'Data Input'!DE33+'Data Input'!DL33+'Data Input'!EE33+'Data Input'!EL33+'Data Input'!FE33+'Data Input'!FL33</f>
        <v>0</v>
      </c>
      <c r="I31" s="327">
        <f t="shared" si="0"/>
        <v>0.82524271844660191</v>
      </c>
      <c r="J31" s="328">
        <f>SUM(('Data Input'!H33+'Data Input'!N33+'Data Input'!T33+'Data Input'!Z33+'Data Input'!AF33+'Data Input'!AM33+'Data Input'!AT33+'Data Input'!AZ33+'Data Input'!BF33+'Data Input'!BL33+'Data Input'!BR33+'Data Input'!BX33+'Data Input'!CD33+'Data Input'!CK33+'Data Input'!CR33+'Data Input'!CX33+'Data Input'!DD33+'Data Input'!DK33+'Data Input'!DR33+'Data Input'!DX33+'Data Input'!ED33+'Data Input'!EK33+'Data Input'!ER33+'Data Input'!EX33+'Data Input'!FD33+'Data Input'!FK33+'Data Input'!FR33+'Data Input'!FX33)/(SUM((IF(OR('Data Input'!E33&gt;0, 'Data Input'!F33&gt;0),1,0))+(IF(OR('Data Input'!K33&gt;0, 'Data Input'!L33&gt;0),1,0))+(IF(OR('Data Input'!Q33&gt;0, 'Data Input'!R33&gt;0),1,0))+(IF(OR('Data Input'!W33&gt;0, 'Data Input'!X33&gt;0),1,0))+(IF(OR('Data Input'!AC33&gt;0, 'Data Input'!AD33&gt;0),1,0))+(IF(OR('Data Input'!AJ33&gt;0, 'Data Input'!AK33&gt;0),1,0))+(IF(OR('Data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Input'!CA33&gt;0, 'Data Input'!CB33&gt;0),1,0))+(IF(OR('Data Input'!CH33&gt;0, 'Data Input'!CI33&gt;0),1,0))+(IF(OR('Data Input'!CO33&gt;0, 'Data Input'!CP33&gt;0),1,0))+(IF(OR('Data Input'!CU33&gt;0, 'Data Input'!CV33&gt;0),1,0))+(IF(OR('Data Input'!DA33&gt;0, 'Data Input'!DB33&gt;0),1,0))+(IF(OR('Data Input'!DH33&gt;0, 'Data Input'!DI33&gt;0),1,0))+(IF(OR('Data Input'!DO33&gt;0, 'Data Input'!DP33&gt;0),1,0))+(IF(OR('Data Input'!DU33&gt;0, 'Data Input'!DV33&gt;0),1,0))+(IF(OR('Data Input'!EA33&gt;0, 'Data Input'!EB33&gt;0),1,0))+(IF(OR('Data Input'!EH33&gt;0, 'Data Input'!EI33&gt;0),1,0))+(IF(OR('Data Input'!EO33&gt;0, 'Data Input'!EP33&gt;0),1,0))+(IF(OR('Data Input'!EU33&gt;0, 'Data Input'!EV33&gt;0),1,0))+(IF(OR('Data Input'!FA33&gt;0, 'Data Input'!FB33&gt;0),1,0))+(IF(OR('Data Input'!FH33&gt;0, 'Data Input'!FI33&gt;0),1,0))+(IF(OR('Data Input'!FO33&gt;0, 'Data Input'!FP33&gt;0),1,0))+(IF(OR('Data Input'!FU33&gt;0, 'Data Input'!FV33&gt;0),1,0)))))</f>
        <v>0.72382293490471539</v>
      </c>
      <c r="K31" s="327">
        <f>SUM(('Data Input'!G33+'Data Input'!M33+'Data Input'!S33+'Data Input'!Y33+'Data Input'!AE33+'Data Input'!AL33+'Data Input'!AS33+'Data Input'!AY33+'Data Input'!BE33+'Data Input'!BK33+'Data Input'!BQ33+'Data Input'!BW33+'Data Input'!CC33+'Data Input'!CJ33+'Data Input'!CQ33+'Data Input'!CW33+'Data Input'!DC33+'Data Input'!DJ33+'Data Input'!DQ33+'Data Input'!DW33+'Data Input'!EC33+'Data Input'!EJ33+'Data Input'!EQ33+'Data Input'!EW33+'Data Input'!FC33+'Data Input'!FJ33+'Data Input'!FQ33+'Data Input'!FW33)/(SUM((IF(OR('Data Input'!E33&gt;0, 'Data Input'!F33&gt;0),1,0))+(IF(OR('Data Input'!K33&gt;0, 'Data Input'!L33&gt;0),1,0))+(IF(OR('Data Input'!Q33&gt;0, 'Data Input'!R33&gt;0),1,0))+(IF(OR('Data Input'!W33&gt;0, 'Data Input'!X33&gt;0),1,0))+(IF(OR('Data Input'!AC33&gt;0, 'Data Input'!AD33&gt;0),1,0))+(IF(OR('Data Input'!AJ33&gt;0, 'Data Input'!AK33&gt;0),1,0))+(IF(OR('Data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Input'!CA33&gt;0, 'Data Input'!CB33&gt;0),1,0))+(IF(OR('Data Input'!CH33&gt;0, 'Data Input'!CI33&gt;0),1,0))+(IF(OR('Data Input'!CO33&gt;0, 'Data Input'!CP33&gt;0),1,0))+(IF(OR('Data Input'!CU33&gt;0, 'Data Input'!CV33&gt;0),1,0))+(IF(OR('Data Input'!DA33&gt;0, 'Data Input'!DB33&gt;0),1,0))+(IF(OR('Data Input'!DH33&gt;0, 'Data Input'!DI33&gt;0),1,0))+(IF(OR('Data Input'!DO33&gt;0, 'Data Input'!DP33&gt;0),1,0))+(IF(OR('Data Input'!DU33&gt;0, 'Data Input'!DV33&gt;0),1,0))+(IF(OR('Data Input'!EA33&gt;0, 'Data Input'!EB33&gt;0),1,0))+(IF(OR('Data Input'!EH33&gt;0, 'Data Input'!EI33&gt;0),1,0))+(IF(OR('Data Input'!EO33&gt;0, 'Data Input'!EP33&gt;0),1,0))+(IF(OR('Data Input'!EU33&gt;0, 'Data Input'!EV33&gt;0),1,0))+(IF(OR('Data Input'!FA33&gt;0, 'Data Input'!FB33&gt;0),1,0))+(IF(OR('Data Input'!FH33&gt;0, 'Data Input'!FI33&gt;0),1,0))+(IF(OR('Data Input'!FO33&gt;0, 'Data Input'!FP33&gt;0),1,0))+(IF(OR('Data Input'!FU33&gt;0, 'Data Input'!FV33&gt;0),1,0)))))</f>
        <v>0.8427432035616178</v>
      </c>
      <c r="L31" s="327">
        <f>('Data Input'!E33+'Data Input'!K33+'Data Input'!Q33+'Data Input'!W33+'Data Input'!AQ33+'Data Input'!AW33+'Data Input'!BC33+'Data Input'!BI33+'Data Input'!BO33+'Data Input'!BU33+'Data Input'!CO33+'Data Input'!CU33+'Data Input'!DO33+'Data Input'!DU33+'Data Input'!EO33+'Data Input'!EU33+'Data Input'!FO33+'Data Input'!FU33)/('Data Input'!F33+'Data Input'!L33+'Data Input'!R33+'Data Input'!X33+'Data Input'!AR33+'Data Input'!AX33+'Data Input'!BD33+'Data Input'!BJ33+'Data Input'!BP33+'Data Input'!BV33+'Data Input'!CP33+'Data Input'!CV33+'Data Input'!DP33+'Data Input'!DV33+'Data Input'!EP33+'Data Input'!EV33+'Data Input'!FP33+'Data Input'!FV33)</f>
        <v>0.73684210526315785</v>
      </c>
      <c r="M31" s="327">
        <f>SUM(('Data Input'!G33+'Data Input'!M33+'Data Input'!S33+'Data Input'!Y33+'Data Input'!AS33+'Data Input'!AY33+'Data Input'!BE33+'Data Input'!BK33+'Data Input'!BQ33+'Data Input'!BW33+'Data Input'!CQ33+'Data Input'!CW33+'Data Input'!DQ33+'Data Input'!DW33+'Data Input'!EQ33+'Data Input'!EW33+'Data Input'!FQ33+'Data Input'!FW33)/(SUM((IF(OR('Data Input'!E33&gt;0, 'Data Input'!F33&gt;0),1,0))+(IF(OR('Data Input'!K33&gt;0, 'Data Input'!L33&gt;0),1,0))+(IF(OR('Data Input'!Q33&gt;0, 'Data Input'!R33&gt;0),1,0))+(IF(OR('Data Input'!W33&gt;0, 'Data Input'!X33&gt;0),1,0))+(IF(OR('Data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Input'!CO33&gt;0, 'Data Input'!CP33&gt;0),1,0))+(IF(OR('Data Input'!CU33&gt;0, 'Data Input'!CV33&gt;0),1,0))+(IF(OR('Data Input'!DO33&gt;0, 'Data Input'!DP33&gt;0),1,0))+(IF(OR('Data Input'!DU33&gt;0, 'Data Input'!DV33&gt;0),1,0))+(IF(OR('Data Input'!EO33&gt;0, 'Data Input'!EP33&gt;0),1,0))+(IF(OR('Data Input'!EU33&gt;0, 'Data Input'!EV33&gt;0),1,0))+(IF(OR('Data Input'!FO33&gt;0, 'Data Input'!FP33&gt;0),1,0))+(IF(OR('Data Input'!FU33&gt;0, 'Data Input'!FV33&gt;0),1,0)))))</f>
        <v>0.78491048593350388</v>
      </c>
      <c r="N31" s="327">
        <f>SUM('Data Input'!AC33+'Data Input'!AJ33+'Data Input'!CA33+'Data Input'!CH33+'Data Input'!DA33+'Data Input'!DH33+'Data Input'!EA33+'Data Input'!EH33+'Data Input'!FA33+'Data Input'!FH33)/('Data Input'!AD33+'Data Input'!AK33+'Data Input'!CB33+'Data Input'!CI33+'Data Input'!DB33+'Data Input'!DI33+'Data Input'!EB33+'Data Input'!EI33+'Data Input'!FB33+'Data Input'!FI33)</f>
        <v>1.0740740740740742</v>
      </c>
      <c r="O31" s="327">
        <f>SUM(('Data Input'!AE33+'Data Input'!AL33+'Data Input'!CC33+'Data Input'!CJ33+'Data Input'!DC33+'Data Input'!DJ33+'Data Input'!EC33+'Data Input'!EJ33+'Data Input'!FC33+'Data Input'!FJ33)/(SUM((IF(OR('Data Input'!AC33&gt;0, 'Data Input'!AD33&gt;0),1,0))+(IF(OR('Data Input'!AJ33&gt;0, 'Data Input'!AK33&gt;0),1,0))+(IF(OR('Data Input'!CA33&gt;0, 'Data Input'!CB33&gt;0),1,0))+(IF(OR('Data Input'!CH33&gt;0, 'Data Input'!CI33&gt;0),1,0))+(IF(OR('Data Input'!DA33&gt;0, 'Data Input'!DB33&gt;0),1,0))+(IF(OR('Data Input'!DH33&gt;0, 'Data Input'!DI33&gt;0),1,0))+(IF(OR('Data Input'!EA33&gt;0, 'Data Input'!EB33&gt;0),1,0))+(IF(OR('Data Input'!EH33&gt;0, 'Data Input'!EI33&gt;0),1,0))+(IF(OR('Data Input'!FA33&gt;0, 'Data Input'!FB33&gt;0),1,0))+(IF(OR('Data Input'!FH33&gt;0, 'Data Input'!FI33&gt;0),1,0)))))</f>
        <v>1.0740740740740742</v>
      </c>
      <c r="P31" s="326">
        <f t="shared" si="1"/>
        <v>5</v>
      </c>
      <c r="Q31" s="325">
        <f>SUM((IF(OR('Data Input'!$J33="W"),1,0))+(IF(OR('Data Input'!$P33="W"),1,0))+(IF(OR('Data Input'!$V33="W"),1,0))+(IF(OR('Data Input'!$AB33="W"),1,0))+(IF(OR('Data Input'!$AI33="W"),1,0))+(IF(OR('Data Input'!$AP33="W"),1,0))+(IF(OR('Data Input'!$AV33="W"),1,0))+(IF(OR('Data Input'!$BB33="W"),1,0))+(IF(OR('Data Input'!$BH33="W"),1,0))+(IF(OR('Data Input'!$BN33="W"),1,0))+(IF(OR('Data Input'!$BT33="W"),1,0))+(IF(OR('Data Input'!$BZ33="W"),1,0))+(IF(OR('Data Input'!$CG33="W"),1,0))+(IF(OR('Data Input'!$CN33="W"),1,0))+(IF(OR('Data Input'!$CT33="W"),1,0))+(IF(OR('Data Input'!$CZ33="W"),1,0))+(IF(OR('Data Input'!$DG33="W"),1,0))+(IF(OR('Data Input'!$DN33="W"),1,0))+(IF(OR('Data Input'!$DT33="W"),1,0))+(IF(OR('Data Input'!$DZ33="W"),1,0))+(IF(OR('Data Input'!$EG33="W"),1,0))+(IF(OR('Data Input'!$EN33="W"),1,0))+(IF(OR('Data Input'!$ET33="W"),1,0))+(IF(OR('Data Input'!$EZ33="W"),1,0))+(IF(OR('Data Input'!$FG33="W"),1,0))+(IF(OR('Data Input'!$FN33="W"),1,0))+(IF(OR('Data Input'!$FT33="W"),1,0))+(IF(OR('Data Input'!$FZ33="W"),1,0)))</f>
        <v>4</v>
      </c>
      <c r="R31" s="325">
        <f>SUM((IF(OR('Data Input'!$J33="L"),1,0))+(IF(OR('Data Input'!$P33="L"),1,0))+(IF(OR('Data Input'!$V33="L"),1,0))+(IF(OR('Data Input'!$AB33="L"),1,0))+(IF(OR('Data Input'!$AI33="L"),1,0))+(IF(OR('Data Input'!$AP33="L"),1,0))+(IF(OR('Data Input'!$AV33="L"),1,0))+(IF(OR('Data Input'!$BB33="L"),1,0))+(IF(OR('Data Input'!$BH33="L"),1,0))+(IF(OR('Data Input'!$BN33="L"),1,0))+(IF(OR('Data Input'!$BT33="L"),1,0))+(IF(OR('Data Input'!$BZ33="L"),1,0))+(IF(OR('Data Input'!$CG33="L"),1,0))+(IF(OR('Data Input'!$CN33="L"),1,0))+(IF(OR('Data Input'!$CT33="L"),1,0))+(IF(OR('Data Input'!$CZ33="L"),1,0))+(IF(OR('Data Input'!$DG33="L"),1,0))+(IF(OR('Data Input'!$DN33="L"),1,0))+(IF(OR('Data Input'!$DT33="L"),1,0))+(IF(OR('Data Input'!$DZ33="L"),1,0))+(IF(OR('Data Input'!$EG33="L"),1,0))+(IF(OR('Data Input'!$EN33="L"),1,0))+(IF(OR('Data Input'!$ET33="L"),1,0))+(IF(OR('Data Input'!$EZ33="L"),1,0))+(IF(OR('Data Input'!$FG33="L"),1,0))+(IF(OR('Data Input'!$FN33="L"),1,0))+(IF(OR('Data Input'!$FT33="L"),1,0))+(IF(OR('Data Input'!$FZ33="L"),1,0)))</f>
        <v>1</v>
      </c>
      <c r="S31" s="325">
        <f>SUM((IF(OR('Data Input'!$J33="T"),1,0))+(IF(OR('Data Input'!$P33="T"),1,0))+(IF(OR('Data Input'!$V33="T"),1,0))+(IF(OR('Data Input'!$AB33="T"),1,0))+(IF(OR('Data Input'!$AI33="T"),1,0))+(IF(OR('Data Input'!$AP33="T"),1,0))+(IF(OR('Data Input'!$AV33="T"),1,0))+(IF(OR('Data Input'!$BB33="T"),1,0))+(IF(OR('Data Input'!$BH33="T"),1,0))+(IF(OR('Data Input'!$BN33="T"),1,0))+(IF(OR('Data Input'!$BT33="T"),1,0))+(IF(OR('Data Input'!$BZ33="T"),1,0))+(IF(OR('Data Input'!$CG33="T"),1,0))+(IF(OR('Data Input'!$CN33="T"),1,0))+(IF(OR('Data Input'!$CT33="T"),1,0))+(IF(OR('Data Input'!$CZ33="T"),1,0))+(IF(OR('Data Input'!$DG33="T"),1,0))+(IF(OR('Data Input'!$DN33="T"),1,0))+(IF(OR('Data Input'!$DT33="T"),1,0))+(IF(OR('Data Input'!$DZ33="T"),1,0))+(IF(OR('Data Input'!$EG33="T"),1,0))+(IF(OR('Data Input'!$EN33="T"),1,0))+(IF(OR('Data Input'!$ET33="T"),1,0))+(IF(OR('Data Input'!$EZ33="T"),1,0))+(IF(OR('Data Input'!$FG33="T"),1,0))+(IF(OR('Data Input'!$FN33="T"),1,0))+(IF(OR('Data Input'!$FT33="T"),1,0))+(IF(OR('Data Input'!$FZ33="T"),1,0)))</f>
        <v>0</v>
      </c>
      <c r="T31" s="329">
        <f t="shared" si="2"/>
        <v>0.8</v>
      </c>
      <c r="U31" s="253"/>
    </row>
    <row r="32" spans="2:21" ht="15.5" x14ac:dyDescent="0.35">
      <c r="B32" s="441">
        <v>30</v>
      </c>
      <c r="C32" s="322" t="s">
        <v>73</v>
      </c>
      <c r="D32" s="323" t="s">
        <v>21</v>
      </c>
      <c r="E32" s="324">
        <v>59</v>
      </c>
      <c r="F32" s="322">
        <f>'Data Input'!E34+'Data Input'!K34+'Data Input'!Q34+'Data Input'!W34+'Data Input'!AC34+'Data Input'!AJ34+'Data Input'!AQ34+'Data Input'!AW34+'Data Input'!BC34+'Data Input'!BI34+'Data Input'!BO34+'Data Input'!BU34+'Data Input'!CA34+'Data Input'!CH34+'Data Input'!CO34+'Data Input'!CU34+'Data Input'!DA34+'Data Input'!DH34+'Data Input'!DO34+'Data Input'!DU34+'Data Input'!EA34+'Data Input'!EH34+'Data Input'!EO34+'Data Input'!EU34+'Data Input'!FA34+'Data Input'!FH34+'Data Input'!FO34+'Data Input'!FU34</f>
        <v>225</v>
      </c>
      <c r="G32" s="325">
        <f>'Data Input'!F34+'Data Input'!L34+'Data Input'!R34+'Data Input'!X34+'Data Input'!AD34+'Data Input'!AK34+'Data Input'!AR34+'Data Input'!AX34+'Data Input'!BD34+'Data Input'!BJ34+'Data Input'!BP34+'Data Input'!BV34+'Data Input'!CB34+'Data Input'!CI34+'Data Input'!CP34+'Data Input'!CV34+'Data Input'!DB34+'Data Input'!DI34+'Data Input'!DP34+'Data Input'!DV34+'Data Input'!EB34+'Data Input'!EI34+'Data Input'!EP34+'Data Input'!EV34+'Data Input'!FB34+'Data Input'!FI34+'Data Input'!FP34+'Data Input'!FV34</f>
        <v>198</v>
      </c>
      <c r="H32" s="326">
        <f>'Data Input'!AG34+'Data Input'!AN34+'Data Input'!CE34+'Data Input'!CL34+'Data Input'!DE34+'Data Input'!DL34+'Data Input'!EE34+'Data Input'!EL34+'Data Input'!FE34+'Data Input'!FL34</f>
        <v>0</v>
      </c>
      <c r="I32" s="327">
        <f t="shared" si="0"/>
        <v>1.1363636363636365</v>
      </c>
      <c r="J32" s="328">
        <f>SUM(('Data Input'!H34+'Data Input'!N34+'Data Input'!T34+'Data Input'!Z34+'Data Input'!AF34+'Data Input'!AM34+'Data Input'!AT34+'Data Input'!AZ34+'Data Input'!BF34+'Data Input'!BL34+'Data Input'!BR34+'Data Input'!BX34+'Data Input'!CD34+'Data Input'!CK34+'Data Input'!CR34+'Data Input'!CX34+'Data Input'!DD34+'Data Input'!DK34+'Data Input'!DR34+'Data Input'!DX34+'Data Input'!ED34+'Data Input'!EK34+'Data Input'!ER34+'Data Input'!EX34+'Data Input'!FD34+'Data Input'!FK34+'Data Input'!FR34+'Data Input'!FX34)/(SUM((IF(OR('Data Input'!E34&gt;0, 'Data Input'!F34&gt;0),1,0))+(IF(OR('Data Input'!K34&gt;0, 'Data Input'!L34&gt;0),1,0))+(IF(OR('Data Input'!Q34&gt;0, 'Data Input'!R34&gt;0),1,0))+(IF(OR('Data Input'!W34&gt;0, 'Data Input'!X34&gt;0),1,0))+(IF(OR('Data Input'!AC34&gt;0, 'Data Input'!AD34&gt;0),1,0))+(IF(OR('Data Input'!AJ34&gt;0, 'Data Input'!AK34&gt;0),1,0))+(IF(OR('Data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Input'!CA34&gt;0, 'Data Input'!CB34&gt;0),1,0))+(IF(OR('Data Input'!CH34&gt;0, 'Data Input'!CI34&gt;0),1,0))+(IF(OR('Data Input'!CO34&gt;0, 'Data Input'!CP34&gt;0),1,0))+(IF(OR('Data Input'!CU34&gt;0, 'Data Input'!CV34&gt;0),1,0))+(IF(OR('Data Input'!DA34&gt;0, 'Data Input'!DB34&gt;0),1,0))+(IF(OR('Data Input'!DH34&gt;0, 'Data Input'!DI34&gt;0),1,0))+(IF(OR('Data Input'!DO34&gt;0, 'Data Input'!DP34&gt;0),1,0))+(IF(OR('Data Input'!DU34&gt;0, 'Data Input'!DV34&gt;0),1,0))+(IF(OR('Data Input'!EA34&gt;0, 'Data Input'!EB34&gt;0),1,0))+(IF(OR('Data Input'!EH34&gt;0, 'Data Input'!EI34&gt;0),1,0))+(IF(OR('Data Input'!EO34&gt;0, 'Data Input'!EP34&gt;0),1,0))+(IF(OR('Data Input'!EU34&gt;0, 'Data Input'!EV34&gt;0),1,0))+(IF(OR('Data Input'!FA34&gt;0, 'Data Input'!FB34&gt;0),1,0))+(IF(OR('Data Input'!FH34&gt;0, 'Data Input'!FI34&gt;0),1,0))+(IF(OR('Data Input'!FO34&gt;0, 'Data Input'!FP34&gt;0),1,0))+(IF(OR('Data Input'!FU34&gt;0, 'Data Input'!FV34&gt;0),1,0)))))</f>
        <v>1.146275713156967</v>
      </c>
      <c r="K32" s="327">
        <f>SUM(('Data Input'!G34+'Data Input'!M34+'Data Input'!S34+'Data Input'!Y34+'Data Input'!AE34+'Data Input'!AL34+'Data Input'!AS34+'Data Input'!AY34+'Data Input'!BE34+'Data Input'!BK34+'Data Input'!BQ34+'Data Input'!BW34+'Data Input'!CC34+'Data Input'!CJ34+'Data Input'!CQ34+'Data Input'!CW34+'Data Input'!DC34+'Data Input'!DJ34+'Data Input'!DQ34+'Data Input'!DW34+'Data Input'!EC34+'Data Input'!EJ34+'Data Input'!EQ34+'Data Input'!EW34+'Data Input'!FC34+'Data Input'!FJ34+'Data Input'!FQ34+'Data Input'!FW34)/(SUM((IF(OR('Data Input'!E34&gt;0, 'Data Input'!F34&gt;0),1,0))+(IF(OR('Data Input'!K34&gt;0, 'Data Input'!L34&gt;0),1,0))+(IF(OR('Data Input'!Q34&gt;0, 'Data Input'!R34&gt;0),1,0))+(IF(OR('Data Input'!W34&gt;0, 'Data Input'!X34&gt;0),1,0))+(IF(OR('Data Input'!AC34&gt;0, 'Data Input'!AD34&gt;0),1,0))+(IF(OR('Data Input'!AJ34&gt;0, 'Data Input'!AK34&gt;0),1,0))+(IF(OR('Data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Input'!CA34&gt;0, 'Data Input'!CB34&gt;0),1,0))+(IF(OR('Data Input'!CH34&gt;0, 'Data Input'!CI34&gt;0),1,0))+(IF(OR('Data Input'!CO34&gt;0, 'Data Input'!CP34&gt;0),1,0))+(IF(OR('Data Input'!CU34&gt;0, 'Data Input'!CV34&gt;0),1,0))+(IF(OR('Data Input'!DA34&gt;0, 'Data Input'!DB34&gt;0),1,0))+(IF(OR('Data Input'!DH34&gt;0, 'Data Input'!DI34&gt;0),1,0))+(IF(OR('Data Input'!DO34&gt;0, 'Data Input'!DP34&gt;0),1,0))+(IF(OR('Data Input'!DU34&gt;0, 'Data Input'!DV34&gt;0),1,0))+(IF(OR('Data Input'!EA34&gt;0, 'Data Input'!EB34&gt;0),1,0))+(IF(OR('Data Input'!EH34&gt;0, 'Data Input'!EI34&gt;0),1,0))+(IF(OR('Data Input'!EO34&gt;0, 'Data Input'!EP34&gt;0),1,0))+(IF(OR('Data Input'!EU34&gt;0, 'Data Input'!EV34&gt;0),1,0))+(IF(OR('Data Input'!FA34&gt;0, 'Data Input'!FB34&gt;0),1,0))+(IF(OR('Data Input'!FH34&gt;0, 'Data Input'!FI34&gt;0),1,0))+(IF(OR('Data Input'!FO34&gt;0, 'Data Input'!FP34&gt;0),1,0))+(IF(OR('Data Input'!FU34&gt;0, 'Data Input'!FV34&gt;0),1,0)))))</f>
        <v>1.151529669339</v>
      </c>
      <c r="L32" s="327">
        <f>('Data Input'!E34+'Data Input'!K34+'Data Input'!Q34+'Data Input'!W34+'Data Input'!AQ34+'Data Input'!AW34+'Data Input'!BC34+'Data Input'!BI34+'Data Input'!BO34+'Data Input'!BU34+'Data Input'!CO34+'Data Input'!CU34+'Data Input'!DO34+'Data Input'!DU34+'Data Input'!EO34+'Data Input'!EU34+'Data Input'!FO34+'Data Input'!FU34)/('Data Input'!F34+'Data Input'!L34+'Data Input'!R34+'Data Input'!X34+'Data Input'!AR34+'Data Input'!AX34+'Data Input'!BD34+'Data Input'!BJ34+'Data Input'!BP34+'Data Input'!BV34+'Data Input'!CP34+'Data Input'!CV34+'Data Input'!DP34+'Data Input'!DV34+'Data Input'!EP34+'Data Input'!EV34+'Data Input'!FP34+'Data Input'!FV34)</f>
        <v>1.036764705882353</v>
      </c>
      <c r="M32" s="327">
        <f>SUM(('Data Input'!G34+'Data Input'!M34+'Data Input'!S34+'Data Input'!Y34+'Data Input'!AS34+'Data Input'!AY34+'Data Input'!BE34+'Data Input'!BK34+'Data Input'!BQ34+'Data Input'!BW34+'Data Input'!CQ34+'Data Input'!CW34+'Data Input'!DQ34+'Data Input'!DW34+'Data Input'!EQ34+'Data Input'!EW34+'Data Input'!FQ34+'Data Input'!FW34)/(SUM((IF(OR('Data Input'!E34&gt;0, 'Data Input'!F34&gt;0),1,0))+(IF(OR('Data Input'!K34&gt;0, 'Data Input'!L34&gt;0),1,0))+(IF(OR('Data Input'!Q34&gt;0, 'Data Input'!R34&gt;0),1,0))+(IF(OR('Data Input'!W34&gt;0, 'Data Input'!X34&gt;0),1,0))+(IF(OR('Data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Input'!CO34&gt;0, 'Data Input'!CP34&gt;0),1,0))+(IF(OR('Data Input'!CU34&gt;0, 'Data Input'!CV34&gt;0),1,0))+(IF(OR('Data Input'!DO34&gt;0, 'Data Input'!DP34&gt;0),1,0))+(IF(OR('Data Input'!DU34&gt;0, 'Data Input'!DV34&gt;0),1,0))+(IF(OR('Data Input'!EO34&gt;0, 'Data Input'!EP34&gt;0),1,0))+(IF(OR('Data Input'!EU34&gt;0, 'Data Input'!EV34&gt;0),1,0))+(IF(OR('Data Input'!FO34&gt;0, 'Data Input'!FP34&gt;0),1,0))+(IF(OR('Data Input'!FU34&gt;0, 'Data Input'!FV34&gt;0),1,0)))))</f>
        <v>1.0610304259634888</v>
      </c>
      <c r="N32" s="327">
        <f>SUM('Data Input'!AC34+'Data Input'!AJ34+'Data Input'!CA34+'Data Input'!CH34+'Data Input'!DA34+'Data Input'!DH34+'Data Input'!EA34+'Data Input'!EH34+'Data Input'!FA34+'Data Input'!FH34)/('Data Input'!AD34+'Data Input'!AK34+'Data Input'!CB34+'Data Input'!CI34+'Data Input'!DB34+'Data Input'!DI34+'Data Input'!EB34+'Data Input'!EI34+'Data Input'!FB34+'Data Input'!FI34)</f>
        <v>1.3548387096774193</v>
      </c>
      <c r="O32" s="327">
        <f>SUM(('Data Input'!AE34+'Data Input'!AL34+'Data Input'!CC34+'Data Input'!CJ34+'Data Input'!DC34+'Data Input'!DJ34+'Data Input'!EC34+'Data Input'!EJ34+'Data Input'!FC34+'Data Input'!FJ34)/(SUM((IF(OR('Data Input'!AC34&gt;0, 'Data Input'!AD34&gt;0),1,0))+(IF(OR('Data Input'!AJ34&gt;0, 'Data Input'!AK34&gt;0),1,0))+(IF(OR('Data Input'!CA34&gt;0, 'Data Input'!CB34&gt;0),1,0))+(IF(OR('Data Input'!CH34&gt;0, 'Data Input'!CI34&gt;0),1,0))+(IF(OR('Data Input'!DA34&gt;0, 'Data Input'!DB34&gt;0),1,0))+(IF(OR('Data Input'!DH34&gt;0, 'Data Input'!DI34&gt;0),1,0))+(IF(OR('Data Input'!EA34&gt;0, 'Data Input'!EB34&gt;0),1,0))+(IF(OR('Data Input'!EH34&gt;0, 'Data Input'!EI34&gt;0),1,0))+(IF(OR('Data Input'!FA34&gt;0, 'Data Input'!FB34&gt;0),1,0))+(IF(OR('Data Input'!FH34&gt;0, 'Data Input'!FI34&gt;0),1,0)))))</f>
        <v>1.3777777777777778</v>
      </c>
      <c r="P32" s="326">
        <f t="shared" si="1"/>
        <v>7</v>
      </c>
      <c r="Q32" s="325">
        <f>SUM((IF(OR('Data Input'!$J34="W"),1,0))+(IF(OR('Data Input'!$P34="W"),1,0))+(IF(OR('Data Input'!$V34="W"),1,0))+(IF(OR('Data Input'!$AB34="W"),1,0))+(IF(OR('Data Input'!$AI34="W"),1,0))+(IF(OR('Data Input'!$AP34="W"),1,0))+(IF(OR('Data Input'!$AV34="W"),1,0))+(IF(OR('Data Input'!$BB34="W"),1,0))+(IF(OR('Data Input'!$BH34="W"),1,0))+(IF(OR('Data Input'!$BN34="W"),1,0))+(IF(OR('Data Input'!$BT34="W"),1,0))+(IF(OR('Data Input'!$BZ34="W"),1,0))+(IF(OR('Data Input'!$CG34="W"),1,0))+(IF(OR('Data Input'!$CN34="W"),1,0))+(IF(OR('Data Input'!$CT34="W"),1,0))+(IF(OR('Data Input'!$CZ34="W"),1,0))+(IF(OR('Data Input'!$DG34="W"),1,0))+(IF(OR('Data Input'!$DN34="W"),1,0))+(IF(OR('Data Input'!$DT34="W"),1,0))+(IF(OR('Data Input'!$DZ34="W"),1,0))+(IF(OR('Data Input'!$EG34="W"),1,0))+(IF(OR('Data Input'!$EN34="W"),1,0))+(IF(OR('Data Input'!$ET34="W"),1,0))+(IF(OR('Data Input'!$EZ34="W"),1,0))+(IF(OR('Data Input'!$FG34="W"),1,0))+(IF(OR('Data Input'!$FN34="W"),1,0))+(IF(OR('Data Input'!$FT34="W"),1,0))+(IF(OR('Data Input'!$FZ34="W"),1,0)))</f>
        <v>5</v>
      </c>
      <c r="R32" s="325">
        <f>SUM((IF(OR('Data Input'!$J34="L"),1,0))+(IF(OR('Data Input'!$P34="L"),1,0))+(IF(OR('Data Input'!$V34="L"),1,0))+(IF(OR('Data Input'!$AB34="L"),1,0))+(IF(OR('Data Input'!$AI34="L"),1,0))+(IF(OR('Data Input'!$AP34="L"),1,0))+(IF(OR('Data Input'!$AV34="L"),1,0))+(IF(OR('Data Input'!$BB34="L"),1,0))+(IF(OR('Data Input'!$BH34="L"),1,0))+(IF(OR('Data Input'!$BN34="L"),1,0))+(IF(OR('Data Input'!$BT34="L"),1,0))+(IF(OR('Data Input'!$BZ34="L"),1,0))+(IF(OR('Data Input'!$CG34="L"),1,0))+(IF(OR('Data Input'!$CN34="L"),1,0))+(IF(OR('Data Input'!$CT34="L"),1,0))+(IF(OR('Data Input'!$CZ34="L"),1,0))+(IF(OR('Data Input'!$DG34="L"),1,0))+(IF(OR('Data Input'!$DN34="L"),1,0))+(IF(OR('Data Input'!$DT34="L"),1,0))+(IF(OR('Data Input'!$DZ34="L"),1,0))+(IF(OR('Data Input'!$EG34="L"),1,0))+(IF(OR('Data Input'!$EN34="L"),1,0))+(IF(OR('Data Input'!$ET34="L"),1,0))+(IF(OR('Data Input'!$EZ34="L"),1,0))+(IF(OR('Data Input'!$FG34="L"),1,0))+(IF(OR('Data Input'!$FN34="L"),1,0))+(IF(OR('Data Input'!$FT34="L"),1,0))+(IF(OR('Data Input'!$FZ34="L"),1,0)))</f>
        <v>2</v>
      </c>
      <c r="S32" s="325">
        <f>SUM((IF(OR('Data Input'!$J34="T"),1,0))+(IF(OR('Data Input'!$P34="T"),1,0))+(IF(OR('Data Input'!$V34="T"),1,0))+(IF(OR('Data Input'!$AB34="T"),1,0))+(IF(OR('Data Input'!$AI34="T"),1,0))+(IF(OR('Data Input'!$AP34="T"),1,0))+(IF(OR('Data Input'!$AV34="T"),1,0))+(IF(OR('Data Input'!$BB34="T"),1,0))+(IF(OR('Data Input'!$BH34="T"),1,0))+(IF(OR('Data Input'!$BN34="T"),1,0))+(IF(OR('Data Input'!$BT34="T"),1,0))+(IF(OR('Data Input'!$BZ34="T"),1,0))+(IF(OR('Data Input'!$CG34="T"),1,0))+(IF(OR('Data Input'!$CN34="T"),1,0))+(IF(OR('Data Input'!$CT34="T"),1,0))+(IF(OR('Data Input'!$CZ34="T"),1,0))+(IF(OR('Data Input'!$DG34="T"),1,0))+(IF(OR('Data Input'!$DN34="T"),1,0))+(IF(OR('Data Input'!$DT34="T"),1,0))+(IF(OR('Data Input'!$DZ34="T"),1,0))+(IF(OR('Data Input'!$EG34="T"),1,0))+(IF(OR('Data Input'!$EN34="T"),1,0))+(IF(OR('Data Input'!$ET34="T"),1,0))+(IF(OR('Data Input'!$EZ34="T"),1,0))+(IF(OR('Data Input'!$FG34="T"),1,0))+(IF(OR('Data Input'!$FN34="T"),1,0))+(IF(OR('Data Input'!$FT34="T"),1,0))+(IF(OR('Data Input'!$FZ34="T"),1,0)))</f>
        <v>0</v>
      </c>
      <c r="T32" s="329">
        <f t="shared" si="2"/>
        <v>0.7142857142857143</v>
      </c>
      <c r="U32" s="253"/>
    </row>
    <row r="33" spans="2:21" ht="15.5" x14ac:dyDescent="0.35">
      <c r="B33" s="441">
        <v>31</v>
      </c>
      <c r="C33" s="330" t="s">
        <v>71</v>
      </c>
      <c r="D33" s="331" t="s">
        <v>45</v>
      </c>
      <c r="E33" s="332">
        <v>0</v>
      </c>
      <c r="F33" s="330">
        <f>'Data Input'!E35+'Data Input'!K35+'Data Input'!Q35+'Data Input'!W35+'Data Input'!AC35+'Data Input'!AJ35+'Data Input'!AQ35+'Data Input'!AW35+'Data Input'!BC35+'Data Input'!BI35+'Data Input'!BO35+'Data Input'!BU35+'Data Input'!CA35+'Data Input'!CH35+'Data Input'!CO35+'Data Input'!CU35+'Data Input'!DA35+'Data Input'!DH35+'Data Input'!DO35+'Data Input'!DU35+'Data Input'!EA35+'Data Input'!EH35+'Data Input'!EO35+'Data Input'!EU35+'Data Input'!FA35+'Data Input'!FH35+'Data Input'!FO35+'Data Input'!FU35</f>
        <v>50</v>
      </c>
      <c r="G33" s="333">
        <f>'Data Input'!F35+'Data Input'!L35+'Data Input'!R35+'Data Input'!X35+'Data Input'!AD35+'Data Input'!AK35+'Data Input'!AR35+'Data Input'!AX35+'Data Input'!BD35+'Data Input'!BJ35+'Data Input'!BP35+'Data Input'!BV35+'Data Input'!CB35+'Data Input'!CI35+'Data Input'!CP35+'Data Input'!CV35+'Data Input'!DB35+'Data Input'!DI35+'Data Input'!DP35+'Data Input'!DV35+'Data Input'!EB35+'Data Input'!EI35+'Data Input'!EP35+'Data Input'!EV35+'Data Input'!FB35+'Data Input'!FI35+'Data Input'!FP35+'Data Input'!FV35</f>
        <v>76</v>
      </c>
      <c r="H33" s="334">
        <f>'Data Input'!AG35+'Data Input'!AN35+'Data Input'!CE35+'Data Input'!CL35+'Data Input'!DE35+'Data Input'!DL35+'Data Input'!EE35+'Data Input'!EL35+'Data Input'!FE35+'Data Input'!FL35</f>
        <v>0</v>
      </c>
      <c r="I33" s="335">
        <f t="shared" si="0"/>
        <v>0.65789473684210531</v>
      </c>
      <c r="J33" s="336">
        <f>SUM(('Data Input'!H35+'Data Input'!N35+'Data Input'!T35+'Data Input'!Z35+'Data Input'!AF35+'Data Input'!AM35+'Data Input'!AT35+'Data Input'!AZ35+'Data Input'!BF35+'Data Input'!BL35+'Data Input'!BR35+'Data Input'!BX35+'Data Input'!CD35+'Data Input'!CK35+'Data Input'!CR35+'Data Input'!CX35+'Data Input'!DD35+'Data Input'!DK35+'Data Input'!DR35+'Data Input'!DX35+'Data Input'!ED35+'Data Input'!EK35+'Data Input'!ER35+'Data Input'!EX35+'Data Input'!FD35+'Data Input'!FK35+'Data Input'!FR35+'Data Input'!FX35)/(SUM((IF(OR('Data Input'!E35&gt;0, 'Data Input'!F35&gt;0),1,0))+(IF(OR('Data Input'!K35&gt;0, 'Data Input'!L35&gt;0),1,0))+(IF(OR('Data Input'!Q35&gt;0, 'Data Input'!R35&gt;0),1,0))+(IF(OR('Data Input'!W35&gt;0, 'Data Input'!X35&gt;0),1,0))+(IF(OR('Data Input'!AC35&gt;0, 'Data Input'!AD35&gt;0),1,0))+(IF(OR('Data Input'!AJ35&gt;0, 'Data Input'!AK35&gt;0),1,0))+(IF(OR('Data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Input'!CA35&gt;0, 'Data Input'!CB35&gt;0),1,0))+(IF(OR('Data Input'!CH35&gt;0, 'Data Input'!CI35&gt;0),1,0))+(IF(OR('Data Input'!CO35&gt;0, 'Data Input'!CP35&gt;0),1,0))+(IF(OR('Data Input'!CU35&gt;0, 'Data Input'!CV35&gt;0),1,0))+(IF(OR('Data Input'!DA35&gt;0, 'Data Input'!DB35&gt;0),1,0))+(IF(OR('Data Input'!DH35&gt;0, 'Data Input'!DI35&gt;0),1,0))+(IF(OR('Data Input'!DO35&gt;0, 'Data Input'!DP35&gt;0),1,0))+(IF(OR('Data Input'!DU35&gt;0, 'Data Input'!DV35&gt;0),1,0))+(IF(OR('Data Input'!EA35&gt;0, 'Data Input'!EB35&gt;0),1,0))+(IF(OR('Data Input'!EH35&gt;0, 'Data Input'!EI35&gt;0),1,0))+(IF(OR('Data Input'!EO35&gt;0, 'Data Input'!EP35&gt;0),1,0))+(IF(OR('Data Input'!EU35&gt;0, 'Data Input'!EV35&gt;0),1,0))+(IF(OR('Data Input'!FA35&gt;0, 'Data Input'!FB35&gt;0),1,0))+(IF(OR('Data Input'!FH35&gt;0, 'Data Input'!FI35&gt;0),1,0))+(IF(OR('Data Input'!FO35&gt;0, 'Data Input'!FP35&gt;0),1,0))+(IF(OR('Data Input'!FU35&gt;0, 'Data Input'!FV35&gt;0),1,0)))))</f>
        <v>0.6804673437896408</v>
      </c>
      <c r="K33" s="335">
        <f>SUM(('Data Input'!G35+'Data Input'!M35+'Data Input'!S35+'Data Input'!Y35+'Data Input'!AE35+'Data Input'!AL35+'Data Input'!AS35+'Data Input'!AY35+'Data Input'!BE35+'Data Input'!BK35+'Data Input'!BQ35+'Data Input'!BW35+'Data Input'!CC35+'Data Input'!CJ35+'Data Input'!CQ35+'Data Input'!CW35+'Data Input'!DC35+'Data Input'!DJ35+'Data Input'!DQ35+'Data Input'!DW35+'Data Input'!EC35+'Data Input'!EJ35+'Data Input'!EQ35+'Data Input'!EW35+'Data Input'!FC35+'Data Input'!FJ35+'Data Input'!FQ35+'Data Input'!FW35)/(SUM((IF(OR('Data Input'!E35&gt;0, 'Data Input'!F35&gt;0),1,0))+(IF(OR('Data Input'!K35&gt;0, 'Data Input'!L35&gt;0),1,0))+(IF(OR('Data Input'!Q35&gt;0, 'Data Input'!R35&gt;0),1,0))+(IF(OR('Data Input'!W35&gt;0, 'Data Input'!X35&gt;0),1,0))+(IF(OR('Data Input'!AC35&gt;0, 'Data Input'!AD35&gt;0),1,0))+(IF(OR('Data Input'!AJ35&gt;0, 'Data Input'!AK35&gt;0),1,0))+(IF(OR('Data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Input'!CA35&gt;0, 'Data Input'!CB35&gt;0),1,0))+(IF(OR('Data Input'!CH35&gt;0, 'Data Input'!CI35&gt;0),1,0))+(IF(OR('Data Input'!CO35&gt;0, 'Data Input'!CP35&gt;0),1,0))+(IF(OR('Data Input'!CU35&gt;0, 'Data Input'!CV35&gt;0),1,0))+(IF(OR('Data Input'!DA35&gt;0, 'Data Input'!DB35&gt;0),1,0))+(IF(OR('Data Input'!DH35&gt;0, 'Data Input'!DI35&gt;0),1,0))+(IF(OR('Data Input'!DO35&gt;0, 'Data Input'!DP35&gt;0),1,0))+(IF(OR('Data Input'!DU35&gt;0, 'Data Input'!DV35&gt;0),1,0))+(IF(OR('Data Input'!EA35&gt;0, 'Data Input'!EB35&gt;0),1,0))+(IF(OR('Data Input'!EH35&gt;0, 'Data Input'!EI35&gt;0),1,0))+(IF(OR('Data Input'!EO35&gt;0, 'Data Input'!EP35&gt;0),1,0))+(IF(OR('Data Input'!EU35&gt;0, 'Data Input'!EV35&gt;0),1,0))+(IF(OR('Data Input'!FA35&gt;0, 'Data Input'!FB35&gt;0),1,0))+(IF(OR('Data Input'!FH35&gt;0, 'Data Input'!FI35&gt;0),1,0))+(IF(OR('Data Input'!FO35&gt;0, 'Data Input'!FP35&gt;0),1,0))+(IF(OR('Data Input'!FU35&gt;0, 'Data Input'!FV35&gt;0),1,0)))))</f>
        <v>0.70671062271062268</v>
      </c>
      <c r="L33" s="335">
        <f>('Data Input'!E35+'Data Input'!K35+'Data Input'!Q35+'Data Input'!W35+'Data Input'!AQ35+'Data Input'!AW35+'Data Input'!BC35+'Data Input'!BI35+'Data Input'!BO35+'Data Input'!BU35+'Data Input'!CO35+'Data Input'!CU35+'Data Input'!DO35+'Data Input'!DU35+'Data Input'!EO35+'Data Input'!EU35+'Data Input'!FO35+'Data Input'!FU35)/('Data Input'!F35+'Data Input'!L35+'Data Input'!R35+'Data Input'!X35+'Data Input'!AR35+'Data Input'!AX35+'Data Input'!BD35+'Data Input'!BJ35+'Data Input'!BP35+'Data Input'!BV35+'Data Input'!CP35+'Data Input'!CV35+'Data Input'!DP35+'Data Input'!DV35+'Data Input'!EP35+'Data Input'!EV35+'Data Input'!FP35+'Data Input'!FV35)</f>
        <v>0.72549019607843135</v>
      </c>
      <c r="M33" s="335">
        <f>SUM(('Data Input'!G35+'Data Input'!M35+'Data Input'!S35+'Data Input'!Y35+'Data Input'!AS35+'Data Input'!AY35+'Data Input'!BE35+'Data Input'!BK35+'Data Input'!BQ35+'Data Input'!BW35+'Data Input'!CQ35+'Data Input'!CW35+'Data Input'!DQ35+'Data Input'!DW35+'Data Input'!EQ35+'Data Input'!EW35+'Data Input'!FQ35+'Data Input'!FW35)/(SUM((IF(OR('Data Input'!E35&gt;0, 'Data Input'!F35&gt;0),1,0))+(IF(OR('Data Input'!K35&gt;0, 'Data Input'!L35&gt;0),1,0))+(IF(OR('Data Input'!Q35&gt;0, 'Data Input'!R35&gt;0),1,0))+(IF(OR('Data Input'!W35&gt;0, 'Data Input'!X35&gt;0),1,0))+(IF(OR('Data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Input'!CO35&gt;0, 'Data Input'!CP35&gt;0),1,0))+(IF(OR('Data Input'!CU35&gt;0, 'Data Input'!CV35&gt;0),1,0))+(IF(OR('Data Input'!DO35&gt;0, 'Data Input'!DP35&gt;0),1,0))+(IF(OR('Data Input'!DU35&gt;0, 'Data Input'!DV35&gt;0),1,0))+(IF(OR('Data Input'!EO35&gt;0, 'Data Input'!EP35&gt;0),1,0))+(IF(OR('Data Input'!EU35&gt;0, 'Data Input'!EV35&gt;0),1,0))+(IF(OR('Data Input'!FO35&gt;0, 'Data Input'!FP35&gt;0),1,0))+(IF(OR('Data Input'!FU35&gt;0, 'Data Input'!FV35&gt;0),1,0)))))</f>
        <v>0.75338827838827838</v>
      </c>
      <c r="N33" s="337">
        <f>SUM('Data Input'!AC35+'Data Input'!AJ35+'Data Input'!CA35+'Data Input'!CH35+'Data Input'!DA35+'Data Input'!DH35+'Data Input'!EA35+'Data Input'!EH35+'Data Input'!FA35+'Data Input'!FH35)/('Data Input'!AD35+'Data Input'!AK35+'Data Input'!CB35+'Data Input'!CI35+'Data Input'!DB35+'Data Input'!DI35+'Data Input'!EB35+'Data Input'!EI35+'Data Input'!FB35+'Data Input'!FI35)</f>
        <v>0.52</v>
      </c>
      <c r="O33" s="335">
        <f>SUM(('Data Input'!AE35+'Data Input'!AL35+'Data Input'!CC35+'Data Input'!CJ35+'Data Input'!DC35+'Data Input'!DJ35+'Data Input'!EC35+'Data Input'!EJ35+'Data Input'!FC35+'Data Input'!FJ35)/(SUM((IF(OR('Data Input'!AC35&gt;0, 'Data Input'!AD35&gt;0),1,0))+(IF(OR('Data Input'!AJ35&gt;0, 'Data Input'!AK35&gt;0),1,0))+(IF(OR('Data Input'!CA35&gt;0, 'Data Input'!CB35&gt;0),1,0))+(IF(OR('Data Input'!CH35&gt;0, 'Data Input'!CI35&gt;0),1,0))+(IF(OR('Data Input'!DA35&gt;0, 'Data Input'!DB35&gt;0),1,0))+(IF(OR('Data Input'!DH35&gt;0, 'Data Input'!DI35&gt;0),1,0))+(IF(OR('Data Input'!EA35&gt;0, 'Data Input'!EB35&gt;0),1,0))+(IF(OR('Data Input'!EH35&gt;0, 'Data Input'!EI35&gt;0),1,0))+(IF(OR('Data Input'!FA35&gt;0, 'Data Input'!FB35&gt;0),1,0))+(IF(OR('Data Input'!FH35&gt;0, 'Data Input'!FI35&gt;0),1,0)))))</f>
        <v>0.52</v>
      </c>
      <c r="P33" s="338">
        <f t="shared" si="1"/>
        <v>5</v>
      </c>
      <c r="Q33" s="333">
        <f>SUM((IF(OR('Data Input'!$J35="W"),1,0))+(IF(OR('Data Input'!$P35="W"),1,0))+(IF(OR('Data Input'!$V35="W"),1,0))+(IF(OR('Data Input'!$AB35="W"),1,0))+(IF(OR('Data Input'!$AI35="W"),1,0))+(IF(OR('Data Input'!$AP35="W"),1,0))+(IF(OR('Data Input'!$AV35="W"),1,0))+(IF(OR('Data Input'!$BB35="W"),1,0))+(IF(OR('Data Input'!$BH35="W"),1,0))+(IF(OR('Data Input'!$BN35="W"),1,0))+(IF(OR('Data Input'!$BT35="W"),1,0))+(IF(OR('Data Input'!$BZ35="W"),1,0))+(IF(OR('Data Input'!$CG35="W"),1,0))+(IF(OR('Data Input'!$CN35="W"),1,0))+(IF(OR('Data Input'!$CT35="W"),1,0))+(IF(OR('Data Input'!$CZ35="W"),1,0))+(IF(OR('Data Input'!$DG35="W"),1,0))+(IF(OR('Data Input'!$DN35="W"),1,0))+(IF(OR('Data Input'!$DT35="W"),1,0))+(IF(OR('Data Input'!$DZ35="W"),1,0))+(IF(OR('Data Input'!$EG35="W"),1,0))+(IF(OR('Data Input'!$EN35="W"),1,0))+(IF(OR('Data Input'!$ET35="W"),1,0))+(IF(OR('Data Input'!$EZ35="W"),1,0))+(IF(OR('Data Input'!$FG35="W"),1,0))+(IF(OR('Data Input'!$FN35="W"),1,0))+(IF(OR('Data Input'!$FT35="W"),1,0))+(IF(OR('Data Input'!$FZ35="W"),1,0)))</f>
        <v>5</v>
      </c>
      <c r="R33" s="333">
        <f>SUM((IF(OR('Data Input'!$J35="L"),1,0))+(IF(OR('Data Input'!$P35="L"),1,0))+(IF(OR('Data Input'!$V35="L"),1,0))+(IF(OR('Data Input'!$AB35="L"),1,0))+(IF(OR('Data Input'!$AI35="L"),1,0))+(IF(OR('Data Input'!$AP35="L"),1,0))+(IF(OR('Data Input'!$AV35="L"),1,0))+(IF(OR('Data Input'!$BB35="L"),1,0))+(IF(OR('Data Input'!$BH35="L"),1,0))+(IF(OR('Data Input'!$BN35="L"),1,0))+(IF(OR('Data Input'!$BT35="L"),1,0))+(IF(OR('Data Input'!$BZ35="L"),1,0))+(IF(OR('Data Input'!$CG35="L"),1,0))+(IF(OR('Data Input'!$CN35="L"),1,0))+(IF(OR('Data Input'!$CT35="L"),1,0))+(IF(OR('Data Input'!$CZ35="L"),1,0))+(IF(OR('Data Input'!$DG35="L"),1,0))+(IF(OR('Data Input'!$DN35="L"),1,0))+(IF(OR('Data Input'!$DT35="L"),1,0))+(IF(OR('Data Input'!$DZ35="L"),1,0))+(IF(OR('Data Input'!$EG35="L"),1,0))+(IF(OR('Data Input'!$EN35="L"),1,0))+(IF(OR('Data Input'!$ET35="L"),1,0))+(IF(OR('Data Input'!$EZ35="L"),1,0))+(IF(OR('Data Input'!$FG35="L"),1,0))+(IF(OR('Data Input'!$FN35="L"),1,0))+(IF(OR('Data Input'!$FT35="L"),1,0))+(IF(OR('Data Input'!$FZ35="L"),1,0)))</f>
        <v>0</v>
      </c>
      <c r="S33" s="333">
        <f>SUM((IF(OR('Data Input'!$J35="T"),1,0))+(IF(OR('Data Input'!$P35="T"),1,0))+(IF(OR('Data Input'!$V35="T"),1,0))+(IF(OR('Data Input'!$AB35="T"),1,0))+(IF(OR('Data Input'!$AI35="T"),1,0))+(IF(OR('Data Input'!$AP35="T"),1,0))+(IF(OR('Data Input'!$AV35="T"),1,0))+(IF(OR('Data Input'!$BB35="T"),1,0))+(IF(OR('Data Input'!$BH35="T"),1,0))+(IF(OR('Data Input'!$BN35="T"),1,0))+(IF(OR('Data Input'!$BT35="T"),1,0))+(IF(OR('Data Input'!$BZ35="T"),1,0))+(IF(OR('Data Input'!$CG35="T"),1,0))+(IF(OR('Data Input'!$CN35="T"),1,0))+(IF(OR('Data Input'!$CT35="T"),1,0))+(IF(OR('Data Input'!$CZ35="T"),1,0))+(IF(OR('Data Input'!$DG35="T"),1,0))+(IF(OR('Data Input'!$DN35="T"),1,0))+(IF(OR('Data Input'!$DT35="T"),1,0))+(IF(OR('Data Input'!$DZ35="T"),1,0))+(IF(OR('Data Input'!$EG35="T"),1,0))+(IF(OR('Data Input'!$EN35="T"),1,0))+(IF(OR('Data Input'!$ET35="T"),1,0))+(IF(OR('Data Input'!$EZ35="T"),1,0))+(IF(OR('Data Input'!$FG35="T"),1,0))+(IF(OR('Data Input'!$FN35="T"),1,0))+(IF(OR('Data Input'!$FT35="T"),1,0))+(IF(OR('Data Input'!$FZ35="T"),1,0)))</f>
        <v>0</v>
      </c>
      <c r="T33" s="339">
        <f t="shared" si="2"/>
        <v>1</v>
      </c>
      <c r="U33" s="253"/>
    </row>
    <row r="34" spans="2:21" ht="15.5" x14ac:dyDescent="0.35">
      <c r="B34" s="441">
        <v>32</v>
      </c>
      <c r="C34" s="330" t="s">
        <v>71</v>
      </c>
      <c r="D34" s="331" t="s">
        <v>25</v>
      </c>
      <c r="E34" s="332">
        <v>47</v>
      </c>
      <c r="F34" s="330">
        <f>'Data Input'!E36+'Data Input'!K36+'Data Input'!Q36+'Data Input'!W36+'Data Input'!AC36+'Data Input'!AJ36+'Data Input'!AQ36+'Data Input'!AW36+'Data Input'!BC36+'Data Input'!BI36+'Data Input'!BO36+'Data Input'!BU36+'Data Input'!CA36+'Data Input'!CH36+'Data Input'!CO36+'Data Input'!CU36+'Data Input'!DA36+'Data Input'!DH36+'Data Input'!DO36+'Data Input'!DU36+'Data Input'!EA36+'Data Input'!EH36+'Data Input'!EO36+'Data Input'!EU36+'Data Input'!FA36+'Data Input'!FH36+'Data Input'!FO36+'Data Input'!FU36</f>
        <v>206</v>
      </c>
      <c r="G34" s="333">
        <f>'Data Input'!F36+'Data Input'!L36+'Data Input'!R36+'Data Input'!X36+'Data Input'!AD36+'Data Input'!AK36+'Data Input'!AR36+'Data Input'!AX36+'Data Input'!BD36+'Data Input'!BJ36+'Data Input'!BP36+'Data Input'!BV36+'Data Input'!CB36+'Data Input'!CI36+'Data Input'!CP36+'Data Input'!CV36+'Data Input'!DB36+'Data Input'!DI36+'Data Input'!DP36+'Data Input'!DV36+'Data Input'!EB36+'Data Input'!EI36+'Data Input'!EP36+'Data Input'!EV36+'Data Input'!FB36+'Data Input'!FI36+'Data Input'!FP36+'Data Input'!FV36</f>
        <v>146</v>
      </c>
      <c r="H34" s="334">
        <f>'Data Input'!AG36+'Data Input'!AN36+'Data Input'!CE36+'Data Input'!CL36+'Data Input'!DE36+'Data Input'!DL36+'Data Input'!EE36+'Data Input'!EL36+'Data Input'!FE36+'Data Input'!FL36</f>
        <v>0</v>
      </c>
      <c r="I34" s="335">
        <f t="shared" si="0"/>
        <v>1.4109589041095891</v>
      </c>
      <c r="J34" s="336">
        <f>SUM(('Data Input'!H36+'Data Input'!N36+'Data Input'!T36+'Data Input'!Z36+'Data Input'!AF36+'Data Input'!AM36+'Data Input'!AT36+'Data Input'!AZ36+'Data Input'!BF36+'Data Input'!BL36+'Data Input'!BR36+'Data Input'!BX36+'Data Input'!CD36+'Data Input'!CK36+'Data Input'!CR36+'Data Input'!CX36+'Data Input'!DD36+'Data Input'!DK36+'Data Input'!DR36+'Data Input'!DX36+'Data Input'!ED36+'Data Input'!EK36+'Data Input'!ER36+'Data Input'!EX36+'Data Input'!FD36+'Data Input'!FK36+'Data Input'!FR36+'Data Input'!FX36)/(SUM((IF(OR('Data Input'!E36&gt;0, 'Data Input'!F36&gt;0),1,0))+(IF(OR('Data Input'!K36&gt;0, 'Data Input'!L36&gt;0),1,0))+(IF(OR('Data Input'!Q36&gt;0, 'Data Input'!R36&gt;0),1,0))+(IF(OR('Data Input'!W36&gt;0, 'Data Input'!X36&gt;0),1,0))+(IF(OR('Data Input'!AC36&gt;0, 'Data Input'!AD36&gt;0),1,0))+(IF(OR('Data Input'!AJ36&gt;0, 'Data Input'!AK36&gt;0),1,0))+(IF(OR('Data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Input'!CA36&gt;0, 'Data Input'!CB36&gt;0),1,0))+(IF(OR('Data Input'!CH36&gt;0, 'Data Input'!CI36&gt;0),1,0))+(IF(OR('Data Input'!CO36&gt;0, 'Data Input'!CP36&gt;0),1,0))+(IF(OR('Data Input'!CU36&gt;0, 'Data Input'!CV36&gt;0),1,0))+(IF(OR('Data Input'!DA36&gt;0, 'Data Input'!DB36&gt;0),1,0))+(IF(OR('Data Input'!DH36&gt;0, 'Data Input'!DI36&gt;0),1,0))+(IF(OR('Data Input'!DO36&gt;0, 'Data Input'!DP36&gt;0),1,0))+(IF(OR('Data Input'!DU36&gt;0, 'Data Input'!DV36&gt;0),1,0))+(IF(OR('Data Input'!EA36&gt;0, 'Data Input'!EB36&gt;0),1,0))+(IF(OR('Data Input'!EH36&gt;0, 'Data Input'!EI36&gt;0),1,0))+(IF(OR('Data Input'!EO36&gt;0, 'Data Input'!EP36&gt;0),1,0))+(IF(OR('Data Input'!EU36&gt;0, 'Data Input'!EV36&gt;0),1,0))+(IF(OR('Data Input'!FA36&gt;0, 'Data Input'!FB36&gt;0),1,0))+(IF(OR('Data Input'!FH36&gt;0, 'Data Input'!FI36&gt;0),1,0))+(IF(OR('Data Input'!FO36&gt;0, 'Data Input'!FP36&gt;0),1,0))+(IF(OR('Data Input'!FU36&gt;0, 'Data Input'!FV36&gt;0),1,0)))))</f>
        <v>1.7033081187287815</v>
      </c>
      <c r="K34" s="335">
        <f>SUM(('Data Input'!G36+'Data Input'!M36+'Data Input'!S36+'Data Input'!Y36+'Data Input'!AE36+'Data Input'!AL36+'Data Input'!AS36+'Data Input'!AY36+'Data Input'!BE36+'Data Input'!BK36+'Data Input'!BQ36+'Data Input'!BW36+'Data Input'!CC36+'Data Input'!CJ36+'Data Input'!CQ36+'Data Input'!CW36+'Data Input'!DC36+'Data Input'!DJ36+'Data Input'!DQ36+'Data Input'!DW36+'Data Input'!EC36+'Data Input'!EJ36+'Data Input'!EQ36+'Data Input'!EW36+'Data Input'!FC36+'Data Input'!FJ36+'Data Input'!FQ36+'Data Input'!FW36)/(SUM((IF(OR('Data Input'!E36&gt;0, 'Data Input'!F36&gt;0),1,0))+(IF(OR('Data Input'!K36&gt;0, 'Data Input'!L36&gt;0),1,0))+(IF(OR('Data Input'!Q36&gt;0, 'Data Input'!R36&gt;0),1,0))+(IF(OR('Data Input'!W36&gt;0, 'Data Input'!X36&gt;0),1,0))+(IF(OR('Data Input'!AC36&gt;0, 'Data Input'!AD36&gt;0),1,0))+(IF(OR('Data Input'!AJ36&gt;0, 'Data Input'!AK36&gt;0),1,0))+(IF(OR('Data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Input'!CA36&gt;0, 'Data Input'!CB36&gt;0),1,0))+(IF(OR('Data Input'!CH36&gt;0, 'Data Input'!CI36&gt;0),1,0))+(IF(OR('Data Input'!CO36&gt;0, 'Data Input'!CP36&gt;0),1,0))+(IF(OR('Data Input'!CU36&gt;0, 'Data Input'!CV36&gt;0),1,0))+(IF(OR('Data Input'!DA36&gt;0, 'Data Input'!DB36&gt;0),1,0))+(IF(OR('Data Input'!DH36&gt;0, 'Data Input'!DI36&gt;0),1,0))+(IF(OR('Data Input'!DO36&gt;0, 'Data Input'!DP36&gt;0),1,0))+(IF(OR('Data Input'!DU36&gt;0, 'Data Input'!DV36&gt;0),1,0))+(IF(OR('Data Input'!EA36&gt;0, 'Data Input'!EB36&gt;0),1,0))+(IF(OR('Data Input'!EH36&gt;0, 'Data Input'!EI36&gt;0),1,0))+(IF(OR('Data Input'!EO36&gt;0, 'Data Input'!EP36&gt;0),1,0))+(IF(OR('Data Input'!EU36&gt;0, 'Data Input'!EV36&gt;0),1,0))+(IF(OR('Data Input'!FA36&gt;0, 'Data Input'!FB36&gt;0),1,0))+(IF(OR('Data Input'!FH36&gt;0, 'Data Input'!FI36&gt;0),1,0))+(IF(OR('Data Input'!FO36&gt;0, 'Data Input'!FP36&gt;0),1,0))+(IF(OR('Data Input'!FU36&gt;0, 'Data Input'!FV36&gt;0),1,0)))))</f>
        <v>1.6470195109456307</v>
      </c>
      <c r="L34" s="335">
        <f>('Data Input'!E36+'Data Input'!K36+'Data Input'!Q36+'Data Input'!W36+'Data Input'!AQ36+'Data Input'!AW36+'Data Input'!BC36+'Data Input'!BI36+'Data Input'!BO36+'Data Input'!BU36+'Data Input'!CO36+'Data Input'!CU36+'Data Input'!DO36+'Data Input'!DU36+'Data Input'!EO36+'Data Input'!EU36+'Data Input'!FO36+'Data Input'!FU36)/('Data Input'!F36+'Data Input'!L36+'Data Input'!R36+'Data Input'!X36+'Data Input'!AR36+'Data Input'!AX36+'Data Input'!BD36+'Data Input'!BJ36+'Data Input'!BP36+'Data Input'!BV36+'Data Input'!CP36+'Data Input'!CV36+'Data Input'!DP36+'Data Input'!DV36+'Data Input'!EP36+'Data Input'!EV36+'Data Input'!FP36+'Data Input'!FV36)</f>
        <v>1.8117647058823529</v>
      </c>
      <c r="M34" s="335">
        <f>SUM(('Data Input'!G36+'Data Input'!M36+'Data Input'!S36+'Data Input'!Y36+'Data Input'!AS36+'Data Input'!AY36+'Data Input'!BE36+'Data Input'!BK36+'Data Input'!BQ36+'Data Input'!BW36+'Data Input'!CQ36+'Data Input'!CW36+'Data Input'!DQ36+'Data Input'!DW36+'Data Input'!EQ36+'Data Input'!EW36+'Data Input'!FQ36+'Data Input'!FW36)/(SUM((IF(OR('Data Input'!E36&gt;0, 'Data Input'!F36&gt;0),1,0))+(IF(OR('Data Input'!K36&gt;0, 'Data Input'!L36&gt;0),1,0))+(IF(OR('Data Input'!Q36&gt;0, 'Data Input'!R36&gt;0),1,0))+(IF(OR('Data Input'!W36&gt;0, 'Data Input'!X36&gt;0),1,0))+(IF(OR('Data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Input'!CO36&gt;0, 'Data Input'!CP36&gt;0),1,0))+(IF(OR('Data Input'!CU36&gt;0, 'Data Input'!CV36&gt;0),1,0))+(IF(OR('Data Input'!DO36&gt;0, 'Data Input'!DP36&gt;0),1,0))+(IF(OR('Data Input'!DU36&gt;0, 'Data Input'!DV36&gt;0),1,0))+(IF(OR('Data Input'!EO36&gt;0, 'Data Input'!EP36&gt;0),1,0))+(IF(OR('Data Input'!EU36&gt;0, 'Data Input'!EV36&gt;0),1,0))+(IF(OR('Data Input'!FO36&gt;0, 'Data Input'!FP36&gt;0),1,0))+(IF(OR('Data Input'!FU36&gt;0, 'Data Input'!FV36&gt;0),1,0)))))</f>
        <v>1.9549615144580819</v>
      </c>
      <c r="N34" s="337">
        <f>SUM('Data Input'!AC36+'Data Input'!AJ36+'Data Input'!CA36+'Data Input'!CH36+'Data Input'!DA36+'Data Input'!DH36+'Data Input'!EA36+'Data Input'!EH36+'Data Input'!FA36+'Data Input'!FH36)/('Data Input'!AD36+'Data Input'!AK36+'Data Input'!CB36+'Data Input'!CI36+'Data Input'!DB36+'Data Input'!DI36+'Data Input'!EB36+'Data Input'!EI36+'Data Input'!FB36+'Data Input'!FI36)</f>
        <v>0.85245901639344257</v>
      </c>
      <c r="O34" s="335">
        <f>SUM(('Data Input'!AE36+'Data Input'!AL36+'Data Input'!CC36+'Data Input'!CJ36+'Data Input'!DC36+'Data Input'!DJ36+'Data Input'!EC36+'Data Input'!EJ36+'Data Input'!FC36+'Data Input'!FJ36)/(SUM((IF(OR('Data Input'!AC36&gt;0, 'Data Input'!AD36&gt;0),1,0))+(IF(OR('Data Input'!AJ36&gt;0, 'Data Input'!AK36&gt;0),1,0))+(IF(OR('Data Input'!CA36&gt;0, 'Data Input'!CB36&gt;0),1,0))+(IF(OR('Data Input'!CH36&gt;0, 'Data Input'!CI36&gt;0),1,0))+(IF(OR('Data Input'!DA36&gt;0, 'Data Input'!DB36&gt;0),1,0))+(IF(OR('Data Input'!DH36&gt;0, 'Data Input'!DI36&gt;0),1,0))+(IF(OR('Data Input'!EA36&gt;0, 'Data Input'!EB36&gt;0),1,0))+(IF(OR('Data Input'!EH36&gt;0, 'Data Input'!EI36&gt;0),1,0))+(IF(OR('Data Input'!FA36&gt;0, 'Data Input'!FB36&gt;0),1,0))+(IF(OR('Data Input'!FH36&gt;0, 'Data Input'!FI36&gt;0),1,0)))))</f>
        <v>0.87716450216450226</v>
      </c>
      <c r="P34" s="338">
        <f t="shared" si="1"/>
        <v>7</v>
      </c>
      <c r="Q34" s="333">
        <f>SUM((IF(OR('Data Input'!$J36="W"),1,0))+(IF(OR('Data Input'!$P36="W"),1,0))+(IF(OR('Data Input'!$V36="W"),1,0))+(IF(OR('Data Input'!$AB36="W"),1,0))+(IF(OR('Data Input'!$AI36="W"),1,0))+(IF(OR('Data Input'!$AP36="W"),1,0))+(IF(OR('Data Input'!$AV36="W"),1,0))+(IF(OR('Data Input'!$BB36="W"),1,0))+(IF(OR('Data Input'!$BH36="W"),1,0))+(IF(OR('Data Input'!$BN36="W"),1,0))+(IF(OR('Data Input'!$BT36="W"),1,0))+(IF(OR('Data Input'!$BZ36="W"),1,0))+(IF(OR('Data Input'!$CG36="W"),1,0))+(IF(OR('Data Input'!$CN36="W"),1,0))+(IF(OR('Data Input'!$CT36="W"),1,0))+(IF(OR('Data Input'!$CZ36="W"),1,0))+(IF(OR('Data Input'!$DG36="W"),1,0))+(IF(OR('Data Input'!$DN36="W"),1,0))+(IF(OR('Data Input'!$DT36="W"),1,0))+(IF(OR('Data Input'!$DZ36="W"),1,0))+(IF(OR('Data Input'!$EG36="W"),1,0))+(IF(OR('Data Input'!$EN36="W"),1,0))+(IF(OR('Data Input'!$ET36="W"),1,0))+(IF(OR('Data Input'!$EZ36="W"),1,0))+(IF(OR('Data Input'!$FG36="W"),1,0))+(IF(OR('Data Input'!$FN36="W"),1,0))+(IF(OR('Data Input'!$FT36="W"),1,0))+(IF(OR('Data Input'!$FZ36="W"),1,0)))</f>
        <v>5</v>
      </c>
      <c r="R34" s="333">
        <f>SUM((IF(OR('Data Input'!$J36="L"),1,0))+(IF(OR('Data Input'!$P36="L"),1,0))+(IF(OR('Data Input'!$V36="L"),1,0))+(IF(OR('Data Input'!$AB36="L"),1,0))+(IF(OR('Data Input'!$AI36="L"),1,0))+(IF(OR('Data Input'!$AP36="L"),1,0))+(IF(OR('Data Input'!$AV36="L"),1,0))+(IF(OR('Data Input'!$BB36="L"),1,0))+(IF(OR('Data Input'!$BH36="L"),1,0))+(IF(OR('Data Input'!$BN36="L"),1,0))+(IF(OR('Data Input'!$BT36="L"),1,0))+(IF(OR('Data Input'!$BZ36="L"),1,0))+(IF(OR('Data Input'!$CG36="L"),1,0))+(IF(OR('Data Input'!$CN36="L"),1,0))+(IF(OR('Data Input'!$CT36="L"),1,0))+(IF(OR('Data Input'!$CZ36="L"),1,0))+(IF(OR('Data Input'!$DG36="L"),1,0))+(IF(OR('Data Input'!$DN36="L"),1,0))+(IF(OR('Data Input'!$DT36="L"),1,0))+(IF(OR('Data Input'!$DZ36="L"),1,0))+(IF(OR('Data Input'!$EG36="L"),1,0))+(IF(OR('Data Input'!$EN36="L"),1,0))+(IF(OR('Data Input'!$ET36="L"),1,0))+(IF(OR('Data Input'!$EZ36="L"),1,0))+(IF(OR('Data Input'!$FG36="L"),1,0))+(IF(OR('Data Input'!$FN36="L"),1,0))+(IF(OR('Data Input'!$FT36="L"),1,0))+(IF(OR('Data Input'!$FZ36="L"),1,0)))</f>
        <v>2</v>
      </c>
      <c r="S34" s="333">
        <f>SUM((IF(OR('Data Input'!$J36="T"),1,0))+(IF(OR('Data Input'!$P36="T"),1,0))+(IF(OR('Data Input'!$V36="T"),1,0))+(IF(OR('Data Input'!$AB36="T"),1,0))+(IF(OR('Data Input'!$AI36="T"),1,0))+(IF(OR('Data Input'!$AP36="T"),1,0))+(IF(OR('Data Input'!$AV36="T"),1,0))+(IF(OR('Data Input'!$BB36="T"),1,0))+(IF(OR('Data Input'!$BH36="T"),1,0))+(IF(OR('Data Input'!$BN36="T"),1,0))+(IF(OR('Data Input'!$BT36="T"),1,0))+(IF(OR('Data Input'!$BZ36="T"),1,0))+(IF(OR('Data Input'!$CG36="T"),1,0))+(IF(OR('Data Input'!$CN36="T"),1,0))+(IF(OR('Data Input'!$CT36="T"),1,0))+(IF(OR('Data Input'!$CZ36="T"),1,0))+(IF(OR('Data Input'!$DG36="T"),1,0))+(IF(OR('Data Input'!$DN36="T"),1,0))+(IF(OR('Data Input'!$DT36="T"),1,0))+(IF(OR('Data Input'!$DZ36="T"),1,0))+(IF(OR('Data Input'!$EG36="T"),1,0))+(IF(OR('Data Input'!$EN36="T"),1,0))+(IF(OR('Data Input'!$ET36="T"),1,0))+(IF(OR('Data Input'!$EZ36="T"),1,0))+(IF(OR('Data Input'!$FG36="T"),1,0))+(IF(OR('Data Input'!$FN36="T"),1,0))+(IF(OR('Data Input'!$FT36="T"),1,0))+(IF(OR('Data Input'!$FZ36="T"),1,0)))</f>
        <v>0</v>
      </c>
      <c r="T34" s="339">
        <f t="shared" si="2"/>
        <v>0.7142857142857143</v>
      </c>
      <c r="U34" s="253"/>
    </row>
    <row r="35" spans="2:21" ht="15.5" x14ac:dyDescent="0.35">
      <c r="B35" s="441">
        <v>33</v>
      </c>
      <c r="C35" s="330" t="s">
        <v>71</v>
      </c>
      <c r="D35" s="331" t="s">
        <v>48</v>
      </c>
      <c r="E35" s="332">
        <v>0</v>
      </c>
      <c r="F35" s="330">
        <f>'Data Input'!E37+'Data Input'!K37+'Data Input'!Q37+'Data Input'!W37+'Data Input'!AC37+'Data Input'!AJ37+'Data Input'!AQ37+'Data Input'!AW37+'Data Input'!BC37+'Data Input'!BI37+'Data Input'!BO37+'Data Input'!BU37+'Data Input'!CA37+'Data Input'!CH37+'Data Input'!CO37+'Data Input'!CU37+'Data Input'!DA37+'Data Input'!DH37+'Data Input'!DO37+'Data Input'!DU37+'Data Input'!EA37+'Data Input'!EH37+'Data Input'!EO37+'Data Input'!EU37+'Data Input'!FA37+'Data Input'!FH37+'Data Input'!FO37+'Data Input'!FU37</f>
        <v>170</v>
      </c>
      <c r="G35" s="333">
        <f>'Data Input'!F37+'Data Input'!L37+'Data Input'!R37+'Data Input'!X37+'Data Input'!AD37+'Data Input'!AK37+'Data Input'!AR37+'Data Input'!AX37+'Data Input'!BD37+'Data Input'!BJ37+'Data Input'!BP37+'Data Input'!BV37+'Data Input'!CB37+'Data Input'!CI37+'Data Input'!CP37+'Data Input'!CV37+'Data Input'!DB37+'Data Input'!DI37+'Data Input'!DP37+'Data Input'!DV37+'Data Input'!EB37+'Data Input'!EI37+'Data Input'!EP37+'Data Input'!EV37+'Data Input'!FB37+'Data Input'!FI37+'Data Input'!FP37+'Data Input'!FV37</f>
        <v>182</v>
      </c>
      <c r="H35" s="334">
        <f>'Data Input'!AG37+'Data Input'!AN37+'Data Input'!CE37+'Data Input'!CL37+'Data Input'!DE37+'Data Input'!DL37+'Data Input'!EE37+'Data Input'!EL37+'Data Input'!FE37+'Data Input'!FL37</f>
        <v>1</v>
      </c>
      <c r="I35" s="335">
        <f t="shared" si="0"/>
        <v>0.93406593406593408</v>
      </c>
      <c r="J35" s="336">
        <f>SUM(('Data Input'!H37+'Data Input'!N37+'Data Input'!T37+'Data Input'!Z37+'Data Input'!AF37+'Data Input'!AM37+'Data Input'!AT37+'Data Input'!AZ37+'Data Input'!BF37+'Data Input'!BL37+'Data Input'!BR37+'Data Input'!BX37+'Data Input'!CD37+'Data Input'!CK37+'Data Input'!CR37+'Data Input'!CX37+'Data Input'!DD37+'Data Input'!DK37+'Data Input'!DR37+'Data Input'!DX37+'Data Input'!ED37+'Data Input'!EK37+'Data Input'!ER37+'Data Input'!EX37+'Data Input'!FD37+'Data Input'!FK37+'Data Input'!FR37+'Data Input'!FX37)/(SUM((IF(OR('Data Input'!E37&gt;0, 'Data Input'!F37&gt;0),1,0))+(IF(OR('Data Input'!K37&gt;0, 'Data Input'!L37&gt;0),1,0))+(IF(OR('Data Input'!Q37&gt;0, 'Data Input'!R37&gt;0),1,0))+(IF(OR('Data Input'!W37&gt;0, 'Data Input'!X37&gt;0),1,0))+(IF(OR('Data Input'!AC37&gt;0, 'Data Input'!AD37&gt;0),1,0))+(IF(OR('Data Input'!AJ37&gt;0, 'Data Input'!AK37&gt;0),1,0))+(IF(OR('Data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Input'!CA37&gt;0, 'Data Input'!CB37&gt;0),1,0))+(IF(OR('Data Input'!CH37&gt;0, 'Data Input'!CI37&gt;0),1,0))+(IF(OR('Data Input'!CO37&gt;0, 'Data Input'!CP37&gt;0),1,0))+(IF(OR('Data Input'!CU37&gt;0, 'Data Input'!CV37&gt;0),1,0))+(IF(OR('Data Input'!DA37&gt;0, 'Data Input'!DB37&gt;0),1,0))+(IF(OR('Data Input'!DH37&gt;0, 'Data Input'!DI37&gt;0),1,0))+(IF(OR('Data Input'!DO37&gt;0, 'Data Input'!DP37&gt;0),1,0))+(IF(OR('Data Input'!DU37&gt;0, 'Data Input'!DV37&gt;0),1,0))+(IF(OR('Data Input'!EA37&gt;0, 'Data Input'!EB37&gt;0),1,0))+(IF(OR('Data Input'!EH37&gt;0, 'Data Input'!EI37&gt;0),1,0))+(IF(OR('Data Input'!EO37&gt;0, 'Data Input'!EP37&gt;0),1,0))+(IF(OR('Data Input'!EU37&gt;0, 'Data Input'!EV37&gt;0),1,0))+(IF(OR('Data Input'!FA37&gt;0, 'Data Input'!FB37&gt;0),1,0))+(IF(OR('Data Input'!FH37&gt;0, 'Data Input'!FI37&gt;0),1,0))+(IF(OR('Data Input'!FO37&gt;0, 'Data Input'!FP37&gt;0),1,0))+(IF(OR('Data Input'!FU37&gt;0, 'Data Input'!FV37&gt;0),1,0)))))</f>
        <v>0.92998810475867177</v>
      </c>
      <c r="K35" s="335">
        <f>SUM(('Data Input'!G37+'Data Input'!M37+'Data Input'!S37+'Data Input'!Y37+'Data Input'!AE37+'Data Input'!AL37+'Data Input'!AS37+'Data Input'!AY37+'Data Input'!BE37+'Data Input'!BK37+'Data Input'!BQ37+'Data Input'!BW37+'Data Input'!CC37+'Data Input'!CJ37+'Data Input'!CQ37+'Data Input'!CW37+'Data Input'!DC37+'Data Input'!DJ37+'Data Input'!DQ37+'Data Input'!DW37+'Data Input'!EC37+'Data Input'!EJ37+'Data Input'!EQ37+'Data Input'!EW37+'Data Input'!FC37+'Data Input'!FJ37+'Data Input'!FQ37+'Data Input'!FW37)/(SUM((IF(OR('Data Input'!E37&gt;0, 'Data Input'!F37&gt;0),1,0))+(IF(OR('Data Input'!K37&gt;0, 'Data Input'!L37&gt;0),1,0))+(IF(OR('Data Input'!Q37&gt;0, 'Data Input'!R37&gt;0),1,0))+(IF(OR('Data Input'!W37&gt;0, 'Data Input'!X37&gt;0),1,0))+(IF(OR('Data Input'!AC37&gt;0, 'Data Input'!AD37&gt;0),1,0))+(IF(OR('Data Input'!AJ37&gt;0, 'Data Input'!AK37&gt;0),1,0))+(IF(OR('Data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Input'!CA37&gt;0, 'Data Input'!CB37&gt;0),1,0))+(IF(OR('Data Input'!CH37&gt;0, 'Data Input'!CI37&gt;0),1,0))+(IF(OR('Data Input'!CO37&gt;0, 'Data Input'!CP37&gt;0),1,0))+(IF(OR('Data Input'!CU37&gt;0, 'Data Input'!CV37&gt;0),1,0))+(IF(OR('Data Input'!DA37&gt;0, 'Data Input'!DB37&gt;0),1,0))+(IF(OR('Data Input'!DH37&gt;0, 'Data Input'!DI37&gt;0),1,0))+(IF(OR('Data Input'!DO37&gt;0, 'Data Input'!DP37&gt;0),1,0))+(IF(OR('Data Input'!DU37&gt;0, 'Data Input'!DV37&gt;0),1,0))+(IF(OR('Data Input'!EA37&gt;0, 'Data Input'!EB37&gt;0),1,0))+(IF(OR('Data Input'!EH37&gt;0, 'Data Input'!EI37&gt;0),1,0))+(IF(OR('Data Input'!EO37&gt;0, 'Data Input'!EP37&gt;0),1,0))+(IF(OR('Data Input'!EU37&gt;0, 'Data Input'!EV37&gt;0),1,0))+(IF(OR('Data Input'!FA37&gt;0, 'Data Input'!FB37&gt;0),1,0))+(IF(OR('Data Input'!FH37&gt;0, 'Data Input'!FI37&gt;0),1,0))+(IF(OR('Data Input'!FO37&gt;0, 'Data Input'!FP37&gt;0),1,0))+(IF(OR('Data Input'!FU37&gt;0, 'Data Input'!FV37&gt;0),1,0)))))</f>
        <v>0.97115122972265833</v>
      </c>
      <c r="L35" s="335">
        <f>('Data Input'!E37+'Data Input'!K37+'Data Input'!Q37+'Data Input'!W37+'Data Input'!AQ37+'Data Input'!AW37+'Data Input'!BC37+'Data Input'!BI37+'Data Input'!BO37+'Data Input'!BU37+'Data Input'!CO37+'Data Input'!CU37+'Data Input'!DO37+'Data Input'!DU37+'Data Input'!EO37+'Data Input'!EU37+'Data Input'!FO37+'Data Input'!FU37)/('Data Input'!F37+'Data Input'!L37+'Data Input'!R37+'Data Input'!X37+'Data Input'!AR37+'Data Input'!AX37+'Data Input'!BD37+'Data Input'!BJ37+'Data Input'!BP37+'Data Input'!BV37+'Data Input'!CP37+'Data Input'!CV37+'Data Input'!DP37+'Data Input'!DV37+'Data Input'!EP37+'Data Input'!EV37+'Data Input'!FP37+'Data Input'!FV37)</f>
        <v>1.0454545454545454</v>
      </c>
      <c r="M35" s="335">
        <f>SUM(('Data Input'!G37+'Data Input'!M37+'Data Input'!S37+'Data Input'!Y37+'Data Input'!AS37+'Data Input'!AY37+'Data Input'!BE37+'Data Input'!BK37+'Data Input'!BQ37+'Data Input'!BW37+'Data Input'!CQ37+'Data Input'!CW37+'Data Input'!DQ37+'Data Input'!DW37+'Data Input'!EQ37+'Data Input'!EW37+'Data Input'!FQ37+'Data Input'!FW37)/(SUM((IF(OR('Data Input'!E37&gt;0, 'Data Input'!F37&gt;0),1,0))+(IF(OR('Data Input'!K37&gt;0, 'Data Input'!L37&gt;0),1,0))+(IF(OR('Data Input'!Q37&gt;0, 'Data Input'!R37&gt;0),1,0))+(IF(OR('Data Input'!W37&gt;0, 'Data Input'!X37&gt;0),1,0))+(IF(OR('Data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Input'!CO37&gt;0, 'Data Input'!CP37&gt;0),1,0))+(IF(OR('Data Input'!CU37&gt;0, 'Data Input'!CV37&gt;0),1,0))+(IF(OR('Data Input'!DO37&gt;0, 'Data Input'!DP37&gt;0),1,0))+(IF(OR('Data Input'!DU37&gt;0, 'Data Input'!DV37&gt;0),1,0))+(IF(OR('Data Input'!EO37&gt;0, 'Data Input'!EP37&gt;0),1,0))+(IF(OR('Data Input'!EU37&gt;0, 'Data Input'!EV37&gt;0),1,0))+(IF(OR('Data Input'!FO37&gt;0, 'Data Input'!FP37&gt;0),1,0))+(IF(OR('Data Input'!FU37&gt;0, 'Data Input'!FV37&gt;0),1,0)))))</f>
        <v>1.0467912087912088</v>
      </c>
      <c r="N35" s="337">
        <f>SUM('Data Input'!AC37+'Data Input'!AJ37+'Data Input'!CA37+'Data Input'!CH37+'Data Input'!DA37+'Data Input'!DH37+'Data Input'!EA37+'Data Input'!EH37+'Data Input'!FA37+'Data Input'!FH37)/('Data Input'!AD37+'Data Input'!AK37+'Data Input'!CB37+'Data Input'!CI37+'Data Input'!DB37+'Data Input'!DI37+'Data Input'!EB37+'Data Input'!EI37+'Data Input'!FB37+'Data Input'!FI37)</f>
        <v>0.76388888888888884</v>
      </c>
      <c r="O35" s="335">
        <f>SUM(('Data Input'!AE37+'Data Input'!AL37+'Data Input'!CC37+'Data Input'!CJ37+'Data Input'!DC37+'Data Input'!DJ37+'Data Input'!EC37+'Data Input'!EJ37+'Data Input'!FC37+'Data Input'!FJ37)/(SUM((IF(OR('Data Input'!AC37&gt;0, 'Data Input'!AD37&gt;0),1,0))+(IF(OR('Data Input'!AJ37&gt;0, 'Data Input'!AK37&gt;0),1,0))+(IF(OR('Data Input'!CA37&gt;0, 'Data Input'!CB37&gt;0),1,0))+(IF(OR('Data Input'!CH37&gt;0, 'Data Input'!CI37&gt;0),1,0))+(IF(OR('Data Input'!DA37&gt;0, 'Data Input'!DB37&gt;0),1,0))+(IF(OR('Data Input'!DH37&gt;0, 'Data Input'!DI37&gt;0),1,0))+(IF(OR('Data Input'!EA37&gt;0, 'Data Input'!EB37&gt;0),1,0))+(IF(OR('Data Input'!EH37&gt;0, 'Data Input'!EI37&gt;0),1,0))+(IF(OR('Data Input'!FA37&gt;0, 'Data Input'!FB37&gt;0),1,0))+(IF(OR('Data Input'!FH37&gt;0, 'Data Input'!FI37&gt;0),1,0)))))</f>
        <v>0.78205128205128205</v>
      </c>
      <c r="P35" s="338">
        <f t="shared" si="1"/>
        <v>7</v>
      </c>
      <c r="Q35" s="333">
        <f>SUM((IF(OR('Data Input'!$J37="W"),1,0))+(IF(OR('Data Input'!$P37="W"),1,0))+(IF(OR('Data Input'!$V37="W"),1,0))+(IF(OR('Data Input'!$AB37="W"),1,0))+(IF(OR('Data Input'!$AI37="W"),1,0))+(IF(OR('Data Input'!$AP37="W"),1,0))+(IF(OR('Data Input'!$AV37="W"),1,0))+(IF(OR('Data Input'!$BB37="W"),1,0))+(IF(OR('Data Input'!$BH37="W"),1,0))+(IF(OR('Data Input'!$BN37="W"),1,0))+(IF(OR('Data Input'!$BT37="W"),1,0))+(IF(OR('Data Input'!$BZ37="W"),1,0))+(IF(OR('Data Input'!$CG37="W"),1,0))+(IF(OR('Data Input'!$CN37="W"),1,0))+(IF(OR('Data Input'!$CT37="W"),1,0))+(IF(OR('Data Input'!$CZ37="W"),1,0))+(IF(OR('Data Input'!$DG37="W"),1,0))+(IF(OR('Data Input'!$DN37="W"),1,0))+(IF(OR('Data Input'!$DT37="W"),1,0))+(IF(OR('Data Input'!$DZ37="W"),1,0))+(IF(OR('Data Input'!$EG37="W"),1,0))+(IF(OR('Data Input'!$EN37="W"),1,0))+(IF(OR('Data Input'!$ET37="W"),1,0))+(IF(OR('Data Input'!$EZ37="W"),1,0))+(IF(OR('Data Input'!$FG37="W"),1,0))+(IF(OR('Data Input'!$FN37="W"),1,0))+(IF(OR('Data Input'!$FT37="W"),1,0))+(IF(OR('Data Input'!$FZ37="W"),1,0)))</f>
        <v>6</v>
      </c>
      <c r="R35" s="333">
        <f>SUM((IF(OR('Data Input'!$J37="L"),1,0))+(IF(OR('Data Input'!$P37="L"),1,0))+(IF(OR('Data Input'!$V37="L"),1,0))+(IF(OR('Data Input'!$AB37="L"),1,0))+(IF(OR('Data Input'!$AI37="L"),1,0))+(IF(OR('Data Input'!$AP37="L"),1,0))+(IF(OR('Data Input'!$AV37="L"),1,0))+(IF(OR('Data Input'!$BB37="L"),1,0))+(IF(OR('Data Input'!$BH37="L"),1,0))+(IF(OR('Data Input'!$BN37="L"),1,0))+(IF(OR('Data Input'!$BT37="L"),1,0))+(IF(OR('Data Input'!$BZ37="L"),1,0))+(IF(OR('Data Input'!$CG37="L"),1,0))+(IF(OR('Data Input'!$CN37="L"),1,0))+(IF(OR('Data Input'!$CT37="L"),1,0))+(IF(OR('Data Input'!$CZ37="L"),1,0))+(IF(OR('Data Input'!$DG37="L"),1,0))+(IF(OR('Data Input'!$DN37="L"),1,0))+(IF(OR('Data Input'!$DT37="L"),1,0))+(IF(OR('Data Input'!$DZ37="L"),1,0))+(IF(OR('Data Input'!$EG37="L"),1,0))+(IF(OR('Data Input'!$EN37="L"),1,0))+(IF(OR('Data Input'!$ET37="L"),1,0))+(IF(OR('Data Input'!$EZ37="L"),1,0))+(IF(OR('Data Input'!$FG37="L"),1,0))+(IF(OR('Data Input'!$FN37="L"),1,0))+(IF(OR('Data Input'!$FT37="L"),1,0))+(IF(OR('Data Input'!$FZ37="L"),1,0)))</f>
        <v>1</v>
      </c>
      <c r="S35" s="333">
        <f>SUM((IF(OR('Data Input'!$J37="T"),1,0))+(IF(OR('Data Input'!$P37="T"),1,0))+(IF(OR('Data Input'!$V37="T"),1,0))+(IF(OR('Data Input'!$AB37="T"),1,0))+(IF(OR('Data Input'!$AI37="T"),1,0))+(IF(OR('Data Input'!$AP37="T"),1,0))+(IF(OR('Data Input'!$AV37="T"),1,0))+(IF(OR('Data Input'!$BB37="T"),1,0))+(IF(OR('Data Input'!$BH37="T"),1,0))+(IF(OR('Data Input'!$BN37="T"),1,0))+(IF(OR('Data Input'!$BT37="T"),1,0))+(IF(OR('Data Input'!$BZ37="T"),1,0))+(IF(OR('Data Input'!$CG37="T"),1,0))+(IF(OR('Data Input'!$CN37="T"),1,0))+(IF(OR('Data Input'!$CT37="T"),1,0))+(IF(OR('Data Input'!$CZ37="T"),1,0))+(IF(OR('Data Input'!$DG37="T"),1,0))+(IF(OR('Data Input'!$DN37="T"),1,0))+(IF(OR('Data Input'!$DT37="T"),1,0))+(IF(OR('Data Input'!$DZ37="T"),1,0))+(IF(OR('Data Input'!$EG37="T"),1,0))+(IF(OR('Data Input'!$EN37="T"),1,0))+(IF(OR('Data Input'!$ET37="T"),1,0))+(IF(OR('Data Input'!$EZ37="T"),1,0))+(IF(OR('Data Input'!$FG37="T"),1,0))+(IF(OR('Data Input'!$FN37="T"),1,0))+(IF(OR('Data Input'!$FT37="T"),1,0))+(IF(OR('Data Input'!$FZ37="T"),1,0)))</f>
        <v>0</v>
      </c>
      <c r="T35" s="339">
        <f t="shared" si="2"/>
        <v>0.8571428571428571</v>
      </c>
      <c r="U35" s="253"/>
    </row>
    <row r="36" spans="2:21" ht="15.5" x14ac:dyDescent="0.35">
      <c r="B36" s="441">
        <v>34</v>
      </c>
      <c r="C36" s="330" t="s">
        <v>71</v>
      </c>
      <c r="D36" s="331" t="s">
        <v>2</v>
      </c>
      <c r="E36" s="332">
        <v>124</v>
      </c>
      <c r="F36" s="330">
        <f>'Data Input'!E38+'Data Input'!K38+'Data Input'!Q38+'Data Input'!W38+'Data Input'!AC38+'Data Input'!AJ38+'Data Input'!AQ38+'Data Input'!AW38+'Data Input'!BC38+'Data Input'!BI38+'Data Input'!BO38+'Data Input'!BU38+'Data Input'!CA38+'Data Input'!CH38+'Data Input'!CO38+'Data Input'!CU38+'Data Input'!DA38+'Data Input'!DH38+'Data Input'!DO38+'Data Input'!DU38+'Data Input'!EA38+'Data Input'!EH38+'Data Input'!EO38+'Data Input'!EU38+'Data Input'!FA38+'Data Input'!FH38+'Data Input'!FO38+'Data Input'!FU38</f>
        <v>252</v>
      </c>
      <c r="G36" s="333">
        <f>'Data Input'!F38+'Data Input'!L38+'Data Input'!R38+'Data Input'!X38+'Data Input'!AD38+'Data Input'!AK38+'Data Input'!AR38+'Data Input'!AX38+'Data Input'!BD38+'Data Input'!BJ38+'Data Input'!BP38+'Data Input'!BV38+'Data Input'!CB38+'Data Input'!CI38+'Data Input'!CP38+'Data Input'!CV38+'Data Input'!DB38+'Data Input'!DI38+'Data Input'!DP38+'Data Input'!DV38+'Data Input'!EB38+'Data Input'!EI38+'Data Input'!EP38+'Data Input'!EV38+'Data Input'!FB38+'Data Input'!FI38+'Data Input'!FP38+'Data Input'!FV38</f>
        <v>197</v>
      </c>
      <c r="H36" s="334">
        <f>'Data Input'!AG38+'Data Input'!AN38+'Data Input'!CE38+'Data Input'!CL38+'Data Input'!DE38+'Data Input'!DL38+'Data Input'!EE38+'Data Input'!EL38+'Data Input'!FE38+'Data Input'!FL38</f>
        <v>1</v>
      </c>
      <c r="I36" s="335">
        <f t="shared" si="0"/>
        <v>1.2791878172588833</v>
      </c>
      <c r="J36" s="336">
        <f>SUM(('Data Input'!H38+'Data Input'!N38+'Data Input'!T38+'Data Input'!Z38+'Data Input'!AF38+'Data Input'!AM38+'Data Input'!AT38+'Data Input'!AZ38+'Data Input'!BF38+'Data Input'!BL38+'Data Input'!BR38+'Data Input'!BX38+'Data Input'!CD38+'Data Input'!CK38+'Data Input'!CR38+'Data Input'!CX38+'Data Input'!DD38+'Data Input'!DK38+'Data Input'!DR38+'Data Input'!DX38+'Data Input'!ED38+'Data Input'!EK38+'Data Input'!ER38+'Data Input'!EX38+'Data Input'!FD38+'Data Input'!FK38+'Data Input'!FR38+'Data Input'!FX38)/(SUM((IF(OR('Data Input'!E38&gt;0, 'Data Input'!F38&gt;0),1,0))+(IF(OR('Data Input'!K38&gt;0, 'Data Input'!L38&gt;0),1,0))+(IF(OR('Data Input'!Q38&gt;0, 'Data Input'!R38&gt;0),1,0))+(IF(OR('Data Input'!W38&gt;0, 'Data Input'!X38&gt;0),1,0))+(IF(OR('Data Input'!AC38&gt;0, 'Data Input'!AD38&gt;0),1,0))+(IF(OR('Data Input'!AJ38&gt;0, 'Data Input'!AK38&gt;0),1,0))+(IF(OR('Data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Input'!CA38&gt;0, 'Data Input'!CB38&gt;0),1,0))+(IF(OR('Data Input'!CH38&gt;0, 'Data Input'!CI38&gt;0),1,0))+(IF(OR('Data Input'!CO38&gt;0, 'Data Input'!CP38&gt;0),1,0))+(IF(OR('Data Input'!CU38&gt;0, 'Data Input'!CV38&gt;0),1,0))+(IF(OR('Data Input'!DA38&gt;0, 'Data Input'!DB38&gt;0),1,0))+(IF(OR('Data Input'!DH38&gt;0, 'Data Input'!DI38&gt;0),1,0))+(IF(OR('Data Input'!DO38&gt;0, 'Data Input'!DP38&gt;0),1,0))+(IF(OR('Data Input'!DU38&gt;0, 'Data Input'!DV38&gt;0),1,0))+(IF(OR('Data Input'!EA38&gt;0, 'Data Input'!EB38&gt;0),1,0))+(IF(OR('Data Input'!EH38&gt;0, 'Data Input'!EI38&gt;0),1,0))+(IF(OR('Data Input'!EO38&gt;0, 'Data Input'!EP38&gt;0),1,0))+(IF(OR('Data Input'!EU38&gt;0, 'Data Input'!EV38&gt;0),1,0))+(IF(OR('Data Input'!FA38&gt;0, 'Data Input'!FB38&gt;0),1,0))+(IF(OR('Data Input'!FH38&gt;0, 'Data Input'!FI38&gt;0),1,0))+(IF(OR('Data Input'!FO38&gt;0, 'Data Input'!FP38&gt;0),1,0))+(IF(OR('Data Input'!FU38&gt;0, 'Data Input'!FV38&gt;0),1,0)))))</f>
        <v>1.3721449984096992</v>
      </c>
      <c r="K36" s="335">
        <f>SUM(('Data Input'!G38+'Data Input'!M38+'Data Input'!S38+'Data Input'!Y38+'Data Input'!AE38+'Data Input'!AL38+'Data Input'!AS38+'Data Input'!AY38+'Data Input'!BE38+'Data Input'!BK38+'Data Input'!BQ38+'Data Input'!BW38+'Data Input'!CC38+'Data Input'!CJ38+'Data Input'!CQ38+'Data Input'!CW38+'Data Input'!DC38+'Data Input'!DJ38+'Data Input'!DQ38+'Data Input'!DW38+'Data Input'!EC38+'Data Input'!EJ38+'Data Input'!EQ38+'Data Input'!EW38+'Data Input'!FC38+'Data Input'!FJ38+'Data Input'!FQ38+'Data Input'!FW38)/(SUM((IF(OR('Data Input'!E38&gt;0, 'Data Input'!F38&gt;0),1,0))+(IF(OR('Data Input'!K38&gt;0, 'Data Input'!L38&gt;0),1,0))+(IF(OR('Data Input'!Q38&gt;0, 'Data Input'!R38&gt;0),1,0))+(IF(OR('Data Input'!W38&gt;0, 'Data Input'!X38&gt;0),1,0))+(IF(OR('Data Input'!AC38&gt;0, 'Data Input'!AD38&gt;0),1,0))+(IF(OR('Data Input'!AJ38&gt;0, 'Data Input'!AK38&gt;0),1,0))+(IF(OR('Data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Input'!CA38&gt;0, 'Data Input'!CB38&gt;0),1,0))+(IF(OR('Data Input'!CH38&gt;0, 'Data Input'!CI38&gt;0),1,0))+(IF(OR('Data Input'!CO38&gt;0, 'Data Input'!CP38&gt;0),1,0))+(IF(OR('Data Input'!CU38&gt;0, 'Data Input'!CV38&gt;0),1,0))+(IF(OR('Data Input'!DA38&gt;0, 'Data Input'!DB38&gt;0),1,0))+(IF(OR('Data Input'!DH38&gt;0, 'Data Input'!DI38&gt;0),1,0))+(IF(OR('Data Input'!DO38&gt;0, 'Data Input'!DP38&gt;0),1,0))+(IF(OR('Data Input'!DU38&gt;0, 'Data Input'!DV38&gt;0),1,0))+(IF(OR('Data Input'!EA38&gt;0, 'Data Input'!EB38&gt;0),1,0))+(IF(OR('Data Input'!EH38&gt;0, 'Data Input'!EI38&gt;0),1,0))+(IF(OR('Data Input'!EO38&gt;0, 'Data Input'!EP38&gt;0),1,0))+(IF(OR('Data Input'!EU38&gt;0, 'Data Input'!EV38&gt;0),1,0))+(IF(OR('Data Input'!FA38&gt;0, 'Data Input'!FB38&gt;0),1,0))+(IF(OR('Data Input'!FH38&gt;0, 'Data Input'!FI38&gt;0),1,0))+(IF(OR('Data Input'!FO38&gt;0, 'Data Input'!FP38&gt;0),1,0))+(IF(OR('Data Input'!FU38&gt;0, 'Data Input'!FV38&gt;0),1,0)))))</f>
        <v>1.3349654634581105</v>
      </c>
      <c r="L36" s="335">
        <f>('Data Input'!E38+'Data Input'!K38+'Data Input'!Q38+'Data Input'!W38+'Data Input'!AQ38+'Data Input'!AW38+'Data Input'!BC38+'Data Input'!BI38+'Data Input'!BO38+'Data Input'!BU38+'Data Input'!CO38+'Data Input'!CU38+'Data Input'!DO38+'Data Input'!DU38+'Data Input'!EO38+'Data Input'!EU38+'Data Input'!FO38+'Data Input'!FU38)/('Data Input'!F38+'Data Input'!L38+'Data Input'!R38+'Data Input'!X38+'Data Input'!AR38+'Data Input'!AX38+'Data Input'!BD38+'Data Input'!BJ38+'Data Input'!BP38+'Data Input'!BV38+'Data Input'!CP38+'Data Input'!CV38+'Data Input'!DP38+'Data Input'!DV38+'Data Input'!EP38+'Data Input'!EV38+'Data Input'!FP38+'Data Input'!FV38)</f>
        <v>1.3571428571428572</v>
      </c>
      <c r="M36" s="335">
        <f>SUM(('Data Input'!G38+'Data Input'!M38+'Data Input'!S38+'Data Input'!Y38+'Data Input'!AS38+'Data Input'!AY38+'Data Input'!BE38+'Data Input'!BK38+'Data Input'!BQ38+'Data Input'!BW38+'Data Input'!CQ38+'Data Input'!CW38+'Data Input'!DQ38+'Data Input'!DW38+'Data Input'!EQ38+'Data Input'!EW38+'Data Input'!FQ38+'Data Input'!FW38)/(SUM((IF(OR('Data Input'!E38&gt;0, 'Data Input'!F38&gt;0),1,0))+(IF(OR('Data Input'!K38&gt;0, 'Data Input'!L38&gt;0),1,0))+(IF(OR('Data Input'!Q38&gt;0, 'Data Input'!R38&gt;0),1,0))+(IF(OR('Data Input'!W38&gt;0, 'Data Input'!X38&gt;0),1,0))+(IF(OR('Data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Input'!CO38&gt;0, 'Data Input'!CP38&gt;0),1,0))+(IF(OR('Data Input'!CU38&gt;0, 'Data Input'!CV38&gt;0),1,0))+(IF(OR('Data Input'!DO38&gt;0, 'Data Input'!DP38&gt;0),1,0))+(IF(OR('Data Input'!DU38&gt;0, 'Data Input'!DV38&gt;0),1,0))+(IF(OR('Data Input'!EO38&gt;0, 'Data Input'!EP38&gt;0),1,0))+(IF(OR('Data Input'!EU38&gt;0, 'Data Input'!EV38&gt;0),1,0))+(IF(OR('Data Input'!FO38&gt;0, 'Data Input'!FP38&gt;0),1,0))+(IF(OR('Data Input'!FU38&gt;0, 'Data Input'!FV38&gt;0),1,0)))))</f>
        <v>1.4171568627450981</v>
      </c>
      <c r="N36" s="337">
        <f>SUM('Data Input'!AC38+'Data Input'!AJ38+'Data Input'!CA38+'Data Input'!CH38+'Data Input'!DA38+'Data Input'!DH38+'Data Input'!EA38+'Data Input'!EH38+'Data Input'!FA38+'Data Input'!FH38)/('Data Input'!AD38+'Data Input'!AK38+'Data Input'!CB38+'Data Input'!CI38+'Data Input'!DB38+'Data Input'!DI38+'Data Input'!EB38+'Data Input'!EI38+'Data Input'!FB38+'Data Input'!FI38)</f>
        <v>1.202020202020202</v>
      </c>
      <c r="O36" s="335">
        <f>SUM(('Data Input'!AE38+'Data Input'!AL38+'Data Input'!CC38+'Data Input'!CJ38+'Data Input'!DC38+'Data Input'!DJ38+'Data Input'!EC38+'Data Input'!EJ38+'Data Input'!FC38+'Data Input'!FJ38)/(SUM((IF(OR('Data Input'!AC38&gt;0, 'Data Input'!AD38&gt;0),1,0))+(IF(OR('Data Input'!AJ38&gt;0, 'Data Input'!AK38&gt;0),1,0))+(IF(OR('Data Input'!CA38&gt;0, 'Data Input'!CB38&gt;0),1,0))+(IF(OR('Data Input'!CH38&gt;0, 'Data Input'!CI38&gt;0),1,0))+(IF(OR('Data Input'!DA38&gt;0, 'Data Input'!DB38&gt;0),1,0))+(IF(OR('Data Input'!DH38&gt;0, 'Data Input'!DI38&gt;0),1,0))+(IF(OR('Data Input'!EA38&gt;0, 'Data Input'!EB38&gt;0),1,0))+(IF(OR('Data Input'!EH38&gt;0, 'Data Input'!EI38&gt;0),1,0))+(IF(OR('Data Input'!FA38&gt;0, 'Data Input'!FB38&gt;0),1,0))+(IF(OR('Data Input'!FH38&gt;0, 'Data Input'!FI38&gt;0),1,0)))))</f>
        <v>1.1979797979797981</v>
      </c>
      <c r="P36" s="338">
        <f t="shared" si="1"/>
        <v>8</v>
      </c>
      <c r="Q36" s="333">
        <f>SUM((IF(OR('Data Input'!$J38="W"),1,0))+(IF(OR('Data Input'!$P38="W"),1,0))+(IF(OR('Data Input'!$V38="W"),1,0))+(IF(OR('Data Input'!$AB38="W"),1,0))+(IF(OR('Data Input'!$AI38="W"),1,0))+(IF(OR('Data Input'!$AP38="W"),1,0))+(IF(OR('Data Input'!$AV38="W"),1,0))+(IF(OR('Data Input'!$BB38="W"),1,0))+(IF(OR('Data Input'!$BH38="W"),1,0))+(IF(OR('Data Input'!$BN38="W"),1,0))+(IF(OR('Data Input'!$BT38="W"),1,0))+(IF(OR('Data Input'!$BZ38="W"),1,0))+(IF(OR('Data Input'!$CG38="W"),1,0))+(IF(OR('Data Input'!$CN38="W"),1,0))+(IF(OR('Data Input'!$CT38="W"),1,0))+(IF(OR('Data Input'!$CZ38="W"),1,0))+(IF(OR('Data Input'!$DG38="W"),1,0))+(IF(OR('Data Input'!$DN38="W"),1,0))+(IF(OR('Data Input'!$DT38="W"),1,0))+(IF(OR('Data Input'!$DZ38="W"),1,0))+(IF(OR('Data Input'!$EG38="W"),1,0))+(IF(OR('Data Input'!$EN38="W"),1,0))+(IF(OR('Data Input'!$ET38="W"),1,0))+(IF(OR('Data Input'!$EZ38="W"),1,0))+(IF(OR('Data Input'!$FG38="W"),1,0))+(IF(OR('Data Input'!$FN38="W"),1,0))+(IF(OR('Data Input'!$FT38="W"),1,0))+(IF(OR('Data Input'!$FZ38="W"),1,0)))</f>
        <v>6</v>
      </c>
      <c r="R36" s="333">
        <f>SUM((IF(OR('Data Input'!$J38="L"),1,0))+(IF(OR('Data Input'!$P38="L"),1,0))+(IF(OR('Data Input'!$V38="L"),1,0))+(IF(OR('Data Input'!$AB38="L"),1,0))+(IF(OR('Data Input'!$AI38="L"),1,0))+(IF(OR('Data Input'!$AP38="L"),1,0))+(IF(OR('Data Input'!$AV38="L"),1,0))+(IF(OR('Data Input'!$BB38="L"),1,0))+(IF(OR('Data Input'!$BH38="L"),1,0))+(IF(OR('Data Input'!$BN38="L"),1,0))+(IF(OR('Data Input'!$BT38="L"),1,0))+(IF(OR('Data Input'!$BZ38="L"),1,0))+(IF(OR('Data Input'!$CG38="L"),1,0))+(IF(OR('Data Input'!$CN38="L"),1,0))+(IF(OR('Data Input'!$CT38="L"),1,0))+(IF(OR('Data Input'!$CZ38="L"),1,0))+(IF(OR('Data Input'!$DG38="L"),1,0))+(IF(OR('Data Input'!$DN38="L"),1,0))+(IF(OR('Data Input'!$DT38="L"),1,0))+(IF(OR('Data Input'!$DZ38="L"),1,0))+(IF(OR('Data Input'!$EG38="L"),1,0))+(IF(OR('Data Input'!$EN38="L"),1,0))+(IF(OR('Data Input'!$ET38="L"),1,0))+(IF(OR('Data Input'!$EZ38="L"),1,0))+(IF(OR('Data Input'!$FG38="L"),1,0))+(IF(OR('Data Input'!$FN38="L"),1,0))+(IF(OR('Data Input'!$FT38="L"),1,0))+(IF(OR('Data Input'!$FZ38="L"),1,0)))</f>
        <v>2</v>
      </c>
      <c r="S36" s="333">
        <f>SUM((IF(OR('Data Input'!$J38="T"),1,0))+(IF(OR('Data Input'!$P38="T"),1,0))+(IF(OR('Data Input'!$V38="T"),1,0))+(IF(OR('Data Input'!$AB38="T"),1,0))+(IF(OR('Data Input'!$AI38="T"),1,0))+(IF(OR('Data Input'!$AP38="T"),1,0))+(IF(OR('Data Input'!$AV38="T"),1,0))+(IF(OR('Data Input'!$BB38="T"),1,0))+(IF(OR('Data Input'!$BH38="T"),1,0))+(IF(OR('Data Input'!$BN38="T"),1,0))+(IF(OR('Data Input'!$BT38="T"),1,0))+(IF(OR('Data Input'!$BZ38="T"),1,0))+(IF(OR('Data Input'!$CG38="T"),1,0))+(IF(OR('Data Input'!$CN38="T"),1,0))+(IF(OR('Data Input'!$CT38="T"),1,0))+(IF(OR('Data Input'!$CZ38="T"),1,0))+(IF(OR('Data Input'!$DG38="T"),1,0))+(IF(OR('Data Input'!$DN38="T"),1,0))+(IF(OR('Data Input'!$DT38="T"),1,0))+(IF(OR('Data Input'!$DZ38="T"),1,0))+(IF(OR('Data Input'!$EG38="T"),1,0))+(IF(OR('Data Input'!$EN38="T"),1,0))+(IF(OR('Data Input'!$ET38="T"),1,0))+(IF(OR('Data Input'!$EZ38="T"),1,0))+(IF(OR('Data Input'!$FG38="T"),1,0))+(IF(OR('Data Input'!$FN38="T"),1,0))+(IF(OR('Data Input'!$FT38="T"),1,0))+(IF(OR('Data Input'!$FZ38="T"),1,0)))</f>
        <v>0</v>
      </c>
      <c r="T36" s="339">
        <f t="shared" si="2"/>
        <v>0.75</v>
      </c>
      <c r="U36" s="253"/>
    </row>
    <row r="37" spans="2:21" ht="15.5" x14ac:dyDescent="0.35">
      <c r="B37" s="441">
        <v>35</v>
      </c>
      <c r="C37" s="330" t="s">
        <v>71</v>
      </c>
      <c r="D37" s="331" t="s">
        <v>24</v>
      </c>
      <c r="E37" s="332">
        <v>48</v>
      </c>
      <c r="F37" s="330">
        <f>'Data Input'!E39+'Data Input'!K39+'Data Input'!Q39+'Data Input'!W39+'Data Input'!AC39+'Data Input'!AJ39+'Data Input'!AQ39+'Data Input'!AW39+'Data Input'!BC39+'Data Input'!BI39+'Data Input'!BO39+'Data Input'!BU39+'Data Input'!CA39+'Data Input'!CH39+'Data Input'!CO39+'Data Input'!CU39+'Data Input'!DA39+'Data Input'!DH39+'Data Input'!DO39+'Data Input'!DU39+'Data Input'!EA39+'Data Input'!EH39+'Data Input'!EO39+'Data Input'!EU39+'Data Input'!FA39+'Data Input'!FH39+'Data Input'!FO39+'Data Input'!FU39</f>
        <v>169</v>
      </c>
      <c r="G37" s="333">
        <f>'Data Input'!F39+'Data Input'!L39+'Data Input'!R39+'Data Input'!X39+'Data Input'!AD39+'Data Input'!AK39+'Data Input'!AR39+'Data Input'!AX39+'Data Input'!BD39+'Data Input'!BJ39+'Data Input'!BP39+'Data Input'!BV39+'Data Input'!CB39+'Data Input'!CI39+'Data Input'!CP39+'Data Input'!CV39+'Data Input'!DB39+'Data Input'!DI39+'Data Input'!DP39+'Data Input'!DV39+'Data Input'!EB39+'Data Input'!EI39+'Data Input'!EP39+'Data Input'!EV39+'Data Input'!FB39+'Data Input'!FI39+'Data Input'!FP39+'Data Input'!FV39</f>
        <v>137</v>
      </c>
      <c r="H37" s="334">
        <f>'Data Input'!AG39+'Data Input'!AN39+'Data Input'!CE39+'Data Input'!CL39+'Data Input'!DE39+'Data Input'!DL39+'Data Input'!EE39+'Data Input'!EL39+'Data Input'!FE39+'Data Input'!FL39</f>
        <v>0</v>
      </c>
      <c r="I37" s="335">
        <f t="shared" si="0"/>
        <v>1.2335766423357664</v>
      </c>
      <c r="J37" s="336">
        <f>SUM(('Data Input'!H39+'Data Input'!N39+'Data Input'!T39+'Data Input'!Z39+'Data Input'!AF39+'Data Input'!AM39+'Data Input'!AT39+'Data Input'!AZ39+'Data Input'!BF39+'Data Input'!BL39+'Data Input'!BR39+'Data Input'!BX39+'Data Input'!CD39+'Data Input'!CK39+'Data Input'!CR39+'Data Input'!CX39+'Data Input'!DD39+'Data Input'!DK39+'Data Input'!DR39+'Data Input'!DX39+'Data Input'!ED39+'Data Input'!EK39+'Data Input'!ER39+'Data Input'!EX39+'Data Input'!FD39+'Data Input'!FK39+'Data Input'!FR39+'Data Input'!FX39)/(SUM((IF(OR('Data Input'!E39&gt;0, 'Data Input'!F39&gt;0),1,0))+(IF(OR('Data Input'!K39&gt;0, 'Data Input'!L39&gt;0),1,0))+(IF(OR('Data Input'!Q39&gt;0, 'Data Input'!R39&gt;0),1,0))+(IF(OR('Data Input'!W39&gt;0, 'Data Input'!X39&gt;0),1,0))+(IF(OR('Data Input'!AC39&gt;0, 'Data Input'!AD39&gt;0),1,0))+(IF(OR('Data Input'!AJ39&gt;0, 'Data Input'!AK39&gt;0),1,0))+(IF(OR('Data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Input'!CA39&gt;0, 'Data Input'!CB39&gt;0),1,0))+(IF(OR('Data Input'!CH39&gt;0, 'Data Input'!CI39&gt;0),1,0))+(IF(OR('Data Input'!CO39&gt;0, 'Data Input'!CP39&gt;0),1,0))+(IF(OR('Data Input'!CU39&gt;0, 'Data Input'!CV39&gt;0),1,0))+(IF(OR('Data Input'!DA39&gt;0, 'Data Input'!DB39&gt;0),1,0))+(IF(OR('Data Input'!DH39&gt;0, 'Data Input'!DI39&gt;0),1,0))+(IF(OR('Data Input'!DO39&gt;0, 'Data Input'!DP39&gt;0),1,0))+(IF(OR('Data Input'!DU39&gt;0, 'Data Input'!DV39&gt;0),1,0))+(IF(OR('Data Input'!EA39&gt;0, 'Data Input'!EB39&gt;0),1,0))+(IF(OR('Data Input'!EH39&gt;0, 'Data Input'!EI39&gt;0),1,0))+(IF(OR('Data Input'!EO39&gt;0, 'Data Input'!EP39&gt;0),1,0))+(IF(OR('Data Input'!EU39&gt;0, 'Data Input'!EV39&gt;0),1,0))+(IF(OR('Data Input'!FA39&gt;0, 'Data Input'!FB39&gt;0),1,0))+(IF(OR('Data Input'!FH39&gt;0, 'Data Input'!FI39&gt;0),1,0))+(IF(OR('Data Input'!FO39&gt;0, 'Data Input'!FP39&gt;0),1,0))+(IF(OR('Data Input'!FU39&gt;0, 'Data Input'!FV39&gt;0),1,0)))))</f>
        <v>1.3340424664373181</v>
      </c>
      <c r="K37" s="335">
        <f>SUM(('Data Input'!G39+'Data Input'!M39+'Data Input'!S39+'Data Input'!Y39+'Data Input'!AE39+'Data Input'!AL39+'Data Input'!AS39+'Data Input'!AY39+'Data Input'!BE39+'Data Input'!BK39+'Data Input'!BQ39+'Data Input'!BW39+'Data Input'!CC39+'Data Input'!CJ39+'Data Input'!CQ39+'Data Input'!CW39+'Data Input'!DC39+'Data Input'!DJ39+'Data Input'!DQ39+'Data Input'!DW39+'Data Input'!EC39+'Data Input'!EJ39+'Data Input'!EQ39+'Data Input'!EW39+'Data Input'!FC39+'Data Input'!FJ39+'Data Input'!FQ39+'Data Input'!FW39)/(SUM((IF(OR('Data Input'!E39&gt;0, 'Data Input'!F39&gt;0),1,0))+(IF(OR('Data Input'!K39&gt;0, 'Data Input'!L39&gt;0),1,0))+(IF(OR('Data Input'!Q39&gt;0, 'Data Input'!R39&gt;0),1,0))+(IF(OR('Data Input'!W39&gt;0, 'Data Input'!X39&gt;0),1,0))+(IF(OR('Data Input'!AC39&gt;0, 'Data Input'!AD39&gt;0),1,0))+(IF(OR('Data Input'!AJ39&gt;0, 'Data Input'!AK39&gt;0),1,0))+(IF(OR('Data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Input'!CA39&gt;0, 'Data Input'!CB39&gt;0),1,0))+(IF(OR('Data Input'!CH39&gt;0, 'Data Input'!CI39&gt;0),1,0))+(IF(OR('Data Input'!CO39&gt;0, 'Data Input'!CP39&gt;0),1,0))+(IF(OR('Data Input'!CU39&gt;0, 'Data Input'!CV39&gt;0),1,0))+(IF(OR('Data Input'!DA39&gt;0, 'Data Input'!DB39&gt;0),1,0))+(IF(OR('Data Input'!DH39&gt;0, 'Data Input'!DI39&gt;0),1,0))+(IF(OR('Data Input'!DO39&gt;0, 'Data Input'!DP39&gt;0),1,0))+(IF(OR('Data Input'!DU39&gt;0, 'Data Input'!DV39&gt;0),1,0))+(IF(OR('Data Input'!EA39&gt;0, 'Data Input'!EB39&gt;0),1,0))+(IF(OR('Data Input'!EH39&gt;0, 'Data Input'!EI39&gt;0),1,0))+(IF(OR('Data Input'!EO39&gt;0, 'Data Input'!EP39&gt;0),1,0))+(IF(OR('Data Input'!EU39&gt;0, 'Data Input'!EV39&gt;0),1,0))+(IF(OR('Data Input'!FA39&gt;0, 'Data Input'!FB39&gt;0),1,0))+(IF(OR('Data Input'!FH39&gt;0, 'Data Input'!FI39&gt;0),1,0))+(IF(OR('Data Input'!FO39&gt;0, 'Data Input'!FP39&gt;0),1,0))+(IF(OR('Data Input'!FU39&gt;0, 'Data Input'!FV39&gt;0),1,0)))))</f>
        <v>1.3513158623133048</v>
      </c>
      <c r="L37" s="335">
        <f>('Data Input'!E39+'Data Input'!K39+'Data Input'!Q39+'Data Input'!W39+'Data Input'!AQ39+'Data Input'!AW39+'Data Input'!BC39+'Data Input'!BI39+'Data Input'!BO39+'Data Input'!BU39+'Data Input'!CO39+'Data Input'!CU39+'Data Input'!DO39+'Data Input'!DU39+'Data Input'!EO39+'Data Input'!EU39+'Data Input'!FO39+'Data Input'!FU39)/('Data Input'!F39+'Data Input'!L39+'Data Input'!R39+'Data Input'!X39+'Data Input'!AR39+'Data Input'!AX39+'Data Input'!BD39+'Data Input'!BJ39+'Data Input'!BP39+'Data Input'!BV39+'Data Input'!CP39+'Data Input'!CV39+'Data Input'!DP39+'Data Input'!DV39+'Data Input'!EP39+'Data Input'!EV39+'Data Input'!FP39+'Data Input'!FV39)</f>
        <v>1.4594594594594594</v>
      </c>
      <c r="M37" s="335">
        <f>SUM(('Data Input'!G39+'Data Input'!M39+'Data Input'!S39+'Data Input'!Y39+'Data Input'!AS39+'Data Input'!AY39+'Data Input'!BE39+'Data Input'!BK39+'Data Input'!BQ39+'Data Input'!BW39+'Data Input'!CQ39+'Data Input'!CW39+'Data Input'!DQ39+'Data Input'!DW39+'Data Input'!EQ39+'Data Input'!EW39+'Data Input'!FQ39+'Data Input'!FW39)/(SUM((IF(OR('Data Input'!E39&gt;0, 'Data Input'!F39&gt;0),1,0))+(IF(OR('Data Input'!K39&gt;0, 'Data Input'!L39&gt;0),1,0))+(IF(OR('Data Input'!Q39&gt;0, 'Data Input'!R39&gt;0),1,0))+(IF(OR('Data Input'!W39&gt;0, 'Data Input'!X39&gt;0),1,0))+(IF(OR('Data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Input'!CO39&gt;0, 'Data Input'!CP39&gt;0),1,0))+(IF(OR('Data Input'!CU39&gt;0, 'Data Input'!CV39&gt;0),1,0))+(IF(OR('Data Input'!DO39&gt;0, 'Data Input'!DP39&gt;0),1,0))+(IF(OR('Data Input'!DU39&gt;0, 'Data Input'!DV39&gt;0),1,0))+(IF(OR('Data Input'!EO39&gt;0, 'Data Input'!EP39&gt;0),1,0))+(IF(OR('Data Input'!EU39&gt;0, 'Data Input'!EV39&gt;0),1,0))+(IF(OR('Data Input'!FO39&gt;0, 'Data Input'!FP39&gt;0),1,0))+(IF(OR('Data Input'!FU39&gt;0, 'Data Input'!FV39&gt;0),1,0)))))</f>
        <v>1.5406101571063207</v>
      </c>
      <c r="N37" s="337">
        <f>SUM('Data Input'!AC39+'Data Input'!AJ39+'Data Input'!CA39+'Data Input'!CH39+'Data Input'!DA39+'Data Input'!DH39+'Data Input'!EA39+'Data Input'!EH39+'Data Input'!FA39+'Data Input'!FH39)/('Data Input'!AD39+'Data Input'!AK39+'Data Input'!CB39+'Data Input'!CI39+'Data Input'!DB39+'Data Input'!DI39+'Data Input'!EB39+'Data Input'!EI39+'Data Input'!FB39+'Data Input'!FI39)</f>
        <v>0.96825396825396826</v>
      </c>
      <c r="O37" s="335">
        <f>SUM(('Data Input'!AE39+'Data Input'!AL39+'Data Input'!CC39+'Data Input'!CJ39+'Data Input'!DC39+'Data Input'!DJ39+'Data Input'!EC39+'Data Input'!EJ39+'Data Input'!FC39+'Data Input'!FJ39)/(SUM((IF(OR('Data Input'!AC39&gt;0, 'Data Input'!AD39&gt;0),1,0))+(IF(OR('Data Input'!AJ39&gt;0, 'Data Input'!AK39&gt;0),1,0))+(IF(OR('Data Input'!CA39&gt;0, 'Data Input'!CB39&gt;0),1,0))+(IF(OR('Data Input'!CH39&gt;0, 'Data Input'!CI39&gt;0),1,0))+(IF(OR('Data Input'!DA39&gt;0, 'Data Input'!DB39&gt;0),1,0))+(IF(OR('Data Input'!DH39&gt;0, 'Data Input'!DI39&gt;0),1,0))+(IF(OR('Data Input'!EA39&gt;0, 'Data Input'!EB39&gt;0),1,0))+(IF(OR('Data Input'!EH39&gt;0, 'Data Input'!EI39&gt;0),1,0))+(IF(OR('Data Input'!FA39&gt;0, 'Data Input'!FB39&gt;0),1,0))+(IF(OR('Data Input'!FH39&gt;0, 'Data Input'!FI39&gt;0),1,0)))))</f>
        <v>0.97272727272727266</v>
      </c>
      <c r="P37" s="338">
        <f t="shared" si="1"/>
        <v>6</v>
      </c>
      <c r="Q37" s="333">
        <f>SUM((IF(OR('Data Input'!$J39="W"),1,0))+(IF(OR('Data Input'!$P39="W"),1,0))+(IF(OR('Data Input'!$V39="W"),1,0))+(IF(OR('Data Input'!$AB39="W"),1,0))+(IF(OR('Data Input'!$AI39="W"),1,0))+(IF(OR('Data Input'!$AP39="W"),1,0))+(IF(OR('Data Input'!$AV39="W"),1,0))+(IF(OR('Data Input'!$BB39="W"),1,0))+(IF(OR('Data Input'!$BH39="W"),1,0))+(IF(OR('Data Input'!$BN39="W"),1,0))+(IF(OR('Data Input'!$BT39="W"),1,0))+(IF(OR('Data Input'!$BZ39="W"),1,0))+(IF(OR('Data Input'!$CG39="W"),1,0))+(IF(OR('Data Input'!$CN39="W"),1,0))+(IF(OR('Data Input'!$CT39="W"),1,0))+(IF(OR('Data Input'!$CZ39="W"),1,0))+(IF(OR('Data Input'!$DG39="W"),1,0))+(IF(OR('Data Input'!$DN39="W"),1,0))+(IF(OR('Data Input'!$DT39="W"),1,0))+(IF(OR('Data Input'!$DZ39="W"),1,0))+(IF(OR('Data Input'!$EG39="W"),1,0))+(IF(OR('Data Input'!$EN39="W"),1,0))+(IF(OR('Data Input'!$ET39="W"),1,0))+(IF(OR('Data Input'!$EZ39="W"),1,0))+(IF(OR('Data Input'!$FG39="W"),1,0))+(IF(OR('Data Input'!$FN39="W"),1,0))+(IF(OR('Data Input'!$FT39="W"),1,0))+(IF(OR('Data Input'!$FZ39="W"),1,0)))</f>
        <v>4</v>
      </c>
      <c r="R37" s="333">
        <f>SUM((IF(OR('Data Input'!$J39="L"),1,0))+(IF(OR('Data Input'!$P39="L"),1,0))+(IF(OR('Data Input'!$V39="L"),1,0))+(IF(OR('Data Input'!$AB39="L"),1,0))+(IF(OR('Data Input'!$AI39="L"),1,0))+(IF(OR('Data Input'!$AP39="L"),1,0))+(IF(OR('Data Input'!$AV39="L"),1,0))+(IF(OR('Data Input'!$BB39="L"),1,0))+(IF(OR('Data Input'!$BH39="L"),1,0))+(IF(OR('Data Input'!$BN39="L"),1,0))+(IF(OR('Data Input'!$BT39="L"),1,0))+(IF(OR('Data Input'!$BZ39="L"),1,0))+(IF(OR('Data Input'!$CG39="L"),1,0))+(IF(OR('Data Input'!$CN39="L"),1,0))+(IF(OR('Data Input'!$CT39="L"),1,0))+(IF(OR('Data Input'!$CZ39="L"),1,0))+(IF(OR('Data Input'!$DG39="L"),1,0))+(IF(OR('Data Input'!$DN39="L"),1,0))+(IF(OR('Data Input'!$DT39="L"),1,0))+(IF(OR('Data Input'!$DZ39="L"),1,0))+(IF(OR('Data Input'!$EG39="L"),1,0))+(IF(OR('Data Input'!$EN39="L"),1,0))+(IF(OR('Data Input'!$ET39="L"),1,0))+(IF(OR('Data Input'!$EZ39="L"),1,0))+(IF(OR('Data Input'!$FG39="L"),1,0))+(IF(OR('Data Input'!$FN39="L"),1,0))+(IF(OR('Data Input'!$FT39="L"),1,0))+(IF(OR('Data Input'!$FZ39="L"),1,0)))</f>
        <v>2</v>
      </c>
      <c r="S37" s="333">
        <f>SUM((IF(OR('Data Input'!$J39="T"),1,0))+(IF(OR('Data Input'!$P39="T"),1,0))+(IF(OR('Data Input'!$V39="T"),1,0))+(IF(OR('Data Input'!$AB39="T"),1,0))+(IF(OR('Data Input'!$AI39="T"),1,0))+(IF(OR('Data Input'!$AP39="T"),1,0))+(IF(OR('Data Input'!$AV39="T"),1,0))+(IF(OR('Data Input'!$BB39="T"),1,0))+(IF(OR('Data Input'!$BH39="T"),1,0))+(IF(OR('Data Input'!$BN39="T"),1,0))+(IF(OR('Data Input'!$BT39="T"),1,0))+(IF(OR('Data Input'!$BZ39="T"),1,0))+(IF(OR('Data Input'!$CG39="T"),1,0))+(IF(OR('Data Input'!$CN39="T"),1,0))+(IF(OR('Data Input'!$CT39="T"),1,0))+(IF(OR('Data Input'!$CZ39="T"),1,0))+(IF(OR('Data Input'!$DG39="T"),1,0))+(IF(OR('Data Input'!$DN39="T"),1,0))+(IF(OR('Data Input'!$DT39="T"),1,0))+(IF(OR('Data Input'!$DZ39="T"),1,0))+(IF(OR('Data Input'!$EG39="T"),1,0))+(IF(OR('Data Input'!$EN39="T"),1,0))+(IF(OR('Data Input'!$ET39="T"),1,0))+(IF(OR('Data Input'!$EZ39="T"),1,0))+(IF(OR('Data Input'!$FG39="T"),1,0))+(IF(OR('Data Input'!$FN39="T"),1,0))+(IF(OR('Data Input'!$FT39="T"),1,0))+(IF(OR('Data Input'!$FZ39="T"),1,0)))</f>
        <v>0</v>
      </c>
      <c r="T37" s="339">
        <f t="shared" si="2"/>
        <v>0.66666666666666663</v>
      </c>
      <c r="U37" s="253"/>
    </row>
    <row r="38" spans="2:21" ht="15.5" x14ac:dyDescent="0.35">
      <c r="B38" s="441">
        <v>36</v>
      </c>
      <c r="C38" s="330" t="s">
        <v>71</v>
      </c>
      <c r="D38" s="331" t="s">
        <v>8</v>
      </c>
      <c r="E38" s="332">
        <v>73</v>
      </c>
      <c r="F38" s="330">
        <f>'Data Input'!E40+'Data Input'!K40+'Data Input'!Q40+'Data Input'!W40+'Data Input'!AC40+'Data Input'!AJ40+'Data Input'!AQ40+'Data Input'!AW40+'Data Input'!BC40+'Data Input'!BI40+'Data Input'!BO40+'Data Input'!BU40+'Data Input'!CA40+'Data Input'!CH40+'Data Input'!CO40+'Data Input'!CU40+'Data Input'!DA40+'Data Input'!DH40+'Data Input'!DO40+'Data Input'!DU40+'Data Input'!EA40+'Data Input'!EH40+'Data Input'!EO40+'Data Input'!EU40+'Data Input'!FA40+'Data Input'!FH40+'Data Input'!FO40+'Data Input'!FU40</f>
        <v>223</v>
      </c>
      <c r="G38" s="333">
        <f>'Data Input'!F40+'Data Input'!L40+'Data Input'!R40+'Data Input'!X40+'Data Input'!AD40+'Data Input'!AK40+'Data Input'!AR40+'Data Input'!AX40+'Data Input'!BD40+'Data Input'!BJ40+'Data Input'!BP40+'Data Input'!BV40+'Data Input'!CB40+'Data Input'!CI40+'Data Input'!CP40+'Data Input'!CV40+'Data Input'!DB40+'Data Input'!DI40+'Data Input'!DP40+'Data Input'!DV40+'Data Input'!EB40+'Data Input'!EI40+'Data Input'!EP40+'Data Input'!EV40+'Data Input'!FB40+'Data Input'!FI40+'Data Input'!FP40+'Data Input'!FV40</f>
        <v>163</v>
      </c>
      <c r="H38" s="334">
        <f>'Data Input'!AG40+'Data Input'!AN40+'Data Input'!CE40+'Data Input'!CL40+'Data Input'!DE40+'Data Input'!DL40+'Data Input'!EE40+'Data Input'!EL40+'Data Input'!FE40+'Data Input'!FL40</f>
        <v>0</v>
      </c>
      <c r="I38" s="335">
        <f t="shared" si="0"/>
        <v>1.3680981595092025</v>
      </c>
      <c r="J38" s="336">
        <f>SUM(('Data Input'!H40+'Data Input'!N40+'Data Input'!T40+'Data Input'!Z40+'Data Input'!AF40+'Data Input'!AM40+'Data Input'!AT40+'Data Input'!AZ40+'Data Input'!BF40+'Data Input'!BL40+'Data Input'!BR40+'Data Input'!BX40+'Data Input'!CD40+'Data Input'!CK40+'Data Input'!CR40+'Data Input'!CX40+'Data Input'!DD40+'Data Input'!DK40+'Data Input'!DR40+'Data Input'!DX40+'Data Input'!ED40+'Data Input'!EK40+'Data Input'!ER40+'Data Input'!EX40+'Data Input'!FD40+'Data Input'!FK40+'Data Input'!FR40+'Data Input'!FX40)/(SUM((IF(OR('Data Input'!E40&gt;0, 'Data Input'!F40&gt;0),1,0))+(IF(OR('Data Input'!K40&gt;0, 'Data Input'!L40&gt;0),1,0))+(IF(OR('Data Input'!Q40&gt;0, 'Data Input'!R40&gt;0),1,0))+(IF(OR('Data Input'!W40&gt;0, 'Data Input'!X40&gt;0),1,0))+(IF(OR('Data Input'!AC40&gt;0, 'Data Input'!AD40&gt;0),1,0))+(IF(OR('Data Input'!AJ40&gt;0, 'Data Input'!AK40&gt;0),1,0))+(IF(OR('Data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Input'!CA40&gt;0, 'Data Input'!CB40&gt;0),1,0))+(IF(OR('Data Input'!CH40&gt;0, 'Data Input'!CI40&gt;0),1,0))+(IF(OR('Data Input'!CO40&gt;0, 'Data Input'!CP40&gt;0),1,0))+(IF(OR('Data Input'!CU40&gt;0, 'Data Input'!CV40&gt;0),1,0))+(IF(OR('Data Input'!DA40&gt;0, 'Data Input'!DB40&gt;0),1,0))+(IF(OR('Data Input'!DH40&gt;0, 'Data Input'!DI40&gt;0),1,0))+(IF(OR('Data Input'!DO40&gt;0, 'Data Input'!DP40&gt;0),1,0))+(IF(OR('Data Input'!DU40&gt;0, 'Data Input'!DV40&gt;0),1,0))+(IF(OR('Data Input'!EA40&gt;0, 'Data Input'!EB40&gt;0),1,0))+(IF(OR('Data Input'!EH40&gt;0, 'Data Input'!EI40&gt;0),1,0))+(IF(OR('Data Input'!EO40&gt;0, 'Data Input'!EP40&gt;0),1,0))+(IF(OR('Data Input'!EU40&gt;0, 'Data Input'!EV40&gt;0),1,0))+(IF(OR('Data Input'!FA40&gt;0, 'Data Input'!FB40&gt;0),1,0))+(IF(OR('Data Input'!FH40&gt;0, 'Data Input'!FI40&gt;0),1,0))+(IF(OR('Data Input'!FO40&gt;0, 'Data Input'!FP40&gt;0),1,0))+(IF(OR('Data Input'!FU40&gt;0, 'Data Input'!FV40&gt;0),1,0)))))</f>
        <v>1.4321986764854724</v>
      </c>
      <c r="K38" s="335">
        <f>SUM(('Data Input'!G40+'Data Input'!M40+'Data Input'!S40+'Data Input'!Y40+'Data Input'!AE40+'Data Input'!AL40+'Data Input'!AS40+'Data Input'!AY40+'Data Input'!BE40+'Data Input'!BK40+'Data Input'!BQ40+'Data Input'!BW40+'Data Input'!CC40+'Data Input'!CJ40+'Data Input'!CQ40+'Data Input'!CW40+'Data Input'!DC40+'Data Input'!DJ40+'Data Input'!DQ40+'Data Input'!DW40+'Data Input'!EC40+'Data Input'!EJ40+'Data Input'!EQ40+'Data Input'!EW40+'Data Input'!FC40+'Data Input'!FJ40+'Data Input'!FQ40+'Data Input'!FW40)/(SUM((IF(OR('Data Input'!E40&gt;0, 'Data Input'!F40&gt;0),1,0))+(IF(OR('Data Input'!K40&gt;0, 'Data Input'!L40&gt;0),1,0))+(IF(OR('Data Input'!Q40&gt;0, 'Data Input'!R40&gt;0),1,0))+(IF(OR('Data Input'!W40&gt;0, 'Data Input'!X40&gt;0),1,0))+(IF(OR('Data Input'!AC40&gt;0, 'Data Input'!AD40&gt;0),1,0))+(IF(OR('Data Input'!AJ40&gt;0, 'Data Input'!AK40&gt;0),1,0))+(IF(OR('Data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Input'!CA40&gt;0, 'Data Input'!CB40&gt;0),1,0))+(IF(OR('Data Input'!CH40&gt;0, 'Data Input'!CI40&gt;0),1,0))+(IF(OR('Data Input'!CO40&gt;0, 'Data Input'!CP40&gt;0),1,0))+(IF(OR('Data Input'!CU40&gt;0, 'Data Input'!CV40&gt;0),1,0))+(IF(OR('Data Input'!DA40&gt;0, 'Data Input'!DB40&gt;0),1,0))+(IF(OR('Data Input'!DH40&gt;0, 'Data Input'!DI40&gt;0),1,0))+(IF(OR('Data Input'!DO40&gt;0, 'Data Input'!DP40&gt;0),1,0))+(IF(OR('Data Input'!DU40&gt;0, 'Data Input'!DV40&gt;0),1,0))+(IF(OR('Data Input'!EA40&gt;0, 'Data Input'!EB40&gt;0),1,0))+(IF(OR('Data Input'!EH40&gt;0, 'Data Input'!EI40&gt;0),1,0))+(IF(OR('Data Input'!EO40&gt;0, 'Data Input'!EP40&gt;0),1,0))+(IF(OR('Data Input'!EU40&gt;0, 'Data Input'!EV40&gt;0),1,0))+(IF(OR('Data Input'!FA40&gt;0, 'Data Input'!FB40&gt;0),1,0))+(IF(OR('Data Input'!FH40&gt;0, 'Data Input'!FI40&gt;0),1,0))+(IF(OR('Data Input'!FO40&gt;0, 'Data Input'!FP40&gt;0),1,0))+(IF(OR('Data Input'!FU40&gt;0, 'Data Input'!FV40&gt;0),1,0)))))</f>
        <v>1.3781230950625338</v>
      </c>
      <c r="L38" s="335">
        <f>('Data Input'!E40+'Data Input'!K40+'Data Input'!Q40+'Data Input'!W40+'Data Input'!AQ40+'Data Input'!AW40+'Data Input'!BC40+'Data Input'!BI40+'Data Input'!BO40+'Data Input'!BU40+'Data Input'!CO40+'Data Input'!CU40+'Data Input'!DO40+'Data Input'!DU40+'Data Input'!EO40+'Data Input'!EU40+'Data Input'!FO40+'Data Input'!FU40)/('Data Input'!F40+'Data Input'!L40+'Data Input'!R40+'Data Input'!X40+'Data Input'!AR40+'Data Input'!AX40+'Data Input'!BD40+'Data Input'!BJ40+'Data Input'!BP40+'Data Input'!BV40+'Data Input'!CP40+'Data Input'!CV40+'Data Input'!DP40+'Data Input'!DV40+'Data Input'!EP40+'Data Input'!EV40+'Data Input'!FP40+'Data Input'!FV40)</f>
        <v>1.3482142857142858</v>
      </c>
      <c r="M38" s="335">
        <f>SUM(('Data Input'!G40+'Data Input'!M40+'Data Input'!S40+'Data Input'!Y40+'Data Input'!AS40+'Data Input'!AY40+'Data Input'!BE40+'Data Input'!BK40+'Data Input'!BQ40+'Data Input'!BW40+'Data Input'!CQ40+'Data Input'!CW40+'Data Input'!DQ40+'Data Input'!DW40+'Data Input'!EQ40+'Data Input'!EW40+'Data Input'!FQ40+'Data Input'!FW40)/(SUM((IF(OR('Data Input'!E40&gt;0, 'Data Input'!F40&gt;0),1,0))+(IF(OR('Data Input'!K40&gt;0, 'Data Input'!L40&gt;0),1,0))+(IF(OR('Data Input'!Q40&gt;0, 'Data Input'!R40&gt;0),1,0))+(IF(OR('Data Input'!W40&gt;0, 'Data Input'!X40&gt;0),1,0))+(IF(OR('Data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Input'!CO40&gt;0, 'Data Input'!CP40&gt;0),1,0))+(IF(OR('Data Input'!CU40&gt;0, 'Data Input'!CV40&gt;0),1,0))+(IF(OR('Data Input'!DO40&gt;0, 'Data Input'!DP40&gt;0),1,0))+(IF(OR('Data Input'!DU40&gt;0, 'Data Input'!DV40&gt;0),1,0))+(IF(OR('Data Input'!EO40&gt;0, 'Data Input'!EP40&gt;0),1,0))+(IF(OR('Data Input'!EU40&gt;0, 'Data Input'!EV40&gt;0),1,0))+(IF(OR('Data Input'!FO40&gt;0, 'Data Input'!FP40&gt;0),1,0))+(IF(OR('Data Input'!FU40&gt;0, 'Data Input'!FV40&gt;0),1,0)))))</f>
        <v>1.3548562040552887</v>
      </c>
      <c r="N38" s="337">
        <f>SUM('Data Input'!AC40+'Data Input'!AJ40+'Data Input'!CA40+'Data Input'!CH40+'Data Input'!DA40+'Data Input'!DH40+'Data Input'!EA40+'Data Input'!EH40+'Data Input'!FA40+'Data Input'!FH40)/('Data Input'!AD40+'Data Input'!AK40+'Data Input'!CB40+'Data Input'!CI40+'Data Input'!DB40+'Data Input'!DI40+'Data Input'!EB40+'Data Input'!EI40+'Data Input'!FB40+'Data Input'!FI40)</f>
        <v>1.411764705882353</v>
      </c>
      <c r="O38" s="335">
        <f>SUM(('Data Input'!AE40+'Data Input'!AL40+'Data Input'!CC40+'Data Input'!CJ40+'Data Input'!DC40+'Data Input'!DJ40+'Data Input'!EC40+'Data Input'!EJ40+'Data Input'!FC40+'Data Input'!FJ40)/(SUM((IF(OR('Data Input'!AC40&gt;0, 'Data Input'!AD40&gt;0),1,0))+(IF(OR('Data Input'!AJ40&gt;0, 'Data Input'!AK40&gt;0),1,0))+(IF(OR('Data Input'!CA40&gt;0, 'Data Input'!CB40&gt;0),1,0))+(IF(OR('Data Input'!CH40&gt;0, 'Data Input'!CI40&gt;0),1,0))+(IF(OR('Data Input'!DA40&gt;0, 'Data Input'!DB40&gt;0),1,0))+(IF(OR('Data Input'!DH40&gt;0, 'Data Input'!DI40&gt;0),1,0))+(IF(OR('Data Input'!EA40&gt;0, 'Data Input'!EB40&gt;0),1,0))+(IF(OR('Data Input'!EH40&gt;0, 'Data Input'!EI40&gt;0),1,0))+(IF(OR('Data Input'!FA40&gt;0, 'Data Input'!FB40&gt;0),1,0))+(IF(OR('Data Input'!FH40&gt;0, 'Data Input'!FI40&gt;0),1,0)))))</f>
        <v>1.4362903225806452</v>
      </c>
      <c r="P38" s="338">
        <f t="shared" si="1"/>
        <v>7</v>
      </c>
      <c r="Q38" s="333">
        <f>SUM((IF(OR('Data Input'!$J40="W"),1,0))+(IF(OR('Data Input'!$P40="W"),1,0))+(IF(OR('Data Input'!$V40="W"),1,0))+(IF(OR('Data Input'!$AB40="W"),1,0))+(IF(OR('Data Input'!$AI40="W"),1,0))+(IF(OR('Data Input'!$AP40="W"),1,0))+(IF(OR('Data Input'!$AV40="W"),1,0))+(IF(OR('Data Input'!$BB40="W"),1,0))+(IF(OR('Data Input'!$BH40="W"),1,0))+(IF(OR('Data Input'!$BN40="W"),1,0))+(IF(OR('Data Input'!$BT40="W"),1,0))+(IF(OR('Data Input'!$BZ40="W"),1,0))+(IF(OR('Data Input'!$CG40="W"),1,0))+(IF(OR('Data Input'!$CN40="W"),1,0))+(IF(OR('Data Input'!$CT40="W"),1,0))+(IF(OR('Data Input'!$CZ40="W"),1,0))+(IF(OR('Data Input'!$DG40="W"),1,0))+(IF(OR('Data Input'!$DN40="W"),1,0))+(IF(OR('Data Input'!$DT40="W"),1,0))+(IF(OR('Data Input'!$DZ40="W"),1,0))+(IF(OR('Data Input'!$EG40="W"),1,0))+(IF(OR('Data Input'!$EN40="W"),1,0))+(IF(OR('Data Input'!$ET40="W"),1,0))+(IF(OR('Data Input'!$EZ40="W"),1,0))+(IF(OR('Data Input'!$FG40="W"),1,0))+(IF(OR('Data Input'!$FN40="W"),1,0))+(IF(OR('Data Input'!$FT40="W"),1,0))+(IF(OR('Data Input'!$FZ40="W"),1,0)))</f>
        <v>6</v>
      </c>
      <c r="R38" s="333">
        <f>SUM((IF(OR('Data Input'!$J40="L"),1,0))+(IF(OR('Data Input'!$P40="L"),1,0))+(IF(OR('Data Input'!$V40="L"),1,0))+(IF(OR('Data Input'!$AB40="L"),1,0))+(IF(OR('Data Input'!$AI40="L"),1,0))+(IF(OR('Data Input'!$AP40="L"),1,0))+(IF(OR('Data Input'!$AV40="L"),1,0))+(IF(OR('Data Input'!$BB40="L"),1,0))+(IF(OR('Data Input'!$BH40="L"),1,0))+(IF(OR('Data Input'!$BN40="L"),1,0))+(IF(OR('Data Input'!$BT40="L"),1,0))+(IF(OR('Data Input'!$BZ40="L"),1,0))+(IF(OR('Data Input'!$CG40="L"),1,0))+(IF(OR('Data Input'!$CN40="L"),1,0))+(IF(OR('Data Input'!$CT40="L"),1,0))+(IF(OR('Data Input'!$CZ40="L"),1,0))+(IF(OR('Data Input'!$DG40="L"),1,0))+(IF(OR('Data Input'!$DN40="L"),1,0))+(IF(OR('Data Input'!$DT40="L"),1,0))+(IF(OR('Data Input'!$DZ40="L"),1,0))+(IF(OR('Data Input'!$EG40="L"),1,0))+(IF(OR('Data Input'!$EN40="L"),1,0))+(IF(OR('Data Input'!$ET40="L"),1,0))+(IF(OR('Data Input'!$EZ40="L"),1,0))+(IF(OR('Data Input'!$FG40="L"),1,0))+(IF(OR('Data Input'!$FN40="L"),1,0))+(IF(OR('Data Input'!$FT40="L"),1,0))+(IF(OR('Data Input'!$FZ40="L"),1,0)))</f>
        <v>1</v>
      </c>
      <c r="S38" s="333">
        <f>SUM((IF(OR('Data Input'!$J40="T"),1,0))+(IF(OR('Data Input'!$P40="T"),1,0))+(IF(OR('Data Input'!$V40="T"),1,0))+(IF(OR('Data Input'!$AB40="T"),1,0))+(IF(OR('Data Input'!$AI40="T"),1,0))+(IF(OR('Data Input'!$AP40="T"),1,0))+(IF(OR('Data Input'!$AV40="T"),1,0))+(IF(OR('Data Input'!$BB40="T"),1,0))+(IF(OR('Data Input'!$BH40="T"),1,0))+(IF(OR('Data Input'!$BN40="T"),1,0))+(IF(OR('Data Input'!$BT40="T"),1,0))+(IF(OR('Data Input'!$BZ40="T"),1,0))+(IF(OR('Data Input'!$CG40="T"),1,0))+(IF(OR('Data Input'!$CN40="T"),1,0))+(IF(OR('Data Input'!$CT40="T"),1,0))+(IF(OR('Data Input'!$CZ40="T"),1,0))+(IF(OR('Data Input'!$DG40="T"),1,0))+(IF(OR('Data Input'!$DN40="T"),1,0))+(IF(OR('Data Input'!$DT40="T"),1,0))+(IF(OR('Data Input'!$DZ40="T"),1,0))+(IF(OR('Data Input'!$EG40="T"),1,0))+(IF(OR('Data Input'!$EN40="T"),1,0))+(IF(OR('Data Input'!$ET40="T"),1,0))+(IF(OR('Data Input'!$EZ40="T"),1,0))+(IF(OR('Data Input'!$FG40="T"),1,0))+(IF(OR('Data Input'!$FN40="T"),1,0))+(IF(OR('Data Input'!$FT40="T"),1,0))+(IF(OR('Data Input'!$FZ40="T"),1,0)))</f>
        <v>0</v>
      </c>
      <c r="T38" s="339">
        <f t="shared" si="2"/>
        <v>0.8571428571428571</v>
      </c>
      <c r="U38" s="253"/>
    </row>
    <row r="39" spans="2:21" ht="15.5" x14ac:dyDescent="0.35">
      <c r="B39" s="441">
        <v>37</v>
      </c>
      <c r="C39" s="340" t="s">
        <v>74</v>
      </c>
      <c r="D39" s="341" t="s">
        <v>10</v>
      </c>
      <c r="E39" s="342">
        <v>71</v>
      </c>
      <c r="F39" s="343">
        <f>'Data Input'!E41+'Data Input'!K41+'Data Input'!Q41+'Data Input'!W41+'Data Input'!AC41+'Data Input'!AJ41+'Data Input'!AQ41+'Data Input'!AW41+'Data Input'!BC41+'Data Input'!BI41+'Data Input'!BO41+'Data Input'!BU41+'Data Input'!CA41+'Data Input'!CH41+'Data Input'!CO41+'Data Input'!CU41+'Data Input'!DA41+'Data Input'!DH41+'Data Input'!DO41+'Data Input'!DU41+'Data Input'!EA41+'Data Input'!EH41+'Data Input'!EO41+'Data Input'!EU41+'Data Input'!FA41+'Data Input'!FH41+'Data Input'!FO41+'Data Input'!FU41</f>
        <v>184</v>
      </c>
      <c r="G39" s="344">
        <f>'Data Input'!F41+'Data Input'!L41+'Data Input'!R41+'Data Input'!X41+'Data Input'!AD41+'Data Input'!AK41+'Data Input'!AR41+'Data Input'!AX41+'Data Input'!BD41+'Data Input'!BJ41+'Data Input'!BP41+'Data Input'!BV41+'Data Input'!CB41+'Data Input'!CI41+'Data Input'!CP41+'Data Input'!CV41+'Data Input'!DB41+'Data Input'!DI41+'Data Input'!DP41+'Data Input'!DV41+'Data Input'!EB41+'Data Input'!EI41+'Data Input'!EP41+'Data Input'!EV41+'Data Input'!FB41+'Data Input'!FI41+'Data Input'!FP41+'Data Input'!FV41</f>
        <v>137</v>
      </c>
      <c r="H39" s="345">
        <f>'Data Input'!AG41+'Data Input'!AN41+'Data Input'!CE41+'Data Input'!CL41+'Data Input'!DE41+'Data Input'!DL41+'Data Input'!EE41+'Data Input'!EL41+'Data Input'!FE41+'Data Input'!FL41</f>
        <v>2</v>
      </c>
      <c r="I39" s="346">
        <f t="shared" si="0"/>
        <v>1.3430656934306568</v>
      </c>
      <c r="J39" s="347">
        <f>SUM(('Data Input'!H41+'Data Input'!N41+'Data Input'!T41+'Data Input'!Z41+'Data Input'!AF41+'Data Input'!AM41+'Data Input'!AT41+'Data Input'!AZ41+'Data Input'!BF41+'Data Input'!BL41+'Data Input'!BR41+'Data Input'!BX41+'Data Input'!CD41+'Data Input'!CK41+'Data Input'!CR41+'Data Input'!CX41+'Data Input'!DD41+'Data Input'!DK41+'Data Input'!DR41+'Data Input'!DX41+'Data Input'!ED41+'Data Input'!EK41+'Data Input'!ER41+'Data Input'!EX41+'Data Input'!FD41+'Data Input'!FK41+'Data Input'!FR41+'Data Input'!FX41)/(SUM((IF(OR('Data Input'!E41&gt;0, 'Data Input'!F41&gt;0),1,0))+(IF(OR('Data Input'!K41&gt;0, 'Data Input'!L41&gt;0),1,0))+(IF(OR('Data Input'!Q41&gt;0, 'Data Input'!R41&gt;0),1,0))+(IF(OR('Data Input'!W41&gt;0, 'Data Input'!X41&gt;0),1,0))+(IF(OR('Data Input'!AC41&gt;0, 'Data Input'!AD41&gt;0),1,0))+(IF(OR('Data Input'!AJ41&gt;0, 'Data Input'!AK41&gt;0),1,0))+(IF(OR('Data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Input'!CA41&gt;0, 'Data Input'!CB41&gt;0),1,0))+(IF(OR('Data Input'!CH41&gt;0, 'Data Input'!CI41&gt;0),1,0))+(IF(OR('Data Input'!CO41&gt;0, 'Data Input'!CP41&gt;0),1,0))+(IF(OR('Data Input'!CU41&gt;0, 'Data Input'!CV41&gt;0),1,0))+(IF(OR('Data Input'!DA41&gt;0, 'Data Input'!DB41&gt;0),1,0))+(IF(OR('Data Input'!DH41&gt;0, 'Data Input'!DI41&gt;0),1,0))+(IF(OR('Data Input'!DO41&gt;0, 'Data Input'!DP41&gt;0),1,0))+(IF(OR('Data Input'!DU41&gt;0, 'Data Input'!DV41&gt;0),1,0))+(IF(OR('Data Input'!EA41&gt;0, 'Data Input'!EB41&gt;0),1,0))+(IF(OR('Data Input'!EH41&gt;0, 'Data Input'!EI41&gt;0),1,0))+(IF(OR('Data Input'!EO41&gt;0, 'Data Input'!EP41&gt;0),1,0))+(IF(OR('Data Input'!EU41&gt;0, 'Data Input'!EV41&gt;0),1,0))+(IF(OR('Data Input'!FA41&gt;0, 'Data Input'!FB41&gt;0),1,0))+(IF(OR('Data Input'!FH41&gt;0, 'Data Input'!FI41&gt;0),1,0))+(IF(OR('Data Input'!FO41&gt;0, 'Data Input'!FP41&gt;0),1,0))+(IF(OR('Data Input'!FU41&gt;0, 'Data Input'!FV41&gt;0),1,0)))))</f>
        <v>1.5456487321740213</v>
      </c>
      <c r="K39" s="346">
        <f>SUM(('Data Input'!G41+'Data Input'!M41+'Data Input'!S41+'Data Input'!Y41+'Data Input'!AE41+'Data Input'!AL41+'Data Input'!AS41+'Data Input'!AY41+'Data Input'!BE41+'Data Input'!BK41+'Data Input'!BQ41+'Data Input'!BW41+'Data Input'!CC41+'Data Input'!CJ41+'Data Input'!CQ41+'Data Input'!CW41+'Data Input'!DC41+'Data Input'!DJ41+'Data Input'!DQ41+'Data Input'!DW41+'Data Input'!EC41+'Data Input'!EJ41+'Data Input'!EQ41+'Data Input'!EW41+'Data Input'!FC41+'Data Input'!FJ41+'Data Input'!FQ41+'Data Input'!FW41)/(SUM((IF(OR('Data Input'!E41&gt;0, 'Data Input'!F41&gt;0),1,0))+(IF(OR('Data Input'!K41&gt;0, 'Data Input'!L41&gt;0),1,0))+(IF(OR('Data Input'!Q41&gt;0, 'Data Input'!R41&gt;0),1,0))+(IF(OR('Data Input'!W41&gt;0, 'Data Input'!X41&gt;0),1,0))+(IF(OR('Data Input'!AC41&gt;0, 'Data Input'!AD41&gt;0),1,0))+(IF(OR('Data Input'!AJ41&gt;0, 'Data Input'!AK41&gt;0),1,0))+(IF(OR('Data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Input'!CA41&gt;0, 'Data Input'!CB41&gt;0),1,0))+(IF(OR('Data Input'!CH41&gt;0, 'Data Input'!CI41&gt;0),1,0))+(IF(OR('Data Input'!CO41&gt;0, 'Data Input'!CP41&gt;0),1,0))+(IF(OR('Data Input'!CU41&gt;0, 'Data Input'!CV41&gt;0),1,0))+(IF(OR('Data Input'!DA41&gt;0, 'Data Input'!DB41&gt;0),1,0))+(IF(OR('Data Input'!DH41&gt;0, 'Data Input'!DI41&gt;0),1,0))+(IF(OR('Data Input'!DO41&gt;0, 'Data Input'!DP41&gt;0),1,0))+(IF(OR('Data Input'!DU41&gt;0, 'Data Input'!DV41&gt;0),1,0))+(IF(OR('Data Input'!EA41&gt;0, 'Data Input'!EB41&gt;0),1,0))+(IF(OR('Data Input'!EH41&gt;0, 'Data Input'!EI41&gt;0),1,0))+(IF(OR('Data Input'!EO41&gt;0, 'Data Input'!EP41&gt;0),1,0))+(IF(OR('Data Input'!EU41&gt;0, 'Data Input'!EV41&gt;0),1,0))+(IF(OR('Data Input'!FA41&gt;0, 'Data Input'!FB41&gt;0),1,0))+(IF(OR('Data Input'!FH41&gt;0, 'Data Input'!FI41&gt;0),1,0))+(IF(OR('Data Input'!FO41&gt;0, 'Data Input'!FP41&gt;0),1,0))+(IF(OR('Data Input'!FU41&gt;0, 'Data Input'!FV41&gt;0),1,0)))))</f>
        <v>1.4453675165080695</v>
      </c>
      <c r="L39" s="346">
        <f>('Data Input'!E41+'Data Input'!K41+'Data Input'!Q41+'Data Input'!W41+'Data Input'!AQ41+'Data Input'!AW41+'Data Input'!BC41+'Data Input'!BI41+'Data Input'!BO41+'Data Input'!BU41+'Data Input'!CO41+'Data Input'!CU41+'Data Input'!DO41+'Data Input'!DU41+'Data Input'!EO41+'Data Input'!EU41+'Data Input'!FO41+'Data Input'!FU41)/('Data Input'!F41+'Data Input'!L41+'Data Input'!R41+'Data Input'!X41+'Data Input'!AR41+'Data Input'!AX41+'Data Input'!BD41+'Data Input'!BJ41+'Data Input'!BP41+'Data Input'!BV41+'Data Input'!CP41+'Data Input'!CV41+'Data Input'!DP41+'Data Input'!DV41+'Data Input'!EP41+'Data Input'!EV41+'Data Input'!FP41+'Data Input'!FV41)</f>
        <v>1.35</v>
      </c>
      <c r="M39" s="346">
        <f>SUM(('Data Input'!G41+'Data Input'!M41+'Data Input'!S41+'Data Input'!Y41+'Data Input'!AS41+'Data Input'!AY41+'Data Input'!BE41+'Data Input'!BK41+'Data Input'!BQ41+'Data Input'!BW41+'Data Input'!CQ41+'Data Input'!CW41+'Data Input'!DQ41+'Data Input'!DW41+'Data Input'!EQ41+'Data Input'!EW41+'Data Input'!FQ41+'Data Input'!FW41)/(SUM((IF(OR('Data Input'!E41&gt;0, 'Data Input'!F41&gt;0),1,0))+(IF(OR('Data Input'!K41&gt;0, 'Data Input'!L41&gt;0),1,0))+(IF(OR('Data Input'!Q41&gt;0, 'Data Input'!R41&gt;0),1,0))+(IF(OR('Data Input'!W41&gt;0, 'Data Input'!X41&gt;0),1,0))+(IF(OR('Data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Input'!CO41&gt;0, 'Data Input'!CP41&gt;0),1,0))+(IF(OR('Data Input'!CU41&gt;0, 'Data Input'!CV41&gt;0),1,0))+(IF(OR('Data Input'!DO41&gt;0, 'Data Input'!DP41&gt;0),1,0))+(IF(OR('Data Input'!DU41&gt;0, 'Data Input'!DV41&gt;0),1,0))+(IF(OR('Data Input'!EO41&gt;0, 'Data Input'!EP41&gt;0),1,0))+(IF(OR('Data Input'!EU41&gt;0, 'Data Input'!EV41&gt;0),1,0))+(IF(OR('Data Input'!FO41&gt;0, 'Data Input'!FP41&gt;0),1,0))+(IF(OR('Data Input'!FU41&gt;0, 'Data Input'!FV41&gt;0),1,0)))))</f>
        <v>1.3907602813852813</v>
      </c>
      <c r="N39" s="346">
        <f>SUM('Data Input'!AC41+'Data Input'!AJ41+'Data Input'!CA41+'Data Input'!CH41+'Data Input'!DA41+'Data Input'!DH41+'Data Input'!EA41+'Data Input'!EH41+'Data Input'!FA41+'Data Input'!FH41)/('Data Input'!AD41+'Data Input'!AK41+'Data Input'!CB41+'Data Input'!CI41+'Data Input'!DB41+'Data Input'!DI41+'Data Input'!EB41+'Data Input'!EI41+'Data Input'!FB41+'Data Input'!FI41)</f>
        <v>1.3333333333333333</v>
      </c>
      <c r="O39" s="346">
        <f>SUM(('Data Input'!AE41+'Data Input'!AL41+'Data Input'!CC41+'Data Input'!CJ41+'Data Input'!DC41+'Data Input'!DJ41+'Data Input'!EC41+'Data Input'!EJ41+'Data Input'!FC41+'Data Input'!FJ41)/(SUM((IF(OR('Data Input'!AC41&gt;0, 'Data Input'!AD41&gt;0),1,0))+(IF(OR('Data Input'!AJ41&gt;0, 'Data Input'!AK41&gt;0),1,0))+(IF(OR('Data Input'!CA41&gt;0, 'Data Input'!CB41&gt;0),1,0))+(IF(OR('Data Input'!CH41&gt;0, 'Data Input'!CI41&gt;0),1,0))+(IF(OR('Data Input'!DA41&gt;0, 'Data Input'!DB41&gt;0),1,0))+(IF(OR('Data Input'!DH41&gt;0, 'Data Input'!DI41&gt;0),1,0))+(IF(OR('Data Input'!EA41&gt;0, 'Data Input'!EB41&gt;0),1,0))+(IF(OR('Data Input'!EH41&gt;0, 'Data Input'!EI41&gt;0),1,0))+(IF(OR('Data Input'!FA41&gt;0, 'Data Input'!FB41&gt;0),1,0))+(IF(OR('Data Input'!FH41&gt;0, 'Data Input'!FI41&gt;0),1,0)))))</f>
        <v>1.5181771633384535</v>
      </c>
      <c r="P39" s="345">
        <f t="shared" si="1"/>
        <v>7</v>
      </c>
      <c r="Q39" s="344">
        <f>SUM((IF(OR('Data Input'!$J41="W"),1,0))+(IF(OR('Data Input'!$P41="W"),1,0))+(IF(OR('Data Input'!$V41="W"),1,0))+(IF(OR('Data Input'!$AB41="W"),1,0))+(IF(OR('Data Input'!$AI41="W"),1,0))+(IF(OR('Data Input'!$AP41="W"),1,0))+(IF(OR('Data Input'!$AV41="W"),1,0))+(IF(OR('Data Input'!$BB41="W"),1,0))+(IF(OR('Data Input'!$BH41="W"),1,0))+(IF(OR('Data Input'!$BN41="W"),1,0))+(IF(OR('Data Input'!$BT41="W"),1,0))+(IF(OR('Data Input'!$BZ41="W"),1,0))+(IF(OR('Data Input'!$CG41="W"),1,0))+(IF(OR('Data Input'!$CN41="W"),1,0))+(IF(OR('Data Input'!$CT41="W"),1,0))+(IF(OR('Data Input'!$CZ41="W"),1,0))+(IF(OR('Data Input'!$DG41="W"),1,0))+(IF(OR('Data Input'!$DN41="W"),1,0))+(IF(OR('Data Input'!$DT41="W"),1,0))+(IF(OR('Data Input'!$DZ41="W"),1,0))+(IF(OR('Data Input'!$EG41="W"),1,0))+(IF(OR('Data Input'!$EN41="W"),1,0))+(IF(OR('Data Input'!$ET41="W"),1,0))+(IF(OR('Data Input'!$EZ41="W"),1,0))+(IF(OR('Data Input'!$FG41="W"),1,0))+(IF(OR('Data Input'!$FN41="W"),1,0))+(IF(OR('Data Input'!$FT41="W"),1,0))+(IF(OR('Data Input'!$FZ41="W"),1,0)))</f>
        <v>4</v>
      </c>
      <c r="R39" s="344">
        <f>SUM((IF(OR('Data Input'!$J41="L"),1,0))+(IF(OR('Data Input'!$P41="L"),1,0))+(IF(OR('Data Input'!$V41="L"),1,0))+(IF(OR('Data Input'!$AB41="L"),1,0))+(IF(OR('Data Input'!$AI41="L"),1,0))+(IF(OR('Data Input'!$AP41="L"),1,0))+(IF(OR('Data Input'!$AV41="L"),1,0))+(IF(OR('Data Input'!$BB41="L"),1,0))+(IF(OR('Data Input'!$BH41="L"),1,0))+(IF(OR('Data Input'!$BN41="L"),1,0))+(IF(OR('Data Input'!$BT41="L"),1,0))+(IF(OR('Data Input'!$BZ41="L"),1,0))+(IF(OR('Data Input'!$CG41="L"),1,0))+(IF(OR('Data Input'!$CN41="L"),1,0))+(IF(OR('Data Input'!$CT41="L"),1,0))+(IF(OR('Data Input'!$CZ41="L"),1,0))+(IF(OR('Data Input'!$DG41="L"),1,0))+(IF(OR('Data Input'!$DN41="L"),1,0))+(IF(OR('Data Input'!$DT41="L"),1,0))+(IF(OR('Data Input'!$DZ41="L"),1,0))+(IF(OR('Data Input'!$EG41="L"),1,0))+(IF(OR('Data Input'!$EN41="L"),1,0))+(IF(OR('Data Input'!$ET41="L"),1,0))+(IF(OR('Data Input'!$EZ41="L"),1,0))+(IF(OR('Data Input'!$FG41="L"),1,0))+(IF(OR('Data Input'!$FN41="L"),1,0))+(IF(OR('Data Input'!$FT41="L"),1,0))+(IF(OR('Data Input'!$FZ41="L"),1,0)))</f>
        <v>3</v>
      </c>
      <c r="S39" s="344">
        <f>SUM((IF(OR('Data Input'!$J41="T"),1,0))+(IF(OR('Data Input'!$P41="T"),1,0))+(IF(OR('Data Input'!$V41="T"),1,0))+(IF(OR('Data Input'!$AB41="T"),1,0))+(IF(OR('Data Input'!$AI41="T"),1,0))+(IF(OR('Data Input'!$AP41="T"),1,0))+(IF(OR('Data Input'!$AV41="T"),1,0))+(IF(OR('Data Input'!$BB41="T"),1,0))+(IF(OR('Data Input'!$BH41="T"),1,0))+(IF(OR('Data Input'!$BN41="T"),1,0))+(IF(OR('Data Input'!$BT41="T"),1,0))+(IF(OR('Data Input'!$BZ41="T"),1,0))+(IF(OR('Data Input'!$CG41="T"),1,0))+(IF(OR('Data Input'!$CN41="T"),1,0))+(IF(OR('Data Input'!$CT41="T"),1,0))+(IF(OR('Data Input'!$CZ41="T"),1,0))+(IF(OR('Data Input'!$DG41="T"),1,0))+(IF(OR('Data Input'!$DN41="T"),1,0))+(IF(OR('Data Input'!$DT41="T"),1,0))+(IF(OR('Data Input'!$DZ41="T"),1,0))+(IF(OR('Data Input'!$EG41="T"),1,0))+(IF(OR('Data Input'!$EN41="T"),1,0))+(IF(OR('Data Input'!$ET41="T"),1,0))+(IF(OR('Data Input'!$EZ41="T"),1,0))+(IF(OR('Data Input'!$FG41="T"),1,0))+(IF(OR('Data Input'!$FN41="T"),1,0))+(IF(OR('Data Input'!$FT41="T"),1,0))+(IF(OR('Data Input'!$FZ41="T"),1,0)))</f>
        <v>0</v>
      </c>
      <c r="T39" s="348">
        <f t="shared" si="2"/>
        <v>0.5714285714285714</v>
      </c>
      <c r="U39" s="253"/>
    </row>
    <row r="40" spans="2:21" ht="15.5" x14ac:dyDescent="0.35">
      <c r="B40" s="441">
        <v>38</v>
      </c>
      <c r="C40" s="340" t="s">
        <v>74</v>
      </c>
      <c r="D40" s="341" t="s">
        <v>38</v>
      </c>
      <c r="E40" s="342">
        <v>9</v>
      </c>
      <c r="F40" s="343">
        <f>'Data Input'!E42+'Data Input'!K42+'Data Input'!Q42+'Data Input'!W42+'Data Input'!AC42+'Data Input'!AJ42+'Data Input'!AQ42+'Data Input'!AW42+'Data Input'!BC42+'Data Input'!BI42+'Data Input'!BO42+'Data Input'!BU42+'Data Input'!CA42+'Data Input'!CH42+'Data Input'!CO42+'Data Input'!CU42+'Data Input'!DA42+'Data Input'!DH42+'Data Input'!DO42+'Data Input'!DU42+'Data Input'!EA42+'Data Input'!EH42+'Data Input'!EO42+'Data Input'!EU42+'Data Input'!FA42+'Data Input'!FH42+'Data Input'!FO42+'Data Input'!FU42</f>
        <v>190</v>
      </c>
      <c r="G40" s="344">
        <f>'Data Input'!F42+'Data Input'!L42+'Data Input'!R42+'Data Input'!X42+'Data Input'!AD42+'Data Input'!AK42+'Data Input'!AR42+'Data Input'!AX42+'Data Input'!BD42+'Data Input'!BJ42+'Data Input'!BP42+'Data Input'!BV42+'Data Input'!CB42+'Data Input'!CI42+'Data Input'!CP42+'Data Input'!CV42+'Data Input'!DB42+'Data Input'!DI42+'Data Input'!DP42+'Data Input'!DV42+'Data Input'!EB42+'Data Input'!EI42+'Data Input'!EP42+'Data Input'!EV42+'Data Input'!FB42+'Data Input'!FI42+'Data Input'!FP42+'Data Input'!FV42</f>
        <v>223</v>
      </c>
      <c r="H40" s="345">
        <f>'Data Input'!AG42+'Data Input'!AN42+'Data Input'!CE42+'Data Input'!CL42+'Data Input'!DE42+'Data Input'!DL42+'Data Input'!EE42+'Data Input'!EL42+'Data Input'!FE42+'Data Input'!FL42</f>
        <v>2</v>
      </c>
      <c r="I40" s="346">
        <f t="shared" si="0"/>
        <v>0.85201793721973096</v>
      </c>
      <c r="J40" s="347">
        <f>SUM(('Data Input'!H42+'Data Input'!N42+'Data Input'!T42+'Data Input'!Z42+'Data Input'!AF42+'Data Input'!AM42+'Data Input'!AT42+'Data Input'!AZ42+'Data Input'!BF42+'Data Input'!BL42+'Data Input'!BR42+'Data Input'!BX42+'Data Input'!CD42+'Data Input'!CK42+'Data Input'!CR42+'Data Input'!CX42+'Data Input'!DD42+'Data Input'!DK42+'Data Input'!DR42+'Data Input'!DX42+'Data Input'!ED42+'Data Input'!EK42+'Data Input'!ER42+'Data Input'!EX42+'Data Input'!FD42+'Data Input'!FK42+'Data Input'!FR42+'Data Input'!FX42)/(SUM((IF(OR('Data Input'!E42&gt;0, 'Data Input'!F42&gt;0),1,0))+(IF(OR('Data Input'!K42&gt;0, 'Data Input'!L42&gt;0),1,0))+(IF(OR('Data Input'!Q42&gt;0, 'Data Input'!R42&gt;0),1,0))+(IF(OR('Data Input'!W42&gt;0, 'Data Input'!X42&gt;0),1,0))+(IF(OR('Data Input'!AC42&gt;0, 'Data Input'!AD42&gt;0),1,0))+(IF(OR('Data Input'!AJ42&gt;0, 'Data Input'!AK42&gt;0),1,0))+(IF(OR('Data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Input'!CA42&gt;0, 'Data Input'!CB42&gt;0),1,0))+(IF(OR('Data Input'!CH42&gt;0, 'Data Input'!CI42&gt;0),1,0))+(IF(OR('Data Input'!CO42&gt;0, 'Data Input'!CP42&gt;0),1,0))+(IF(OR('Data Input'!CU42&gt;0, 'Data Input'!CV42&gt;0),1,0))+(IF(OR('Data Input'!DA42&gt;0, 'Data Input'!DB42&gt;0),1,0))+(IF(OR('Data Input'!DH42&gt;0, 'Data Input'!DI42&gt;0),1,0))+(IF(OR('Data Input'!DO42&gt;0, 'Data Input'!DP42&gt;0),1,0))+(IF(OR('Data Input'!DU42&gt;0, 'Data Input'!DV42&gt;0),1,0))+(IF(OR('Data Input'!EA42&gt;0, 'Data Input'!EB42&gt;0),1,0))+(IF(OR('Data Input'!EH42&gt;0, 'Data Input'!EI42&gt;0),1,0))+(IF(OR('Data Input'!EO42&gt;0, 'Data Input'!EP42&gt;0),1,0))+(IF(OR('Data Input'!EU42&gt;0, 'Data Input'!EV42&gt;0),1,0))+(IF(OR('Data Input'!FA42&gt;0, 'Data Input'!FB42&gt;0),1,0))+(IF(OR('Data Input'!FH42&gt;0, 'Data Input'!FI42&gt;0),1,0))+(IF(OR('Data Input'!FO42&gt;0, 'Data Input'!FP42&gt;0),1,0))+(IF(OR('Data Input'!FU42&gt;0, 'Data Input'!FV42&gt;0),1,0)))))</f>
        <v>0.93783378294625708</v>
      </c>
      <c r="K40" s="346">
        <f>SUM(('Data Input'!G42+'Data Input'!M42+'Data Input'!S42+'Data Input'!Y42+'Data Input'!AE42+'Data Input'!AL42+'Data Input'!AS42+'Data Input'!AY42+'Data Input'!BE42+'Data Input'!BK42+'Data Input'!BQ42+'Data Input'!BW42+'Data Input'!CC42+'Data Input'!CJ42+'Data Input'!CQ42+'Data Input'!CW42+'Data Input'!DC42+'Data Input'!DJ42+'Data Input'!DQ42+'Data Input'!DW42+'Data Input'!EC42+'Data Input'!EJ42+'Data Input'!EQ42+'Data Input'!EW42+'Data Input'!FC42+'Data Input'!FJ42+'Data Input'!FQ42+'Data Input'!FW42)/(SUM((IF(OR('Data Input'!E42&gt;0, 'Data Input'!F42&gt;0),1,0))+(IF(OR('Data Input'!K42&gt;0, 'Data Input'!L42&gt;0),1,0))+(IF(OR('Data Input'!Q42&gt;0, 'Data Input'!R42&gt;0),1,0))+(IF(OR('Data Input'!W42&gt;0, 'Data Input'!X42&gt;0),1,0))+(IF(OR('Data Input'!AC42&gt;0, 'Data Input'!AD42&gt;0),1,0))+(IF(OR('Data Input'!AJ42&gt;0, 'Data Input'!AK42&gt;0),1,0))+(IF(OR('Data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Input'!CA42&gt;0, 'Data Input'!CB42&gt;0),1,0))+(IF(OR('Data Input'!CH42&gt;0, 'Data Input'!CI42&gt;0),1,0))+(IF(OR('Data Input'!CO42&gt;0, 'Data Input'!CP42&gt;0),1,0))+(IF(OR('Data Input'!CU42&gt;0, 'Data Input'!CV42&gt;0),1,0))+(IF(OR('Data Input'!DA42&gt;0, 'Data Input'!DB42&gt;0),1,0))+(IF(OR('Data Input'!DH42&gt;0, 'Data Input'!DI42&gt;0),1,0))+(IF(OR('Data Input'!DO42&gt;0, 'Data Input'!DP42&gt;0),1,0))+(IF(OR('Data Input'!DU42&gt;0, 'Data Input'!DV42&gt;0),1,0))+(IF(OR('Data Input'!EA42&gt;0, 'Data Input'!EB42&gt;0),1,0))+(IF(OR('Data Input'!EH42&gt;0, 'Data Input'!EI42&gt;0),1,0))+(IF(OR('Data Input'!EO42&gt;0, 'Data Input'!EP42&gt;0),1,0))+(IF(OR('Data Input'!EU42&gt;0, 'Data Input'!EV42&gt;0),1,0))+(IF(OR('Data Input'!FA42&gt;0, 'Data Input'!FB42&gt;0),1,0))+(IF(OR('Data Input'!FH42&gt;0, 'Data Input'!FI42&gt;0),1,0))+(IF(OR('Data Input'!FO42&gt;0, 'Data Input'!FP42&gt;0),1,0))+(IF(OR('Data Input'!FU42&gt;0, 'Data Input'!FV42&gt;0),1,0)))))</f>
        <v>0.91385257314781521</v>
      </c>
      <c r="L40" s="346">
        <f>('Data Input'!E42+'Data Input'!K42+'Data Input'!Q42+'Data Input'!W42+'Data Input'!AQ42+'Data Input'!AW42+'Data Input'!BC42+'Data Input'!BI42+'Data Input'!BO42+'Data Input'!BU42+'Data Input'!CO42+'Data Input'!CU42+'Data Input'!DO42+'Data Input'!DU42+'Data Input'!EO42+'Data Input'!EU42+'Data Input'!FO42+'Data Input'!FU42)/('Data Input'!F42+'Data Input'!L42+'Data Input'!R42+'Data Input'!X42+'Data Input'!AR42+'Data Input'!AX42+'Data Input'!BD42+'Data Input'!BJ42+'Data Input'!BP42+'Data Input'!BV42+'Data Input'!CP42+'Data Input'!CV42+'Data Input'!DP42+'Data Input'!DV42+'Data Input'!EP42+'Data Input'!EV42+'Data Input'!FP42+'Data Input'!FV42)</f>
        <v>0.62585034013605445</v>
      </c>
      <c r="M40" s="346">
        <f>SUM(('Data Input'!G42+'Data Input'!M42+'Data Input'!S42+'Data Input'!Y42+'Data Input'!AS42+'Data Input'!AY42+'Data Input'!BE42+'Data Input'!BK42+'Data Input'!BQ42+'Data Input'!BW42+'Data Input'!CQ42+'Data Input'!CW42+'Data Input'!DQ42+'Data Input'!DW42+'Data Input'!EQ42+'Data Input'!EW42+'Data Input'!FQ42+'Data Input'!FW42)/(SUM((IF(OR('Data Input'!E42&gt;0, 'Data Input'!F42&gt;0),1,0))+(IF(OR('Data Input'!K42&gt;0, 'Data Input'!L42&gt;0),1,0))+(IF(OR('Data Input'!Q42&gt;0, 'Data Input'!R42&gt;0),1,0))+(IF(OR('Data Input'!W42&gt;0, 'Data Input'!X42&gt;0),1,0))+(IF(OR('Data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Input'!CO42&gt;0, 'Data Input'!CP42&gt;0),1,0))+(IF(OR('Data Input'!CU42&gt;0, 'Data Input'!CV42&gt;0),1,0))+(IF(OR('Data Input'!DO42&gt;0, 'Data Input'!DP42&gt;0),1,0))+(IF(OR('Data Input'!DU42&gt;0, 'Data Input'!DV42&gt;0),1,0))+(IF(OR('Data Input'!EO42&gt;0, 'Data Input'!EP42&gt;0),1,0))+(IF(OR('Data Input'!EU42&gt;0, 'Data Input'!EV42&gt;0),1,0))+(IF(OR('Data Input'!FO42&gt;0, 'Data Input'!FP42&gt;0),1,0))+(IF(OR('Data Input'!FU42&gt;0, 'Data Input'!FV42&gt;0),1,0)))))</f>
        <v>0.62333468559837735</v>
      </c>
      <c r="N40" s="346">
        <f>SUM('Data Input'!AC42+'Data Input'!AJ42+'Data Input'!CA42+'Data Input'!CH42+'Data Input'!DA42+'Data Input'!DH42+'Data Input'!EA42+'Data Input'!EH42+'Data Input'!FA42+'Data Input'!FH42)/('Data Input'!AD42+'Data Input'!AK42+'Data Input'!CB42+'Data Input'!CI42+'Data Input'!DB42+'Data Input'!DI42+'Data Input'!EB42+'Data Input'!EI42+'Data Input'!FB42+'Data Input'!FI42)</f>
        <v>1.2894736842105263</v>
      </c>
      <c r="O40" s="346">
        <f>SUM(('Data Input'!AE42+'Data Input'!AL42+'Data Input'!CC42+'Data Input'!CJ42+'Data Input'!DC42+'Data Input'!DJ42+'Data Input'!EC42+'Data Input'!EJ42+'Data Input'!FC42+'Data Input'!FJ42)/(SUM((IF(OR('Data Input'!AC42&gt;0, 'Data Input'!AD42&gt;0),1,0))+(IF(OR('Data Input'!AJ42&gt;0, 'Data Input'!AK42&gt;0),1,0))+(IF(OR('Data Input'!CA42&gt;0, 'Data Input'!CB42&gt;0),1,0))+(IF(OR('Data Input'!CH42&gt;0, 'Data Input'!CI42&gt;0),1,0))+(IF(OR('Data Input'!DA42&gt;0, 'Data Input'!DB42&gt;0),1,0))+(IF(OR('Data Input'!DH42&gt;0, 'Data Input'!DI42&gt;0),1,0))+(IF(OR('Data Input'!EA42&gt;0, 'Data Input'!EB42&gt;0),1,0))+(IF(OR('Data Input'!EH42&gt;0, 'Data Input'!EI42&gt;0),1,0))+(IF(OR('Data Input'!FA42&gt;0, 'Data Input'!FB42&gt;0),1,0))+(IF(OR('Data Input'!FH42&gt;0, 'Data Input'!FI42&gt;0),1,0)))))</f>
        <v>1.3980490523968783</v>
      </c>
      <c r="P40" s="345">
        <f t="shared" si="1"/>
        <v>8</v>
      </c>
      <c r="Q40" s="344">
        <f>SUM((IF(OR('Data Input'!$J42="W"),1,0))+(IF(OR('Data Input'!$P42="W"),1,0))+(IF(OR('Data Input'!$V42="W"),1,0))+(IF(OR('Data Input'!$AB42="W"),1,0))+(IF(OR('Data Input'!$AI42="W"),1,0))+(IF(OR('Data Input'!$AP42="W"),1,0))+(IF(OR('Data Input'!$AV42="W"),1,0))+(IF(OR('Data Input'!$BB42="W"),1,0))+(IF(OR('Data Input'!$BH42="W"),1,0))+(IF(OR('Data Input'!$BN42="W"),1,0))+(IF(OR('Data Input'!$BT42="W"),1,0))+(IF(OR('Data Input'!$BZ42="W"),1,0))+(IF(OR('Data Input'!$CG42="W"),1,0))+(IF(OR('Data Input'!$CN42="W"),1,0))+(IF(OR('Data Input'!$CT42="W"),1,0))+(IF(OR('Data Input'!$CZ42="W"),1,0))+(IF(OR('Data Input'!$DG42="W"),1,0))+(IF(OR('Data Input'!$DN42="W"),1,0))+(IF(OR('Data Input'!$DT42="W"),1,0))+(IF(OR('Data Input'!$DZ42="W"),1,0))+(IF(OR('Data Input'!$EG42="W"),1,0))+(IF(OR('Data Input'!$EN42="W"),1,0))+(IF(OR('Data Input'!$ET42="W"),1,0))+(IF(OR('Data Input'!$EZ42="W"),1,0))+(IF(OR('Data Input'!$FG42="W"),1,0))+(IF(OR('Data Input'!$FN42="W"),1,0))+(IF(OR('Data Input'!$FT42="W"),1,0))+(IF(OR('Data Input'!$FZ42="W"),1,0)))</f>
        <v>4</v>
      </c>
      <c r="R40" s="344">
        <f>SUM((IF(OR('Data Input'!$J42="L"),1,0))+(IF(OR('Data Input'!$P42="L"),1,0))+(IF(OR('Data Input'!$V42="L"),1,0))+(IF(OR('Data Input'!$AB42="L"),1,0))+(IF(OR('Data Input'!$AI42="L"),1,0))+(IF(OR('Data Input'!$AP42="L"),1,0))+(IF(OR('Data Input'!$AV42="L"),1,0))+(IF(OR('Data Input'!$BB42="L"),1,0))+(IF(OR('Data Input'!$BH42="L"),1,0))+(IF(OR('Data Input'!$BN42="L"),1,0))+(IF(OR('Data Input'!$BT42="L"),1,0))+(IF(OR('Data Input'!$BZ42="L"),1,0))+(IF(OR('Data Input'!$CG42="L"),1,0))+(IF(OR('Data Input'!$CN42="L"),1,0))+(IF(OR('Data Input'!$CT42="L"),1,0))+(IF(OR('Data Input'!$CZ42="L"),1,0))+(IF(OR('Data Input'!$DG42="L"),1,0))+(IF(OR('Data Input'!$DN42="L"),1,0))+(IF(OR('Data Input'!$DT42="L"),1,0))+(IF(OR('Data Input'!$DZ42="L"),1,0))+(IF(OR('Data Input'!$EG42="L"),1,0))+(IF(OR('Data Input'!$EN42="L"),1,0))+(IF(OR('Data Input'!$ET42="L"),1,0))+(IF(OR('Data Input'!$EZ42="L"),1,0))+(IF(OR('Data Input'!$FG42="L"),1,0))+(IF(OR('Data Input'!$FN42="L"),1,0))+(IF(OR('Data Input'!$FT42="L"),1,0))+(IF(OR('Data Input'!$FZ42="L"),1,0)))</f>
        <v>4</v>
      </c>
      <c r="S40" s="344">
        <f>SUM((IF(OR('Data Input'!$J42="T"),1,0))+(IF(OR('Data Input'!$P42="T"),1,0))+(IF(OR('Data Input'!$V42="T"),1,0))+(IF(OR('Data Input'!$AB42="T"),1,0))+(IF(OR('Data Input'!$AI42="T"),1,0))+(IF(OR('Data Input'!$AP42="T"),1,0))+(IF(OR('Data Input'!$AV42="T"),1,0))+(IF(OR('Data Input'!$BB42="T"),1,0))+(IF(OR('Data Input'!$BH42="T"),1,0))+(IF(OR('Data Input'!$BN42="T"),1,0))+(IF(OR('Data Input'!$BT42="T"),1,0))+(IF(OR('Data Input'!$BZ42="T"),1,0))+(IF(OR('Data Input'!$CG42="T"),1,0))+(IF(OR('Data Input'!$CN42="T"),1,0))+(IF(OR('Data Input'!$CT42="T"),1,0))+(IF(OR('Data Input'!$CZ42="T"),1,0))+(IF(OR('Data Input'!$DG42="T"),1,0))+(IF(OR('Data Input'!$DN42="T"),1,0))+(IF(OR('Data Input'!$DT42="T"),1,0))+(IF(OR('Data Input'!$DZ42="T"),1,0))+(IF(OR('Data Input'!$EG42="T"),1,0))+(IF(OR('Data Input'!$EN42="T"),1,0))+(IF(OR('Data Input'!$ET42="T"),1,0))+(IF(OR('Data Input'!$EZ42="T"),1,0))+(IF(OR('Data Input'!$FG42="T"),1,0))+(IF(OR('Data Input'!$FN42="T"),1,0))+(IF(OR('Data Input'!$FT42="T"),1,0))+(IF(OR('Data Input'!$FZ42="T"),1,0)))</f>
        <v>0</v>
      </c>
      <c r="T40" s="348">
        <f t="shared" si="2"/>
        <v>0.5</v>
      </c>
      <c r="U40" s="253"/>
    </row>
    <row r="41" spans="2:21" ht="15.5" x14ac:dyDescent="0.35">
      <c r="B41" s="441">
        <v>39</v>
      </c>
      <c r="C41" s="340" t="s">
        <v>74</v>
      </c>
      <c r="D41" s="341" t="s">
        <v>18</v>
      </c>
      <c r="E41" s="342">
        <v>68</v>
      </c>
      <c r="F41" s="343">
        <f>'Data Input'!E43+'Data Input'!K43+'Data Input'!Q43+'Data Input'!W43+'Data Input'!AC43+'Data Input'!AJ43+'Data Input'!AQ43+'Data Input'!AW43+'Data Input'!BC43+'Data Input'!BI43+'Data Input'!BO43+'Data Input'!BU43+'Data Input'!CA43+'Data Input'!CH43+'Data Input'!CO43+'Data Input'!CU43+'Data Input'!DA43+'Data Input'!DH43+'Data Input'!DO43+'Data Input'!DU43+'Data Input'!EA43+'Data Input'!EH43+'Data Input'!EO43+'Data Input'!EU43+'Data Input'!FA43+'Data Input'!FH43+'Data Input'!FO43+'Data Input'!FU43</f>
        <v>90</v>
      </c>
      <c r="G41" s="344">
        <f>'Data Input'!F43+'Data Input'!L43+'Data Input'!R43+'Data Input'!X43+'Data Input'!AD43+'Data Input'!AK43+'Data Input'!AR43+'Data Input'!AX43+'Data Input'!BD43+'Data Input'!BJ43+'Data Input'!BP43+'Data Input'!BV43+'Data Input'!CB43+'Data Input'!CI43+'Data Input'!CP43+'Data Input'!CV43+'Data Input'!DB43+'Data Input'!DI43+'Data Input'!DP43+'Data Input'!DV43+'Data Input'!EB43+'Data Input'!EI43+'Data Input'!EP43+'Data Input'!EV43+'Data Input'!FB43+'Data Input'!FI43+'Data Input'!FP43+'Data Input'!FV43</f>
        <v>69</v>
      </c>
      <c r="H41" s="345">
        <f>'Data Input'!AG43+'Data Input'!AN43+'Data Input'!CE43+'Data Input'!CL43+'Data Input'!DE43+'Data Input'!DL43+'Data Input'!EE43+'Data Input'!EL43+'Data Input'!FE43+'Data Input'!FL43</f>
        <v>0</v>
      </c>
      <c r="I41" s="346">
        <f t="shared" si="0"/>
        <v>1.3043478260869565</v>
      </c>
      <c r="J41" s="347">
        <f>SUM(('Data Input'!H43+'Data Input'!N43+'Data Input'!T43+'Data Input'!Z43+'Data Input'!AF43+'Data Input'!AM43+'Data Input'!AT43+'Data Input'!AZ43+'Data Input'!BF43+'Data Input'!BL43+'Data Input'!BR43+'Data Input'!BX43+'Data Input'!CD43+'Data Input'!CK43+'Data Input'!CR43+'Data Input'!CX43+'Data Input'!DD43+'Data Input'!DK43+'Data Input'!DR43+'Data Input'!DX43+'Data Input'!ED43+'Data Input'!EK43+'Data Input'!ER43+'Data Input'!EX43+'Data Input'!FD43+'Data Input'!FK43+'Data Input'!FR43+'Data Input'!FX43)/(SUM((IF(OR('Data Input'!E43&gt;0, 'Data Input'!F43&gt;0),1,0))+(IF(OR('Data Input'!K43&gt;0, 'Data Input'!L43&gt;0),1,0))+(IF(OR('Data Input'!Q43&gt;0, 'Data Input'!R43&gt;0),1,0))+(IF(OR('Data Input'!W43&gt;0, 'Data Input'!X43&gt;0),1,0))+(IF(OR('Data Input'!AC43&gt;0, 'Data Input'!AD43&gt;0),1,0))+(IF(OR('Data Input'!AJ43&gt;0, 'Data Input'!AK43&gt;0),1,0))+(IF(OR('Data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Input'!CA43&gt;0, 'Data Input'!CB43&gt;0),1,0))+(IF(OR('Data Input'!CH43&gt;0, 'Data Input'!CI43&gt;0),1,0))+(IF(OR('Data Input'!CO43&gt;0, 'Data Input'!CP43&gt;0),1,0))+(IF(OR('Data Input'!CU43&gt;0, 'Data Input'!CV43&gt;0),1,0))+(IF(OR('Data Input'!DA43&gt;0, 'Data Input'!DB43&gt;0),1,0))+(IF(OR('Data Input'!DH43&gt;0, 'Data Input'!DI43&gt;0),1,0))+(IF(OR('Data Input'!DO43&gt;0, 'Data Input'!DP43&gt;0),1,0))+(IF(OR('Data Input'!DU43&gt;0, 'Data Input'!DV43&gt;0),1,0))+(IF(OR('Data Input'!EA43&gt;0, 'Data Input'!EB43&gt;0),1,0))+(IF(OR('Data Input'!EH43&gt;0, 'Data Input'!EI43&gt;0),1,0))+(IF(OR('Data Input'!EO43&gt;0, 'Data Input'!EP43&gt;0),1,0))+(IF(OR('Data Input'!EU43&gt;0, 'Data Input'!EV43&gt;0),1,0))+(IF(OR('Data Input'!FA43&gt;0, 'Data Input'!FB43&gt;0),1,0))+(IF(OR('Data Input'!FH43&gt;0, 'Data Input'!FI43&gt;0),1,0))+(IF(OR('Data Input'!FO43&gt;0, 'Data Input'!FP43&gt;0),1,0))+(IF(OR('Data Input'!FU43&gt;0, 'Data Input'!FV43&gt;0),1,0)))))</f>
        <v>1.3766869171742215</v>
      </c>
      <c r="K41" s="346">
        <f>SUM(('Data Input'!G43+'Data Input'!M43+'Data Input'!S43+'Data Input'!Y43+'Data Input'!AE43+'Data Input'!AL43+'Data Input'!AS43+'Data Input'!AY43+'Data Input'!BE43+'Data Input'!BK43+'Data Input'!BQ43+'Data Input'!BW43+'Data Input'!CC43+'Data Input'!CJ43+'Data Input'!CQ43+'Data Input'!CW43+'Data Input'!DC43+'Data Input'!DJ43+'Data Input'!DQ43+'Data Input'!DW43+'Data Input'!EC43+'Data Input'!EJ43+'Data Input'!EQ43+'Data Input'!EW43+'Data Input'!FC43+'Data Input'!FJ43+'Data Input'!FQ43+'Data Input'!FW43)/(SUM((IF(OR('Data Input'!E43&gt;0, 'Data Input'!F43&gt;0),1,0))+(IF(OR('Data Input'!K43&gt;0, 'Data Input'!L43&gt;0),1,0))+(IF(OR('Data Input'!Q43&gt;0, 'Data Input'!R43&gt;0),1,0))+(IF(OR('Data Input'!W43&gt;0, 'Data Input'!X43&gt;0),1,0))+(IF(OR('Data Input'!AC43&gt;0, 'Data Input'!AD43&gt;0),1,0))+(IF(OR('Data Input'!AJ43&gt;0, 'Data Input'!AK43&gt;0),1,0))+(IF(OR('Data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Input'!CA43&gt;0, 'Data Input'!CB43&gt;0),1,0))+(IF(OR('Data Input'!CH43&gt;0, 'Data Input'!CI43&gt;0),1,0))+(IF(OR('Data Input'!CO43&gt;0, 'Data Input'!CP43&gt;0),1,0))+(IF(OR('Data Input'!CU43&gt;0, 'Data Input'!CV43&gt;0),1,0))+(IF(OR('Data Input'!DA43&gt;0, 'Data Input'!DB43&gt;0),1,0))+(IF(OR('Data Input'!DH43&gt;0, 'Data Input'!DI43&gt;0),1,0))+(IF(OR('Data Input'!DO43&gt;0, 'Data Input'!DP43&gt;0),1,0))+(IF(OR('Data Input'!DU43&gt;0, 'Data Input'!DV43&gt;0),1,0))+(IF(OR('Data Input'!EA43&gt;0, 'Data Input'!EB43&gt;0),1,0))+(IF(OR('Data Input'!EH43&gt;0, 'Data Input'!EI43&gt;0),1,0))+(IF(OR('Data Input'!EO43&gt;0, 'Data Input'!EP43&gt;0),1,0))+(IF(OR('Data Input'!EU43&gt;0, 'Data Input'!EV43&gt;0),1,0))+(IF(OR('Data Input'!FA43&gt;0, 'Data Input'!FB43&gt;0),1,0))+(IF(OR('Data Input'!FH43&gt;0, 'Data Input'!FI43&gt;0),1,0))+(IF(OR('Data Input'!FO43&gt;0, 'Data Input'!FP43&gt;0),1,0))+(IF(OR('Data Input'!FU43&gt;0, 'Data Input'!FV43&gt;0),1,0)))))</f>
        <v>1.3488374237654928</v>
      </c>
      <c r="L41" s="346">
        <f>('Data Input'!E43+'Data Input'!K43+'Data Input'!Q43+'Data Input'!W43+'Data Input'!AQ43+'Data Input'!AW43+'Data Input'!BC43+'Data Input'!BI43+'Data Input'!BO43+'Data Input'!BU43+'Data Input'!CO43+'Data Input'!CU43+'Data Input'!DO43+'Data Input'!DU43+'Data Input'!EO43+'Data Input'!EU43+'Data Input'!FO43+'Data Input'!FU43)/('Data Input'!F43+'Data Input'!L43+'Data Input'!R43+'Data Input'!X43+'Data Input'!AR43+'Data Input'!AX43+'Data Input'!BD43+'Data Input'!BJ43+'Data Input'!BP43+'Data Input'!BV43+'Data Input'!CP43+'Data Input'!CV43+'Data Input'!DP43+'Data Input'!DV43+'Data Input'!EP43+'Data Input'!EV43+'Data Input'!FP43+'Data Input'!FV43)</f>
        <v>1.3043478260869565</v>
      </c>
      <c r="M41" s="346">
        <f>SUM(('Data Input'!G43+'Data Input'!M43+'Data Input'!S43+'Data Input'!Y43+'Data Input'!AS43+'Data Input'!AY43+'Data Input'!BE43+'Data Input'!BK43+'Data Input'!BQ43+'Data Input'!BW43+'Data Input'!CQ43+'Data Input'!CW43+'Data Input'!DQ43+'Data Input'!DW43+'Data Input'!EQ43+'Data Input'!EW43+'Data Input'!FQ43+'Data Input'!FW43)/(SUM((IF(OR('Data Input'!E43&gt;0, 'Data Input'!F43&gt;0),1,0))+(IF(OR('Data Input'!K43&gt;0, 'Data Input'!L43&gt;0),1,0))+(IF(OR('Data Input'!Q43&gt;0, 'Data Input'!R43&gt;0),1,0))+(IF(OR('Data Input'!W43&gt;0, 'Data Input'!X43&gt;0),1,0))+(IF(OR('Data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Input'!CO43&gt;0, 'Data Input'!CP43&gt;0),1,0))+(IF(OR('Data Input'!CU43&gt;0, 'Data Input'!CV43&gt;0),1,0))+(IF(OR('Data Input'!DO43&gt;0, 'Data Input'!DP43&gt;0),1,0))+(IF(OR('Data Input'!DU43&gt;0, 'Data Input'!DV43&gt;0),1,0))+(IF(OR('Data Input'!EO43&gt;0, 'Data Input'!EP43&gt;0),1,0))+(IF(OR('Data Input'!EU43&gt;0, 'Data Input'!EV43&gt;0),1,0))+(IF(OR('Data Input'!FO43&gt;0, 'Data Input'!FP43&gt;0),1,0))+(IF(OR('Data Input'!FU43&gt;0, 'Data Input'!FV43&gt;0),1,0)))))</f>
        <v>1.3488374237654928</v>
      </c>
      <c r="N41" s="347" t="e">
        <f>SUM('Data Input'!AC43+'Data Input'!AJ43+'Data Input'!CA43+'Data Input'!CH43+'Data Input'!DA43+'Data Input'!DH43+'Data Input'!EA43+'Data Input'!EH43+'Data Input'!FA43+'Data Input'!FH43)/('Data Input'!AD43+'Data Input'!AK43+'Data Input'!CB43+'Data Input'!CI43+'Data Input'!DB43+'Data Input'!DI43+'Data Input'!EB43+'Data Input'!EI43+'Data Input'!FB43+'Data Input'!FI43)</f>
        <v>#DIV/0!</v>
      </c>
      <c r="O41" s="347" t="e">
        <f>SUM(('Data Input'!AE43+'Data Input'!AL43+'Data Input'!CC43+'Data Input'!CJ43+'Data Input'!DC43+'Data Input'!DJ43+'Data Input'!EC43+'Data Input'!EJ43+'Data Input'!FC43+'Data Input'!FJ43)/(SUM((IF(OR('Data Input'!AC43&gt;0, 'Data Input'!AD43&gt;0),1,0))+(IF(OR('Data Input'!AJ43&gt;0, 'Data Input'!AK43&gt;0),1,0))+(IF(OR('Data Input'!CA43&gt;0, 'Data Input'!CB43&gt;0),1,0))+(IF(OR('Data Input'!CH43&gt;0, 'Data Input'!CI43&gt;0),1,0))+(IF(OR('Data Input'!DA43&gt;0, 'Data Input'!DB43&gt;0),1,0))+(IF(OR('Data Input'!DH43&gt;0, 'Data Input'!DI43&gt;0),1,0))+(IF(OR('Data Input'!EA43&gt;0, 'Data Input'!EB43&gt;0),1,0))+(IF(OR('Data Input'!EH43&gt;0, 'Data Input'!EI43&gt;0),1,0))+(IF(OR('Data Input'!FA43&gt;0, 'Data Input'!FB43&gt;0),1,0))+(IF(OR('Data Input'!FH43&gt;0, 'Data Input'!FI43&gt;0),1,0)))))</f>
        <v>#DIV/0!</v>
      </c>
      <c r="P41" s="345">
        <f t="shared" si="1"/>
        <v>4</v>
      </c>
      <c r="Q41" s="344">
        <f>SUM((IF(OR('Data Input'!$J43="W"),1,0))+(IF(OR('Data Input'!$P43="W"),1,0))+(IF(OR('Data Input'!$V43="W"),1,0))+(IF(OR('Data Input'!$AB43="W"),1,0))+(IF(OR('Data Input'!$AI43="W"),1,0))+(IF(OR('Data Input'!$AP43="W"),1,0))+(IF(OR('Data Input'!$AV43="W"),1,0))+(IF(OR('Data Input'!$BB43="W"),1,0))+(IF(OR('Data Input'!$BH43="W"),1,0))+(IF(OR('Data Input'!$BN43="W"),1,0))+(IF(OR('Data Input'!$BT43="W"),1,0))+(IF(OR('Data Input'!$BZ43="W"),1,0))+(IF(OR('Data Input'!$CG43="W"),1,0))+(IF(OR('Data Input'!$CN43="W"),1,0))+(IF(OR('Data Input'!$CT43="W"),1,0))+(IF(OR('Data Input'!$CZ43="W"),1,0))+(IF(OR('Data Input'!$DG43="W"),1,0))+(IF(OR('Data Input'!$DN43="W"),1,0))+(IF(OR('Data Input'!$DT43="W"),1,0))+(IF(OR('Data Input'!$DZ43="W"),1,0))+(IF(OR('Data Input'!$EG43="W"),1,0))+(IF(OR('Data Input'!$EN43="W"),1,0))+(IF(OR('Data Input'!$ET43="W"),1,0))+(IF(OR('Data Input'!$EZ43="W"),1,0))+(IF(OR('Data Input'!$FG43="W"),1,0))+(IF(OR('Data Input'!$FN43="W"),1,0))+(IF(OR('Data Input'!$FT43="W"),1,0))+(IF(OR('Data Input'!$FZ43="W"),1,0)))</f>
        <v>1</v>
      </c>
      <c r="R41" s="344">
        <f>SUM((IF(OR('Data Input'!$J43="L"),1,0))+(IF(OR('Data Input'!$P43="L"),1,0))+(IF(OR('Data Input'!$V43="L"),1,0))+(IF(OR('Data Input'!$AB43="L"),1,0))+(IF(OR('Data Input'!$AI43="L"),1,0))+(IF(OR('Data Input'!$AP43="L"),1,0))+(IF(OR('Data Input'!$AV43="L"),1,0))+(IF(OR('Data Input'!$BB43="L"),1,0))+(IF(OR('Data Input'!$BH43="L"),1,0))+(IF(OR('Data Input'!$BN43="L"),1,0))+(IF(OR('Data Input'!$BT43="L"),1,0))+(IF(OR('Data Input'!$BZ43="L"),1,0))+(IF(OR('Data Input'!$CG43="L"),1,0))+(IF(OR('Data Input'!$CN43="L"),1,0))+(IF(OR('Data Input'!$CT43="L"),1,0))+(IF(OR('Data Input'!$CZ43="L"),1,0))+(IF(OR('Data Input'!$DG43="L"),1,0))+(IF(OR('Data Input'!$DN43="L"),1,0))+(IF(OR('Data Input'!$DT43="L"),1,0))+(IF(OR('Data Input'!$DZ43="L"),1,0))+(IF(OR('Data Input'!$EG43="L"),1,0))+(IF(OR('Data Input'!$EN43="L"),1,0))+(IF(OR('Data Input'!$ET43="L"),1,0))+(IF(OR('Data Input'!$EZ43="L"),1,0))+(IF(OR('Data Input'!$FG43="L"),1,0))+(IF(OR('Data Input'!$FN43="L"),1,0))+(IF(OR('Data Input'!$FT43="L"),1,0))+(IF(OR('Data Input'!$FZ43="L"),1,0)))</f>
        <v>3</v>
      </c>
      <c r="S41" s="344">
        <f>SUM((IF(OR('Data Input'!$J43="T"),1,0))+(IF(OR('Data Input'!$P43="T"),1,0))+(IF(OR('Data Input'!$V43="T"),1,0))+(IF(OR('Data Input'!$AB43="T"),1,0))+(IF(OR('Data Input'!$AI43="T"),1,0))+(IF(OR('Data Input'!$AP43="T"),1,0))+(IF(OR('Data Input'!$AV43="T"),1,0))+(IF(OR('Data Input'!$BB43="T"),1,0))+(IF(OR('Data Input'!$BH43="T"),1,0))+(IF(OR('Data Input'!$BN43="T"),1,0))+(IF(OR('Data Input'!$BT43="T"),1,0))+(IF(OR('Data Input'!$BZ43="T"),1,0))+(IF(OR('Data Input'!$CG43="T"),1,0))+(IF(OR('Data Input'!$CN43="T"),1,0))+(IF(OR('Data Input'!$CT43="T"),1,0))+(IF(OR('Data Input'!$CZ43="T"),1,0))+(IF(OR('Data Input'!$DG43="T"),1,0))+(IF(OR('Data Input'!$DN43="T"),1,0))+(IF(OR('Data Input'!$DT43="T"),1,0))+(IF(OR('Data Input'!$DZ43="T"),1,0))+(IF(OR('Data Input'!$EG43="T"),1,0))+(IF(OR('Data Input'!$EN43="T"),1,0))+(IF(OR('Data Input'!$ET43="T"),1,0))+(IF(OR('Data Input'!$EZ43="T"),1,0))+(IF(OR('Data Input'!$FG43="T"),1,0))+(IF(OR('Data Input'!$FN43="T"),1,0))+(IF(OR('Data Input'!$FT43="T"),1,0))+(IF(OR('Data Input'!$FZ43="T"),1,0)))</f>
        <v>0</v>
      </c>
      <c r="T41" s="348">
        <f t="shared" si="2"/>
        <v>0.25</v>
      </c>
      <c r="U41" s="253"/>
    </row>
    <row r="42" spans="2:21" ht="15.5" x14ac:dyDescent="0.35">
      <c r="B42" s="441">
        <v>40</v>
      </c>
      <c r="C42" s="340" t="s">
        <v>74</v>
      </c>
      <c r="D42" s="341" t="s">
        <v>28</v>
      </c>
      <c r="E42" s="342">
        <v>35</v>
      </c>
      <c r="F42" s="343">
        <f>'Data Input'!E44+'Data Input'!K44+'Data Input'!Q44+'Data Input'!W44+'Data Input'!AC44+'Data Input'!AJ44+'Data Input'!AQ44+'Data Input'!AW44+'Data Input'!BC44+'Data Input'!BI44+'Data Input'!BO44+'Data Input'!BU44+'Data Input'!CA44+'Data Input'!CH44+'Data Input'!CO44+'Data Input'!CU44+'Data Input'!DA44+'Data Input'!DH44+'Data Input'!DO44+'Data Input'!DU44+'Data Input'!EA44+'Data Input'!EH44+'Data Input'!EO44+'Data Input'!EU44+'Data Input'!FA44+'Data Input'!FH44+'Data Input'!FO44+'Data Input'!FU44</f>
        <v>59</v>
      </c>
      <c r="G42" s="344">
        <f>'Data Input'!F44+'Data Input'!L44+'Data Input'!R44+'Data Input'!X44+'Data Input'!AD44+'Data Input'!AK44+'Data Input'!AR44+'Data Input'!AX44+'Data Input'!BD44+'Data Input'!BJ44+'Data Input'!BP44+'Data Input'!BV44+'Data Input'!CB44+'Data Input'!CI44+'Data Input'!CP44+'Data Input'!CV44+'Data Input'!DB44+'Data Input'!DI44+'Data Input'!DP44+'Data Input'!DV44+'Data Input'!EB44+'Data Input'!EI44+'Data Input'!EP44+'Data Input'!EV44+'Data Input'!FB44+'Data Input'!FI44+'Data Input'!FP44+'Data Input'!FV44</f>
        <v>64</v>
      </c>
      <c r="H42" s="345">
        <f>'Data Input'!AG44+'Data Input'!AN44+'Data Input'!CE44+'Data Input'!CL44+'Data Input'!DE44+'Data Input'!DL44+'Data Input'!EE44+'Data Input'!EL44+'Data Input'!FE44+'Data Input'!FL44</f>
        <v>1</v>
      </c>
      <c r="I42" s="346">
        <f t="shared" si="0"/>
        <v>0.921875</v>
      </c>
      <c r="J42" s="347">
        <f>SUM(('Data Input'!H44+'Data Input'!N44+'Data Input'!T44+'Data Input'!Z44+'Data Input'!AF44+'Data Input'!AM44+'Data Input'!AT44+'Data Input'!AZ44+'Data Input'!BF44+'Data Input'!BL44+'Data Input'!BR44+'Data Input'!BX44+'Data Input'!CD44+'Data Input'!CK44+'Data Input'!CR44+'Data Input'!CX44+'Data Input'!DD44+'Data Input'!DK44+'Data Input'!DR44+'Data Input'!DX44+'Data Input'!ED44+'Data Input'!EK44+'Data Input'!ER44+'Data Input'!EX44+'Data Input'!FD44+'Data Input'!FK44+'Data Input'!FR44+'Data Input'!FX44)/(SUM((IF(OR('Data Input'!E44&gt;0, 'Data Input'!F44&gt;0),1,0))+(IF(OR('Data Input'!K44&gt;0, 'Data Input'!L44&gt;0),1,0))+(IF(OR('Data Input'!Q44&gt;0, 'Data Input'!R44&gt;0),1,0))+(IF(OR('Data Input'!W44&gt;0, 'Data Input'!X44&gt;0),1,0))+(IF(OR('Data Input'!AC44&gt;0, 'Data Input'!AD44&gt;0),1,0))+(IF(OR('Data Input'!AJ44&gt;0, 'Data Input'!AK44&gt;0),1,0))+(IF(OR('Data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Input'!CA44&gt;0, 'Data Input'!CB44&gt;0),1,0))+(IF(OR('Data Input'!CH44&gt;0, 'Data Input'!CI44&gt;0),1,0))+(IF(OR('Data Input'!CO44&gt;0, 'Data Input'!CP44&gt;0),1,0))+(IF(OR('Data Input'!CU44&gt;0, 'Data Input'!CV44&gt;0),1,0))+(IF(OR('Data Input'!DA44&gt;0, 'Data Input'!DB44&gt;0),1,0))+(IF(OR('Data Input'!DH44&gt;0, 'Data Input'!DI44&gt;0),1,0))+(IF(OR('Data Input'!DO44&gt;0, 'Data Input'!DP44&gt;0),1,0))+(IF(OR('Data Input'!DU44&gt;0, 'Data Input'!DV44&gt;0),1,0))+(IF(OR('Data Input'!EA44&gt;0, 'Data Input'!EB44&gt;0),1,0))+(IF(OR('Data Input'!EH44&gt;0, 'Data Input'!EI44&gt;0),1,0))+(IF(OR('Data Input'!EO44&gt;0, 'Data Input'!EP44&gt;0),1,0))+(IF(OR('Data Input'!EU44&gt;0, 'Data Input'!EV44&gt;0),1,0))+(IF(OR('Data Input'!FA44&gt;0, 'Data Input'!FB44&gt;0),1,0))+(IF(OR('Data Input'!FH44&gt;0, 'Data Input'!FI44&gt;0),1,0))+(IF(OR('Data Input'!FO44&gt;0, 'Data Input'!FP44&gt;0),1,0))+(IF(OR('Data Input'!FU44&gt;0, 'Data Input'!FV44&gt;0),1,0)))))</f>
        <v>1.2076627663641832</v>
      </c>
      <c r="K42" s="346">
        <f>SUM(('Data Input'!G44+'Data Input'!M44+'Data Input'!S44+'Data Input'!Y44+'Data Input'!AE44+'Data Input'!AL44+'Data Input'!AS44+'Data Input'!AY44+'Data Input'!BE44+'Data Input'!BK44+'Data Input'!BQ44+'Data Input'!BW44+'Data Input'!CC44+'Data Input'!CJ44+'Data Input'!CQ44+'Data Input'!CW44+'Data Input'!DC44+'Data Input'!DJ44+'Data Input'!DQ44+'Data Input'!DW44+'Data Input'!EC44+'Data Input'!EJ44+'Data Input'!EQ44+'Data Input'!EW44+'Data Input'!FC44+'Data Input'!FJ44+'Data Input'!FQ44+'Data Input'!FW44)/(SUM((IF(OR('Data Input'!E44&gt;0, 'Data Input'!F44&gt;0),1,0))+(IF(OR('Data Input'!K44&gt;0, 'Data Input'!L44&gt;0),1,0))+(IF(OR('Data Input'!Q44&gt;0, 'Data Input'!R44&gt;0),1,0))+(IF(OR('Data Input'!W44&gt;0, 'Data Input'!X44&gt;0),1,0))+(IF(OR('Data Input'!AC44&gt;0, 'Data Input'!AD44&gt;0),1,0))+(IF(OR('Data Input'!AJ44&gt;0, 'Data Input'!AK44&gt;0),1,0))+(IF(OR('Data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Input'!CA44&gt;0, 'Data Input'!CB44&gt;0),1,0))+(IF(OR('Data Input'!CH44&gt;0, 'Data Input'!CI44&gt;0),1,0))+(IF(OR('Data Input'!CO44&gt;0, 'Data Input'!CP44&gt;0),1,0))+(IF(OR('Data Input'!CU44&gt;0, 'Data Input'!CV44&gt;0),1,0))+(IF(OR('Data Input'!DA44&gt;0, 'Data Input'!DB44&gt;0),1,0))+(IF(OR('Data Input'!DH44&gt;0, 'Data Input'!DI44&gt;0),1,0))+(IF(OR('Data Input'!DO44&gt;0, 'Data Input'!DP44&gt;0),1,0))+(IF(OR('Data Input'!DU44&gt;0, 'Data Input'!DV44&gt;0),1,0))+(IF(OR('Data Input'!EA44&gt;0, 'Data Input'!EB44&gt;0),1,0))+(IF(OR('Data Input'!EH44&gt;0, 'Data Input'!EI44&gt;0),1,0))+(IF(OR('Data Input'!EO44&gt;0, 'Data Input'!EP44&gt;0),1,0))+(IF(OR('Data Input'!EU44&gt;0, 'Data Input'!EV44&gt;0),1,0))+(IF(OR('Data Input'!FA44&gt;0, 'Data Input'!FB44&gt;0),1,0))+(IF(OR('Data Input'!FH44&gt;0, 'Data Input'!FI44&gt;0),1,0))+(IF(OR('Data Input'!FO44&gt;0, 'Data Input'!FP44&gt;0),1,0))+(IF(OR('Data Input'!FU44&gt;0, 'Data Input'!FV44&gt;0),1,0)))))</f>
        <v>0.9956709956709956</v>
      </c>
      <c r="L42" s="346">
        <f>('Data Input'!E44+'Data Input'!K44+'Data Input'!Q44+'Data Input'!W44+'Data Input'!AQ44+'Data Input'!AW44+'Data Input'!BC44+'Data Input'!BI44+'Data Input'!BO44+'Data Input'!BU44+'Data Input'!CO44+'Data Input'!CU44+'Data Input'!DO44+'Data Input'!DU44+'Data Input'!EO44+'Data Input'!EU44+'Data Input'!FO44+'Data Input'!FU44)/('Data Input'!F44+'Data Input'!L44+'Data Input'!R44+'Data Input'!X44+'Data Input'!AR44+'Data Input'!AX44+'Data Input'!BD44+'Data Input'!BJ44+'Data Input'!BP44+'Data Input'!BV44+'Data Input'!CP44+'Data Input'!CV44+'Data Input'!DP44+'Data Input'!DV44+'Data Input'!EP44+'Data Input'!EV44+'Data Input'!FP44+'Data Input'!FV44)</f>
        <v>0.84905660377358494</v>
      </c>
      <c r="M42" s="346">
        <f>SUM(('Data Input'!G44+'Data Input'!M44+'Data Input'!S44+'Data Input'!Y44+'Data Input'!AS44+'Data Input'!AY44+'Data Input'!BE44+'Data Input'!BK44+'Data Input'!BQ44+'Data Input'!BW44+'Data Input'!CQ44+'Data Input'!CW44+'Data Input'!DQ44+'Data Input'!DW44+'Data Input'!EQ44+'Data Input'!EW44+'Data Input'!FQ44+'Data Input'!FW44)/(SUM((IF(OR('Data Input'!E44&gt;0, 'Data Input'!F44&gt;0),1,0))+(IF(OR('Data Input'!K44&gt;0, 'Data Input'!L44&gt;0),1,0))+(IF(OR('Data Input'!Q44&gt;0, 'Data Input'!R44&gt;0),1,0))+(IF(OR('Data Input'!W44&gt;0, 'Data Input'!X44&gt;0),1,0))+(IF(OR('Data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Input'!CO44&gt;0, 'Data Input'!CP44&gt;0),1,0))+(IF(OR('Data Input'!CU44&gt;0, 'Data Input'!CV44&gt;0),1,0))+(IF(OR('Data Input'!DO44&gt;0, 'Data Input'!DP44&gt;0),1,0))+(IF(OR('Data Input'!DU44&gt;0, 'Data Input'!DV44&gt;0),1,0))+(IF(OR('Data Input'!EO44&gt;0, 'Data Input'!EP44&gt;0),1,0))+(IF(OR('Data Input'!EU44&gt;0, 'Data Input'!EV44&gt;0),1,0))+(IF(OR('Data Input'!FO44&gt;0, 'Data Input'!FP44&gt;0),1,0))+(IF(OR('Data Input'!FU44&gt;0, 'Data Input'!FV44&gt;0),1,0)))))</f>
        <v>0.85714285714285721</v>
      </c>
      <c r="N42" s="346">
        <f>SUM('Data Input'!AC44+'Data Input'!AJ44+'Data Input'!CA44+'Data Input'!CH44+'Data Input'!DA44+'Data Input'!DH44+'Data Input'!EA44+'Data Input'!EH44+'Data Input'!FA44+'Data Input'!FH44)/('Data Input'!AD44+'Data Input'!AK44+'Data Input'!CB44+'Data Input'!CI44+'Data Input'!DB44+'Data Input'!DI44+'Data Input'!EB44+'Data Input'!EI44+'Data Input'!FB44+'Data Input'!FI44)</f>
        <v>1.2727272727272727</v>
      </c>
      <c r="O42" s="346">
        <f>SUM(('Data Input'!AE44+'Data Input'!AL44+'Data Input'!CC44+'Data Input'!CJ44+'Data Input'!DC44+'Data Input'!DJ44+'Data Input'!EC44+'Data Input'!EJ44+'Data Input'!FC44+'Data Input'!FJ44)/(SUM((IF(OR('Data Input'!AC44&gt;0, 'Data Input'!AD44&gt;0),1,0))+(IF(OR('Data Input'!AJ44&gt;0, 'Data Input'!AK44&gt;0),1,0))+(IF(OR('Data Input'!CA44&gt;0, 'Data Input'!CB44&gt;0),1,0))+(IF(OR('Data Input'!CH44&gt;0, 'Data Input'!CI44&gt;0),1,0))+(IF(OR('Data Input'!DA44&gt;0, 'Data Input'!DB44&gt;0),1,0))+(IF(OR('Data Input'!DH44&gt;0, 'Data Input'!DI44&gt;0),1,0))+(IF(OR('Data Input'!EA44&gt;0, 'Data Input'!EB44&gt;0),1,0))+(IF(OR('Data Input'!EH44&gt;0, 'Data Input'!EI44&gt;0),1,0))+(IF(OR('Data Input'!FA44&gt;0, 'Data Input'!FB44&gt;0),1,0))+(IF(OR('Data Input'!FH44&gt;0, 'Data Input'!FI44&gt;0),1,0)))))</f>
        <v>1.2727272727272727</v>
      </c>
      <c r="P42" s="345">
        <f t="shared" si="1"/>
        <v>3</v>
      </c>
      <c r="Q42" s="344">
        <f>SUM((IF(OR('Data Input'!$J44="W"),1,0))+(IF(OR('Data Input'!$P44="W"),1,0))+(IF(OR('Data Input'!$V44="W"),1,0))+(IF(OR('Data Input'!$AB44="W"),1,0))+(IF(OR('Data Input'!$AI44="W"),1,0))+(IF(OR('Data Input'!$AP44="W"),1,0))+(IF(OR('Data Input'!$AV44="W"),1,0))+(IF(OR('Data Input'!$BB44="W"),1,0))+(IF(OR('Data Input'!$BH44="W"),1,0))+(IF(OR('Data Input'!$BN44="W"),1,0))+(IF(OR('Data Input'!$BT44="W"),1,0))+(IF(OR('Data Input'!$BZ44="W"),1,0))+(IF(OR('Data Input'!$CG44="W"),1,0))+(IF(OR('Data Input'!$CN44="W"),1,0))+(IF(OR('Data Input'!$CT44="W"),1,0))+(IF(OR('Data Input'!$CZ44="W"),1,0))+(IF(OR('Data Input'!$DG44="W"),1,0))+(IF(OR('Data Input'!$DN44="W"),1,0))+(IF(OR('Data Input'!$DT44="W"),1,0))+(IF(OR('Data Input'!$DZ44="W"),1,0))+(IF(OR('Data Input'!$EG44="W"),1,0))+(IF(OR('Data Input'!$EN44="W"),1,0))+(IF(OR('Data Input'!$ET44="W"),1,0))+(IF(OR('Data Input'!$EZ44="W"),1,0))+(IF(OR('Data Input'!$FG44="W"),1,0))+(IF(OR('Data Input'!$FN44="W"),1,0))+(IF(OR('Data Input'!$FT44="W"),1,0))+(IF(OR('Data Input'!$FZ44="W"),1,0)))</f>
        <v>1</v>
      </c>
      <c r="R42" s="344">
        <f>SUM((IF(OR('Data Input'!$J44="L"),1,0))+(IF(OR('Data Input'!$P44="L"),1,0))+(IF(OR('Data Input'!$V44="L"),1,0))+(IF(OR('Data Input'!$AB44="L"),1,0))+(IF(OR('Data Input'!$AI44="L"),1,0))+(IF(OR('Data Input'!$AP44="L"),1,0))+(IF(OR('Data Input'!$AV44="L"),1,0))+(IF(OR('Data Input'!$BB44="L"),1,0))+(IF(OR('Data Input'!$BH44="L"),1,0))+(IF(OR('Data Input'!$BN44="L"),1,0))+(IF(OR('Data Input'!$BT44="L"),1,0))+(IF(OR('Data Input'!$BZ44="L"),1,0))+(IF(OR('Data Input'!$CG44="L"),1,0))+(IF(OR('Data Input'!$CN44="L"),1,0))+(IF(OR('Data Input'!$CT44="L"),1,0))+(IF(OR('Data Input'!$CZ44="L"),1,0))+(IF(OR('Data Input'!$DG44="L"),1,0))+(IF(OR('Data Input'!$DN44="L"),1,0))+(IF(OR('Data Input'!$DT44="L"),1,0))+(IF(OR('Data Input'!$DZ44="L"),1,0))+(IF(OR('Data Input'!$EG44="L"),1,0))+(IF(OR('Data Input'!$EN44="L"),1,0))+(IF(OR('Data Input'!$ET44="L"),1,0))+(IF(OR('Data Input'!$EZ44="L"),1,0))+(IF(OR('Data Input'!$FG44="L"),1,0))+(IF(OR('Data Input'!$FN44="L"),1,0))+(IF(OR('Data Input'!$FT44="L"),1,0))+(IF(OR('Data Input'!$FZ44="L"),1,0)))</f>
        <v>2</v>
      </c>
      <c r="S42" s="344">
        <f>SUM((IF(OR('Data Input'!$J44="T"),1,0))+(IF(OR('Data Input'!$P44="T"),1,0))+(IF(OR('Data Input'!$V44="T"),1,0))+(IF(OR('Data Input'!$AB44="T"),1,0))+(IF(OR('Data Input'!$AI44="T"),1,0))+(IF(OR('Data Input'!$AP44="T"),1,0))+(IF(OR('Data Input'!$AV44="T"),1,0))+(IF(OR('Data Input'!$BB44="T"),1,0))+(IF(OR('Data Input'!$BH44="T"),1,0))+(IF(OR('Data Input'!$BN44="T"),1,0))+(IF(OR('Data Input'!$BT44="T"),1,0))+(IF(OR('Data Input'!$BZ44="T"),1,0))+(IF(OR('Data Input'!$CG44="T"),1,0))+(IF(OR('Data Input'!$CN44="T"),1,0))+(IF(OR('Data Input'!$CT44="T"),1,0))+(IF(OR('Data Input'!$CZ44="T"),1,0))+(IF(OR('Data Input'!$DG44="T"),1,0))+(IF(OR('Data Input'!$DN44="T"),1,0))+(IF(OR('Data Input'!$DT44="T"),1,0))+(IF(OR('Data Input'!$DZ44="T"),1,0))+(IF(OR('Data Input'!$EG44="T"),1,0))+(IF(OR('Data Input'!$EN44="T"),1,0))+(IF(OR('Data Input'!$ET44="T"),1,0))+(IF(OR('Data Input'!$EZ44="T"),1,0))+(IF(OR('Data Input'!$FG44="T"),1,0))+(IF(OR('Data Input'!$FN44="T"),1,0))+(IF(OR('Data Input'!$FT44="T"),1,0))+(IF(OR('Data Input'!$FZ44="T"),1,0)))</f>
        <v>0</v>
      </c>
      <c r="T42" s="348">
        <f t="shared" si="2"/>
        <v>0.33333333333333331</v>
      </c>
      <c r="U42" s="253"/>
    </row>
    <row r="43" spans="2:21" ht="15.5" x14ac:dyDescent="0.35">
      <c r="B43" s="441">
        <v>41</v>
      </c>
      <c r="C43" s="340" t="s">
        <v>74</v>
      </c>
      <c r="D43" s="341" t="s">
        <v>42</v>
      </c>
      <c r="E43" s="342">
        <v>3</v>
      </c>
      <c r="F43" s="343">
        <f>'Data Input'!E45+'Data Input'!K45+'Data Input'!Q45+'Data Input'!W45+'Data Input'!AC45+'Data Input'!AJ45+'Data Input'!AQ45+'Data Input'!AW45+'Data Input'!BC45+'Data Input'!BI45+'Data Input'!BO45+'Data Input'!BU45+'Data Input'!CA45+'Data Input'!CH45+'Data Input'!CO45+'Data Input'!CU45+'Data Input'!DA45+'Data Input'!DH45+'Data Input'!DO45+'Data Input'!DU45+'Data Input'!EA45+'Data Input'!EH45+'Data Input'!EO45+'Data Input'!EU45+'Data Input'!FA45+'Data Input'!FH45+'Data Input'!FO45+'Data Input'!FU45</f>
        <v>126</v>
      </c>
      <c r="G43" s="344">
        <f>'Data Input'!F45+'Data Input'!L45+'Data Input'!R45+'Data Input'!X45+'Data Input'!AD45+'Data Input'!AK45+'Data Input'!AR45+'Data Input'!AX45+'Data Input'!BD45+'Data Input'!BJ45+'Data Input'!BP45+'Data Input'!BV45+'Data Input'!CB45+'Data Input'!CI45+'Data Input'!CP45+'Data Input'!CV45+'Data Input'!DB45+'Data Input'!DI45+'Data Input'!DP45+'Data Input'!DV45+'Data Input'!EB45+'Data Input'!EI45+'Data Input'!EP45+'Data Input'!EV45+'Data Input'!FB45+'Data Input'!FI45+'Data Input'!FP45+'Data Input'!FV45</f>
        <v>99</v>
      </c>
      <c r="H43" s="345">
        <f>'Data Input'!AG45+'Data Input'!AN45+'Data Input'!CE45+'Data Input'!CL45+'Data Input'!DE45+'Data Input'!DL45+'Data Input'!EE45+'Data Input'!EL45+'Data Input'!FE45+'Data Input'!FL45</f>
        <v>0</v>
      </c>
      <c r="I43" s="346">
        <f t="shared" si="0"/>
        <v>1.2727272727272727</v>
      </c>
      <c r="J43" s="347">
        <f>SUM(('Data Input'!H45+'Data Input'!N45+'Data Input'!T45+'Data Input'!Z45+'Data Input'!AF45+'Data Input'!AM45+'Data Input'!AT45+'Data Input'!AZ45+'Data Input'!BF45+'Data Input'!BL45+'Data Input'!BR45+'Data Input'!BX45+'Data Input'!CD45+'Data Input'!CK45+'Data Input'!CR45+'Data Input'!CX45+'Data Input'!DD45+'Data Input'!DK45+'Data Input'!DR45+'Data Input'!DX45+'Data Input'!ED45+'Data Input'!EK45+'Data Input'!ER45+'Data Input'!EX45+'Data Input'!FD45+'Data Input'!FK45+'Data Input'!FR45+'Data Input'!FX45)/(SUM((IF(OR('Data Input'!E45&gt;0, 'Data Input'!F45&gt;0),1,0))+(IF(OR('Data Input'!K45&gt;0, 'Data Input'!L45&gt;0),1,0))+(IF(OR('Data Input'!Q45&gt;0, 'Data Input'!R45&gt;0),1,0))+(IF(OR('Data Input'!W45&gt;0, 'Data Input'!X45&gt;0),1,0))+(IF(OR('Data Input'!AC45&gt;0, 'Data Input'!AD45&gt;0),1,0))+(IF(OR('Data Input'!AJ45&gt;0, 'Data Input'!AK45&gt;0),1,0))+(IF(OR('Data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Input'!CA45&gt;0, 'Data Input'!CB45&gt;0),1,0))+(IF(OR('Data Input'!CH45&gt;0, 'Data Input'!CI45&gt;0),1,0))+(IF(OR('Data Input'!CO45&gt;0, 'Data Input'!CP45&gt;0),1,0))+(IF(OR('Data Input'!CU45&gt;0, 'Data Input'!CV45&gt;0),1,0))+(IF(OR('Data Input'!DA45&gt;0, 'Data Input'!DB45&gt;0),1,0))+(IF(OR('Data Input'!DH45&gt;0, 'Data Input'!DI45&gt;0),1,0))+(IF(OR('Data Input'!DO45&gt;0, 'Data Input'!DP45&gt;0),1,0))+(IF(OR('Data Input'!DU45&gt;0, 'Data Input'!DV45&gt;0),1,0))+(IF(OR('Data Input'!EA45&gt;0, 'Data Input'!EB45&gt;0),1,0))+(IF(OR('Data Input'!EH45&gt;0, 'Data Input'!EI45&gt;0),1,0))+(IF(OR('Data Input'!EO45&gt;0, 'Data Input'!EP45&gt;0),1,0))+(IF(OR('Data Input'!EU45&gt;0, 'Data Input'!EV45&gt;0),1,0))+(IF(OR('Data Input'!FA45&gt;0, 'Data Input'!FB45&gt;0),1,0))+(IF(OR('Data Input'!FH45&gt;0, 'Data Input'!FI45&gt;0),1,0))+(IF(OR('Data Input'!FO45&gt;0, 'Data Input'!FP45&gt;0),1,0))+(IF(OR('Data Input'!FU45&gt;0, 'Data Input'!FV45&gt;0),1,0)))))</f>
        <v>1.283482641808263</v>
      </c>
      <c r="K43" s="346">
        <f>SUM(('Data Input'!G45+'Data Input'!M45+'Data Input'!S45+'Data Input'!Y45+'Data Input'!AE45+'Data Input'!AL45+'Data Input'!AS45+'Data Input'!AY45+'Data Input'!BE45+'Data Input'!BK45+'Data Input'!BQ45+'Data Input'!BW45+'Data Input'!CC45+'Data Input'!CJ45+'Data Input'!CQ45+'Data Input'!CW45+'Data Input'!DC45+'Data Input'!DJ45+'Data Input'!DQ45+'Data Input'!DW45+'Data Input'!EC45+'Data Input'!EJ45+'Data Input'!EQ45+'Data Input'!EW45+'Data Input'!FC45+'Data Input'!FJ45+'Data Input'!FQ45+'Data Input'!FW45)/(SUM((IF(OR('Data Input'!E45&gt;0, 'Data Input'!F45&gt;0),1,0))+(IF(OR('Data Input'!K45&gt;0, 'Data Input'!L45&gt;0),1,0))+(IF(OR('Data Input'!Q45&gt;0, 'Data Input'!R45&gt;0),1,0))+(IF(OR('Data Input'!W45&gt;0, 'Data Input'!X45&gt;0),1,0))+(IF(OR('Data Input'!AC45&gt;0, 'Data Input'!AD45&gt;0),1,0))+(IF(OR('Data Input'!AJ45&gt;0, 'Data Input'!AK45&gt;0),1,0))+(IF(OR('Data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Input'!CA45&gt;0, 'Data Input'!CB45&gt;0),1,0))+(IF(OR('Data Input'!CH45&gt;0, 'Data Input'!CI45&gt;0),1,0))+(IF(OR('Data Input'!CO45&gt;0, 'Data Input'!CP45&gt;0),1,0))+(IF(OR('Data Input'!CU45&gt;0, 'Data Input'!CV45&gt;0),1,0))+(IF(OR('Data Input'!DA45&gt;0, 'Data Input'!DB45&gt;0),1,0))+(IF(OR('Data Input'!DH45&gt;0, 'Data Input'!DI45&gt;0),1,0))+(IF(OR('Data Input'!DO45&gt;0, 'Data Input'!DP45&gt;0),1,0))+(IF(OR('Data Input'!DU45&gt;0, 'Data Input'!DV45&gt;0),1,0))+(IF(OR('Data Input'!EA45&gt;0, 'Data Input'!EB45&gt;0),1,0))+(IF(OR('Data Input'!EH45&gt;0, 'Data Input'!EI45&gt;0),1,0))+(IF(OR('Data Input'!EO45&gt;0, 'Data Input'!EP45&gt;0),1,0))+(IF(OR('Data Input'!EU45&gt;0, 'Data Input'!EV45&gt;0),1,0))+(IF(OR('Data Input'!FA45&gt;0, 'Data Input'!FB45&gt;0),1,0))+(IF(OR('Data Input'!FH45&gt;0, 'Data Input'!FI45&gt;0),1,0))+(IF(OR('Data Input'!FO45&gt;0, 'Data Input'!FP45&gt;0),1,0))+(IF(OR('Data Input'!FU45&gt;0, 'Data Input'!FV45&gt;0),1,0)))))</f>
        <v>1.3135901875901876</v>
      </c>
      <c r="L43" s="346">
        <f>('Data Input'!E45+'Data Input'!K45+'Data Input'!Q45+'Data Input'!W45+'Data Input'!AQ45+'Data Input'!AW45+'Data Input'!BC45+'Data Input'!BI45+'Data Input'!BO45+'Data Input'!BU45+'Data Input'!CO45+'Data Input'!CU45+'Data Input'!DO45+'Data Input'!DU45+'Data Input'!EO45+'Data Input'!EU45+'Data Input'!FO45+'Data Input'!FU45)/('Data Input'!F45+'Data Input'!L45+'Data Input'!R45+'Data Input'!X45+'Data Input'!AR45+'Data Input'!AX45+'Data Input'!BD45+'Data Input'!BJ45+'Data Input'!BP45+'Data Input'!BV45+'Data Input'!CP45+'Data Input'!CV45+'Data Input'!DP45+'Data Input'!DV45+'Data Input'!EP45+'Data Input'!EV45+'Data Input'!FP45+'Data Input'!FV45)</f>
        <v>1.1333333333333333</v>
      </c>
      <c r="M43" s="346">
        <f>SUM(('Data Input'!G45+'Data Input'!M45+'Data Input'!S45+'Data Input'!Y45+'Data Input'!AS45+'Data Input'!AY45+'Data Input'!BE45+'Data Input'!BK45+'Data Input'!BQ45+'Data Input'!BW45+'Data Input'!CQ45+'Data Input'!CW45+'Data Input'!DQ45+'Data Input'!DW45+'Data Input'!EQ45+'Data Input'!EW45+'Data Input'!FQ45+'Data Input'!FW45)/(SUM((IF(OR('Data Input'!E45&gt;0, 'Data Input'!F45&gt;0),1,0))+(IF(OR('Data Input'!K45&gt;0, 'Data Input'!L45&gt;0),1,0))+(IF(OR('Data Input'!Q45&gt;0, 'Data Input'!R45&gt;0),1,0))+(IF(OR('Data Input'!W45&gt;0, 'Data Input'!X45&gt;0),1,0))+(IF(OR('Data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Input'!CO45&gt;0, 'Data Input'!CP45&gt;0),1,0))+(IF(OR('Data Input'!CU45&gt;0, 'Data Input'!CV45&gt;0),1,0))+(IF(OR('Data Input'!DO45&gt;0, 'Data Input'!DP45&gt;0),1,0))+(IF(OR('Data Input'!DU45&gt;0, 'Data Input'!DV45&gt;0),1,0))+(IF(OR('Data Input'!EO45&gt;0, 'Data Input'!EP45&gt;0),1,0))+(IF(OR('Data Input'!EU45&gt;0, 'Data Input'!EV45&gt;0),1,0))+(IF(OR('Data Input'!FO45&gt;0, 'Data Input'!FP45&gt;0),1,0))+(IF(OR('Data Input'!FU45&gt;0, 'Data Input'!FV45&gt;0),1,0)))))</f>
        <v>1.1436026936026937</v>
      </c>
      <c r="N43" s="346">
        <f>SUM('Data Input'!AC45+'Data Input'!AJ45+'Data Input'!CA45+'Data Input'!CH45+'Data Input'!DA45+'Data Input'!DH45+'Data Input'!EA45+'Data Input'!EH45+'Data Input'!FA45+'Data Input'!FH45)/('Data Input'!AD45+'Data Input'!AK45+'Data Input'!CB45+'Data Input'!CI45+'Data Input'!DB45+'Data Input'!DI45+'Data Input'!EB45+'Data Input'!EI45+'Data Input'!FB45+'Data Input'!FI45)</f>
        <v>1.4871794871794872</v>
      </c>
      <c r="O43" s="346">
        <f>SUM(('Data Input'!AE45+'Data Input'!AL45+'Data Input'!CC45+'Data Input'!CJ45+'Data Input'!DC45+'Data Input'!DJ45+'Data Input'!EC45+'Data Input'!EJ45+'Data Input'!FC45+'Data Input'!FJ45)/(SUM((IF(OR('Data Input'!AC45&gt;0, 'Data Input'!AD45&gt;0),1,0))+(IF(OR('Data Input'!AJ45&gt;0, 'Data Input'!AK45&gt;0),1,0))+(IF(OR('Data Input'!CA45&gt;0, 'Data Input'!CB45&gt;0),1,0))+(IF(OR('Data Input'!CH45&gt;0, 'Data Input'!CI45&gt;0),1,0))+(IF(OR('Data Input'!DA45&gt;0, 'Data Input'!DB45&gt;0),1,0))+(IF(OR('Data Input'!DH45&gt;0, 'Data Input'!DI45&gt;0),1,0))+(IF(OR('Data Input'!EA45&gt;0, 'Data Input'!EB45&gt;0),1,0))+(IF(OR('Data Input'!EH45&gt;0, 'Data Input'!EI45&gt;0),1,0))+(IF(OR('Data Input'!FA45&gt;0, 'Data Input'!FB45&gt;0),1,0))+(IF(OR('Data Input'!FH45&gt;0, 'Data Input'!FI45&gt;0),1,0)))))</f>
        <v>1.5685714285714285</v>
      </c>
      <c r="P43" s="345">
        <f t="shared" si="1"/>
        <v>5</v>
      </c>
      <c r="Q43" s="344">
        <f>SUM((IF(OR('Data Input'!$J45="W"),1,0))+(IF(OR('Data Input'!$P45="W"),1,0))+(IF(OR('Data Input'!$V45="W"),1,0))+(IF(OR('Data Input'!$AB45="W"),1,0))+(IF(OR('Data Input'!$AI45="W"),1,0))+(IF(OR('Data Input'!$AP45="W"),1,0))+(IF(OR('Data Input'!$AV45="W"),1,0))+(IF(OR('Data Input'!$BB45="W"),1,0))+(IF(OR('Data Input'!$BH45="W"),1,0))+(IF(OR('Data Input'!$BN45="W"),1,0))+(IF(OR('Data Input'!$BT45="W"),1,0))+(IF(OR('Data Input'!$BZ45="W"),1,0))+(IF(OR('Data Input'!$CG45="W"),1,0))+(IF(OR('Data Input'!$CN45="W"),1,0))+(IF(OR('Data Input'!$CT45="W"),1,0))+(IF(OR('Data Input'!$CZ45="W"),1,0))+(IF(OR('Data Input'!$DG45="W"),1,0))+(IF(OR('Data Input'!$DN45="W"),1,0))+(IF(OR('Data Input'!$DT45="W"),1,0))+(IF(OR('Data Input'!$DZ45="W"),1,0))+(IF(OR('Data Input'!$EG45="W"),1,0))+(IF(OR('Data Input'!$EN45="W"),1,0))+(IF(OR('Data Input'!$ET45="W"),1,0))+(IF(OR('Data Input'!$EZ45="W"),1,0))+(IF(OR('Data Input'!$FG45="W"),1,0))+(IF(OR('Data Input'!$FN45="W"),1,0))+(IF(OR('Data Input'!$FT45="W"),1,0))+(IF(OR('Data Input'!$FZ45="W"),1,0)))</f>
        <v>3</v>
      </c>
      <c r="R43" s="344">
        <f>SUM((IF(OR('Data Input'!$J45="L"),1,0))+(IF(OR('Data Input'!$P45="L"),1,0))+(IF(OR('Data Input'!$V45="L"),1,0))+(IF(OR('Data Input'!$AB45="L"),1,0))+(IF(OR('Data Input'!$AI45="L"),1,0))+(IF(OR('Data Input'!$AP45="L"),1,0))+(IF(OR('Data Input'!$AV45="L"),1,0))+(IF(OR('Data Input'!$BB45="L"),1,0))+(IF(OR('Data Input'!$BH45="L"),1,0))+(IF(OR('Data Input'!$BN45="L"),1,0))+(IF(OR('Data Input'!$BT45="L"),1,0))+(IF(OR('Data Input'!$BZ45="L"),1,0))+(IF(OR('Data Input'!$CG45="L"),1,0))+(IF(OR('Data Input'!$CN45="L"),1,0))+(IF(OR('Data Input'!$CT45="L"),1,0))+(IF(OR('Data Input'!$CZ45="L"),1,0))+(IF(OR('Data Input'!$DG45="L"),1,0))+(IF(OR('Data Input'!$DN45="L"),1,0))+(IF(OR('Data Input'!$DT45="L"),1,0))+(IF(OR('Data Input'!$DZ45="L"),1,0))+(IF(OR('Data Input'!$EG45="L"),1,0))+(IF(OR('Data Input'!$EN45="L"),1,0))+(IF(OR('Data Input'!$ET45="L"),1,0))+(IF(OR('Data Input'!$EZ45="L"),1,0))+(IF(OR('Data Input'!$FG45="L"),1,0))+(IF(OR('Data Input'!$FN45="L"),1,0))+(IF(OR('Data Input'!$FT45="L"),1,0))+(IF(OR('Data Input'!$FZ45="L"),1,0)))</f>
        <v>2</v>
      </c>
      <c r="S43" s="344">
        <f>SUM((IF(OR('Data Input'!$J45="T"),1,0))+(IF(OR('Data Input'!$P45="T"),1,0))+(IF(OR('Data Input'!$V45="T"),1,0))+(IF(OR('Data Input'!$AB45="T"),1,0))+(IF(OR('Data Input'!$AI45="T"),1,0))+(IF(OR('Data Input'!$AP45="T"),1,0))+(IF(OR('Data Input'!$AV45="T"),1,0))+(IF(OR('Data Input'!$BB45="T"),1,0))+(IF(OR('Data Input'!$BH45="T"),1,0))+(IF(OR('Data Input'!$BN45="T"),1,0))+(IF(OR('Data Input'!$BT45="T"),1,0))+(IF(OR('Data Input'!$BZ45="T"),1,0))+(IF(OR('Data Input'!$CG45="T"),1,0))+(IF(OR('Data Input'!$CN45="T"),1,0))+(IF(OR('Data Input'!$CT45="T"),1,0))+(IF(OR('Data Input'!$CZ45="T"),1,0))+(IF(OR('Data Input'!$DG45="T"),1,0))+(IF(OR('Data Input'!$DN45="T"),1,0))+(IF(OR('Data Input'!$DT45="T"),1,0))+(IF(OR('Data Input'!$DZ45="T"),1,0))+(IF(OR('Data Input'!$EG45="T"),1,0))+(IF(OR('Data Input'!$EN45="T"),1,0))+(IF(OR('Data Input'!$ET45="T"),1,0))+(IF(OR('Data Input'!$EZ45="T"),1,0))+(IF(OR('Data Input'!$FG45="T"),1,0))+(IF(OR('Data Input'!$FN45="T"),1,0))+(IF(OR('Data Input'!$FT45="T"),1,0))+(IF(OR('Data Input'!$FZ45="T"),1,0)))</f>
        <v>0</v>
      </c>
      <c r="T43" s="348">
        <f t="shared" si="2"/>
        <v>0.6</v>
      </c>
      <c r="U43" s="253"/>
    </row>
    <row r="44" spans="2:21" ht="15.5" x14ac:dyDescent="0.35">
      <c r="B44" s="441">
        <v>42</v>
      </c>
      <c r="C44" s="340" t="s">
        <v>74</v>
      </c>
      <c r="D44" s="341" t="s">
        <v>16</v>
      </c>
      <c r="E44" s="342">
        <v>69</v>
      </c>
      <c r="F44" s="343">
        <f>'Data Input'!E46+'Data Input'!K46+'Data Input'!Q46+'Data Input'!W46+'Data Input'!AC46+'Data Input'!AJ46+'Data Input'!AQ46+'Data Input'!AW46+'Data Input'!BC46+'Data Input'!BI46+'Data Input'!BO46+'Data Input'!BU46+'Data Input'!CA46+'Data Input'!CH46+'Data Input'!CO46+'Data Input'!CU46+'Data Input'!DA46+'Data Input'!DH46+'Data Input'!DO46+'Data Input'!DU46+'Data Input'!EA46+'Data Input'!EH46+'Data Input'!EO46+'Data Input'!EU46+'Data Input'!FA46+'Data Input'!FH46+'Data Input'!FO46+'Data Input'!FU46</f>
        <v>112</v>
      </c>
      <c r="G44" s="344">
        <f>'Data Input'!F46+'Data Input'!L46+'Data Input'!R46+'Data Input'!X46+'Data Input'!AD46+'Data Input'!AK46+'Data Input'!AR46+'Data Input'!AX46+'Data Input'!BD46+'Data Input'!BJ46+'Data Input'!BP46+'Data Input'!BV46+'Data Input'!CB46+'Data Input'!CI46+'Data Input'!CP46+'Data Input'!CV46+'Data Input'!DB46+'Data Input'!DI46+'Data Input'!DP46+'Data Input'!DV46+'Data Input'!EB46+'Data Input'!EI46+'Data Input'!EP46+'Data Input'!EV46+'Data Input'!FB46+'Data Input'!FI46+'Data Input'!FP46+'Data Input'!FV46</f>
        <v>125</v>
      </c>
      <c r="H44" s="345">
        <f>'Data Input'!AG46+'Data Input'!AN46+'Data Input'!CE46+'Data Input'!CL46+'Data Input'!DE46+'Data Input'!DL46+'Data Input'!EE46+'Data Input'!EL46+'Data Input'!FE46+'Data Input'!FL46</f>
        <v>2</v>
      </c>
      <c r="I44" s="346">
        <f t="shared" si="0"/>
        <v>0.89600000000000002</v>
      </c>
      <c r="J44" s="347">
        <f>SUM(('Data Input'!H46+'Data Input'!N46+'Data Input'!T46+'Data Input'!Z46+'Data Input'!AF46+'Data Input'!AM46+'Data Input'!AT46+'Data Input'!AZ46+'Data Input'!BF46+'Data Input'!BL46+'Data Input'!BR46+'Data Input'!BX46+'Data Input'!CD46+'Data Input'!CK46+'Data Input'!CR46+'Data Input'!CX46+'Data Input'!DD46+'Data Input'!DK46+'Data Input'!DR46+'Data Input'!DX46+'Data Input'!ED46+'Data Input'!EK46+'Data Input'!ER46+'Data Input'!EX46+'Data Input'!FD46+'Data Input'!FK46+'Data Input'!FR46+'Data Input'!FX46)/(SUM((IF(OR('Data Input'!E46&gt;0, 'Data Input'!F46&gt;0),1,0))+(IF(OR('Data Input'!K46&gt;0, 'Data Input'!L46&gt;0),1,0))+(IF(OR('Data Input'!Q46&gt;0, 'Data Input'!R46&gt;0),1,0))+(IF(OR('Data Input'!W46&gt;0, 'Data Input'!X46&gt;0),1,0))+(IF(OR('Data Input'!AC46&gt;0, 'Data Input'!AD46&gt;0),1,0))+(IF(OR('Data Input'!AJ46&gt;0, 'Data Input'!AK46&gt;0),1,0))+(IF(OR('Data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Input'!CA46&gt;0, 'Data Input'!CB46&gt;0),1,0))+(IF(OR('Data Input'!CH46&gt;0, 'Data Input'!CI46&gt;0),1,0))+(IF(OR('Data Input'!CO46&gt;0, 'Data Input'!CP46&gt;0),1,0))+(IF(OR('Data Input'!CU46&gt;0, 'Data Input'!CV46&gt;0),1,0))+(IF(OR('Data Input'!DA46&gt;0, 'Data Input'!DB46&gt;0),1,0))+(IF(OR('Data Input'!DH46&gt;0, 'Data Input'!DI46&gt;0),1,0))+(IF(OR('Data Input'!DO46&gt;0, 'Data Input'!DP46&gt;0),1,0))+(IF(OR('Data Input'!DU46&gt;0, 'Data Input'!DV46&gt;0),1,0))+(IF(OR('Data Input'!EA46&gt;0, 'Data Input'!EB46&gt;0),1,0))+(IF(OR('Data Input'!EH46&gt;0, 'Data Input'!EI46&gt;0),1,0))+(IF(OR('Data Input'!EO46&gt;0, 'Data Input'!EP46&gt;0),1,0))+(IF(OR('Data Input'!EU46&gt;0, 'Data Input'!EV46&gt;0),1,0))+(IF(OR('Data Input'!FA46&gt;0, 'Data Input'!FB46&gt;0),1,0))+(IF(OR('Data Input'!FH46&gt;0, 'Data Input'!FI46&gt;0),1,0))+(IF(OR('Data Input'!FO46&gt;0, 'Data Input'!FP46&gt;0),1,0))+(IF(OR('Data Input'!FU46&gt;0, 'Data Input'!FV46&gt;0),1,0)))))</f>
        <v>1.0452946916063823</v>
      </c>
      <c r="K44" s="346">
        <f>SUM(('Data Input'!G46+'Data Input'!M46+'Data Input'!S46+'Data Input'!Y46+'Data Input'!AE46+'Data Input'!AL46+'Data Input'!AS46+'Data Input'!AY46+'Data Input'!BE46+'Data Input'!BK46+'Data Input'!BQ46+'Data Input'!BW46+'Data Input'!CC46+'Data Input'!CJ46+'Data Input'!CQ46+'Data Input'!CW46+'Data Input'!DC46+'Data Input'!DJ46+'Data Input'!DQ46+'Data Input'!DW46+'Data Input'!EC46+'Data Input'!EJ46+'Data Input'!EQ46+'Data Input'!EW46+'Data Input'!FC46+'Data Input'!FJ46+'Data Input'!FQ46+'Data Input'!FW46)/(SUM((IF(OR('Data Input'!E46&gt;0, 'Data Input'!F46&gt;0),1,0))+(IF(OR('Data Input'!K46&gt;0, 'Data Input'!L46&gt;0),1,0))+(IF(OR('Data Input'!Q46&gt;0, 'Data Input'!R46&gt;0),1,0))+(IF(OR('Data Input'!W46&gt;0, 'Data Input'!X46&gt;0),1,0))+(IF(OR('Data Input'!AC46&gt;0, 'Data Input'!AD46&gt;0),1,0))+(IF(OR('Data Input'!AJ46&gt;0, 'Data Input'!AK46&gt;0),1,0))+(IF(OR('Data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Input'!CA46&gt;0, 'Data Input'!CB46&gt;0),1,0))+(IF(OR('Data Input'!CH46&gt;0, 'Data Input'!CI46&gt;0),1,0))+(IF(OR('Data Input'!CO46&gt;0, 'Data Input'!CP46&gt;0),1,0))+(IF(OR('Data Input'!CU46&gt;0, 'Data Input'!CV46&gt;0),1,0))+(IF(OR('Data Input'!DA46&gt;0, 'Data Input'!DB46&gt;0),1,0))+(IF(OR('Data Input'!DH46&gt;0, 'Data Input'!DI46&gt;0),1,0))+(IF(OR('Data Input'!DO46&gt;0, 'Data Input'!DP46&gt;0),1,0))+(IF(OR('Data Input'!DU46&gt;0, 'Data Input'!DV46&gt;0),1,0))+(IF(OR('Data Input'!EA46&gt;0, 'Data Input'!EB46&gt;0),1,0))+(IF(OR('Data Input'!EH46&gt;0, 'Data Input'!EI46&gt;0),1,0))+(IF(OR('Data Input'!EO46&gt;0, 'Data Input'!EP46&gt;0),1,0))+(IF(OR('Data Input'!EU46&gt;0, 'Data Input'!EV46&gt;0),1,0))+(IF(OR('Data Input'!FA46&gt;0, 'Data Input'!FB46&gt;0),1,0))+(IF(OR('Data Input'!FH46&gt;0, 'Data Input'!FI46&gt;0),1,0))+(IF(OR('Data Input'!FO46&gt;0, 'Data Input'!FP46&gt;0),1,0))+(IF(OR('Data Input'!FU46&gt;0, 'Data Input'!FV46&gt;0),1,0)))))</f>
        <v>1.0934609250398724</v>
      </c>
      <c r="L44" s="346">
        <f>('Data Input'!E46+'Data Input'!K46+'Data Input'!Q46+'Data Input'!W46+'Data Input'!AQ46+'Data Input'!AW46+'Data Input'!BC46+'Data Input'!BI46+'Data Input'!BO46+'Data Input'!BU46+'Data Input'!CO46+'Data Input'!CU46+'Data Input'!DO46+'Data Input'!DU46+'Data Input'!EO46+'Data Input'!EU46+'Data Input'!FO46+'Data Input'!FU46)/('Data Input'!F46+'Data Input'!L46+'Data Input'!R46+'Data Input'!X46+'Data Input'!AR46+'Data Input'!AX46+'Data Input'!BD46+'Data Input'!BJ46+'Data Input'!BP46+'Data Input'!BV46+'Data Input'!CP46+'Data Input'!CV46+'Data Input'!DP46+'Data Input'!DV46+'Data Input'!EP46+'Data Input'!EV46+'Data Input'!FP46+'Data Input'!FV46)</f>
        <v>0.74242424242424243</v>
      </c>
      <c r="M44" s="346">
        <f>SUM(('Data Input'!G46+'Data Input'!M46+'Data Input'!S46+'Data Input'!Y46+'Data Input'!AS46+'Data Input'!AY46+'Data Input'!BE46+'Data Input'!BK46+'Data Input'!BQ46+'Data Input'!BW46+'Data Input'!CQ46+'Data Input'!CW46+'Data Input'!DQ46+'Data Input'!DW46+'Data Input'!EQ46+'Data Input'!EW46+'Data Input'!FQ46+'Data Input'!FW46)/(SUM((IF(OR('Data Input'!E46&gt;0, 'Data Input'!F46&gt;0),1,0))+(IF(OR('Data Input'!K46&gt;0, 'Data Input'!L46&gt;0),1,0))+(IF(OR('Data Input'!Q46&gt;0, 'Data Input'!R46&gt;0),1,0))+(IF(OR('Data Input'!W46&gt;0, 'Data Input'!X46&gt;0),1,0))+(IF(OR('Data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Input'!CO46&gt;0, 'Data Input'!CP46&gt;0),1,0))+(IF(OR('Data Input'!CU46&gt;0, 'Data Input'!CV46&gt;0),1,0))+(IF(OR('Data Input'!DO46&gt;0, 'Data Input'!DP46&gt;0),1,0))+(IF(OR('Data Input'!DU46&gt;0, 'Data Input'!DV46&gt;0),1,0))+(IF(OR('Data Input'!EO46&gt;0, 'Data Input'!EP46&gt;0),1,0))+(IF(OR('Data Input'!EU46&gt;0, 'Data Input'!EV46&gt;0),1,0))+(IF(OR('Data Input'!FO46&gt;0, 'Data Input'!FP46&gt;0),1,0))+(IF(OR('Data Input'!FU46&gt;0, 'Data Input'!FV46&gt;0),1,0)))))</f>
        <v>0.74242424242424243</v>
      </c>
      <c r="N44" s="346">
        <f>SUM('Data Input'!AC46+'Data Input'!AJ46+'Data Input'!CA46+'Data Input'!CH46+'Data Input'!DA46+'Data Input'!DH46+'Data Input'!EA46+'Data Input'!EH46+'Data Input'!FA46+'Data Input'!FH46)/('Data Input'!AD46+'Data Input'!AK46+'Data Input'!CB46+'Data Input'!CI46+'Data Input'!DB46+'Data Input'!DI46+'Data Input'!EB46+'Data Input'!EI46+'Data Input'!FB46+'Data Input'!FI46)</f>
        <v>1.0677966101694916</v>
      </c>
      <c r="O44" s="346">
        <f>SUM(('Data Input'!AE46+'Data Input'!AL46+'Data Input'!CC46+'Data Input'!CJ46+'Data Input'!DC46+'Data Input'!DJ46+'Data Input'!EC46+'Data Input'!EJ46+'Data Input'!FC46+'Data Input'!FJ46)/(SUM((IF(OR('Data Input'!AC46&gt;0, 'Data Input'!AD46&gt;0),1,0))+(IF(OR('Data Input'!AJ46&gt;0, 'Data Input'!AK46&gt;0),1,0))+(IF(OR('Data Input'!CA46&gt;0, 'Data Input'!CB46&gt;0),1,0))+(IF(OR('Data Input'!CH46&gt;0, 'Data Input'!CI46&gt;0),1,0))+(IF(OR('Data Input'!DA46&gt;0, 'Data Input'!DB46&gt;0),1,0))+(IF(OR('Data Input'!DH46&gt;0, 'Data Input'!DI46&gt;0),1,0))+(IF(OR('Data Input'!EA46&gt;0, 'Data Input'!EB46&gt;0),1,0))+(IF(OR('Data Input'!EH46&gt;0, 'Data Input'!EI46&gt;0),1,0))+(IF(OR('Data Input'!FA46&gt;0, 'Data Input'!FB46&gt;0),1,0))+(IF(OR('Data Input'!FH46&gt;0, 'Data Input'!FI46&gt;0),1,0)))))</f>
        <v>1.327485380116959</v>
      </c>
      <c r="P44" s="345">
        <f t="shared" si="1"/>
        <v>5</v>
      </c>
      <c r="Q44" s="344">
        <f>SUM((IF(OR('Data Input'!$J46="W"),1,0))+(IF(OR('Data Input'!$P46="W"),1,0))+(IF(OR('Data Input'!$V46="W"),1,0))+(IF(OR('Data Input'!$AB46="W"),1,0))+(IF(OR('Data Input'!$AI46="W"),1,0))+(IF(OR('Data Input'!$AP46="W"),1,0))+(IF(OR('Data Input'!$AV46="W"),1,0))+(IF(OR('Data Input'!$BB46="W"),1,0))+(IF(OR('Data Input'!$BH46="W"),1,0))+(IF(OR('Data Input'!$BN46="W"),1,0))+(IF(OR('Data Input'!$BT46="W"),1,0))+(IF(OR('Data Input'!$BZ46="W"),1,0))+(IF(OR('Data Input'!$CG46="W"),1,0))+(IF(OR('Data Input'!$CN46="W"),1,0))+(IF(OR('Data Input'!$CT46="W"),1,0))+(IF(OR('Data Input'!$CZ46="W"),1,0))+(IF(OR('Data Input'!$DG46="W"),1,0))+(IF(OR('Data Input'!$DN46="W"),1,0))+(IF(OR('Data Input'!$DT46="W"),1,0))+(IF(OR('Data Input'!$DZ46="W"),1,0))+(IF(OR('Data Input'!$EG46="W"),1,0))+(IF(OR('Data Input'!$EN46="W"),1,0))+(IF(OR('Data Input'!$ET46="W"),1,0))+(IF(OR('Data Input'!$EZ46="W"),1,0))+(IF(OR('Data Input'!$FG46="W"),1,0))+(IF(OR('Data Input'!$FN46="W"),1,0))+(IF(OR('Data Input'!$FT46="W"),1,0))+(IF(OR('Data Input'!$FZ46="W"),1,0)))</f>
        <v>3</v>
      </c>
      <c r="R44" s="344">
        <f>SUM((IF(OR('Data Input'!$J46="L"),1,0))+(IF(OR('Data Input'!$P46="L"),1,0))+(IF(OR('Data Input'!$V46="L"),1,0))+(IF(OR('Data Input'!$AB46="L"),1,0))+(IF(OR('Data Input'!$AI46="L"),1,0))+(IF(OR('Data Input'!$AP46="L"),1,0))+(IF(OR('Data Input'!$AV46="L"),1,0))+(IF(OR('Data Input'!$BB46="L"),1,0))+(IF(OR('Data Input'!$BH46="L"),1,0))+(IF(OR('Data Input'!$BN46="L"),1,0))+(IF(OR('Data Input'!$BT46="L"),1,0))+(IF(OR('Data Input'!$BZ46="L"),1,0))+(IF(OR('Data Input'!$CG46="L"),1,0))+(IF(OR('Data Input'!$CN46="L"),1,0))+(IF(OR('Data Input'!$CT46="L"),1,0))+(IF(OR('Data Input'!$CZ46="L"),1,0))+(IF(OR('Data Input'!$DG46="L"),1,0))+(IF(OR('Data Input'!$DN46="L"),1,0))+(IF(OR('Data Input'!$DT46="L"),1,0))+(IF(OR('Data Input'!$DZ46="L"),1,0))+(IF(OR('Data Input'!$EG46="L"),1,0))+(IF(OR('Data Input'!$EN46="L"),1,0))+(IF(OR('Data Input'!$ET46="L"),1,0))+(IF(OR('Data Input'!$EZ46="L"),1,0))+(IF(OR('Data Input'!$FG46="L"),1,0))+(IF(OR('Data Input'!$FN46="L"),1,0))+(IF(OR('Data Input'!$FT46="L"),1,0))+(IF(OR('Data Input'!$FZ46="L"),1,0)))</f>
        <v>2</v>
      </c>
      <c r="S44" s="344">
        <f>SUM((IF(OR('Data Input'!$J46="T"),1,0))+(IF(OR('Data Input'!$P46="T"),1,0))+(IF(OR('Data Input'!$V46="T"),1,0))+(IF(OR('Data Input'!$AB46="T"),1,0))+(IF(OR('Data Input'!$AI46="T"),1,0))+(IF(OR('Data Input'!$AP46="T"),1,0))+(IF(OR('Data Input'!$AV46="T"),1,0))+(IF(OR('Data Input'!$BB46="T"),1,0))+(IF(OR('Data Input'!$BH46="T"),1,0))+(IF(OR('Data Input'!$BN46="T"),1,0))+(IF(OR('Data Input'!$BT46="T"),1,0))+(IF(OR('Data Input'!$BZ46="T"),1,0))+(IF(OR('Data Input'!$CG46="T"),1,0))+(IF(OR('Data Input'!$CN46="T"),1,0))+(IF(OR('Data Input'!$CT46="T"),1,0))+(IF(OR('Data Input'!$CZ46="T"),1,0))+(IF(OR('Data Input'!$DG46="T"),1,0))+(IF(OR('Data Input'!$DN46="T"),1,0))+(IF(OR('Data Input'!$DT46="T"),1,0))+(IF(OR('Data Input'!$DZ46="T"),1,0))+(IF(OR('Data Input'!$EG46="T"),1,0))+(IF(OR('Data Input'!$EN46="T"),1,0))+(IF(OR('Data Input'!$ET46="T"),1,0))+(IF(OR('Data Input'!$EZ46="T"),1,0))+(IF(OR('Data Input'!$FG46="T"),1,0))+(IF(OR('Data Input'!$FN46="T"),1,0))+(IF(OR('Data Input'!$FT46="T"),1,0))+(IF(OR('Data Input'!$FZ46="T"),1,0)))</f>
        <v>0</v>
      </c>
      <c r="T44" s="348">
        <f t="shared" si="2"/>
        <v>0.6</v>
      </c>
      <c r="U44" s="253"/>
    </row>
    <row r="45" spans="2:21" ht="15.5" x14ac:dyDescent="0.35">
      <c r="B45" s="441">
        <v>43</v>
      </c>
      <c r="C45" s="349" t="s">
        <v>70</v>
      </c>
      <c r="D45" s="350" t="s">
        <v>35</v>
      </c>
      <c r="E45" s="351">
        <v>10</v>
      </c>
      <c r="F45" s="349">
        <f>'Data Input'!E47+'Data Input'!K47+'Data Input'!Q47+'Data Input'!W47+'Data Input'!AC47+'Data Input'!AJ47+'Data Input'!AQ47+'Data Input'!AW47+'Data Input'!BC47+'Data Input'!BI47+'Data Input'!BO47+'Data Input'!BU47+'Data Input'!CA47+'Data Input'!CH47+'Data Input'!CO47+'Data Input'!CU47+'Data Input'!DA47+'Data Input'!DH47+'Data Input'!DO47+'Data Input'!DU47+'Data Input'!EA47+'Data Input'!EH47+'Data Input'!EO47+'Data Input'!EU47+'Data Input'!FA47+'Data Input'!FH47+'Data Input'!FO47+'Data Input'!FU47</f>
        <v>94</v>
      </c>
      <c r="G45" s="352">
        <f>'Data Input'!F47+'Data Input'!L47+'Data Input'!R47+'Data Input'!X47+'Data Input'!AD47+'Data Input'!AK47+'Data Input'!AR47+'Data Input'!AX47+'Data Input'!BD47+'Data Input'!BJ47+'Data Input'!BP47+'Data Input'!BV47+'Data Input'!CB47+'Data Input'!CI47+'Data Input'!CP47+'Data Input'!CV47+'Data Input'!DB47+'Data Input'!DI47+'Data Input'!DP47+'Data Input'!DV47+'Data Input'!EB47+'Data Input'!EI47+'Data Input'!EP47+'Data Input'!EV47+'Data Input'!FB47+'Data Input'!FI47+'Data Input'!FP47+'Data Input'!FV47</f>
        <v>80</v>
      </c>
      <c r="H45" s="353">
        <f>'Data Input'!AG47+'Data Input'!AN47+'Data Input'!CE47+'Data Input'!CL47+'Data Input'!DE47+'Data Input'!DL47+'Data Input'!EE47+'Data Input'!EL47+'Data Input'!FE47+'Data Input'!FL47</f>
        <v>0</v>
      </c>
      <c r="I45" s="354">
        <f t="shared" si="0"/>
        <v>1.175</v>
      </c>
      <c r="J45" s="355">
        <f>SUM(('Data Input'!H47+'Data Input'!N47+'Data Input'!T47+'Data Input'!Z47+'Data Input'!AF47+'Data Input'!AM47+'Data Input'!AT47+'Data Input'!AZ47+'Data Input'!BF47+'Data Input'!BL47+'Data Input'!BR47+'Data Input'!BX47+'Data Input'!CD47+'Data Input'!CK47+'Data Input'!CR47+'Data Input'!CX47+'Data Input'!DD47+'Data Input'!DK47+'Data Input'!DR47+'Data Input'!DX47+'Data Input'!ED47+'Data Input'!EK47+'Data Input'!ER47+'Data Input'!EX47+'Data Input'!FD47+'Data Input'!FK47+'Data Input'!FR47+'Data Input'!FX47)/(SUM((IF(OR('Data Input'!E47&gt;0, 'Data Input'!F47&gt;0),1,0))+(IF(OR('Data Input'!K47&gt;0, 'Data Input'!L47&gt;0),1,0))+(IF(OR('Data Input'!Q47&gt;0, 'Data Input'!R47&gt;0),1,0))+(IF(OR('Data Input'!W47&gt;0, 'Data Input'!X47&gt;0),1,0))+(IF(OR('Data Input'!AC47&gt;0, 'Data Input'!AD47&gt;0),1,0))+(IF(OR('Data Input'!AJ47&gt;0, 'Data Input'!AK47&gt;0),1,0))+(IF(OR('Data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Input'!CA47&gt;0, 'Data Input'!CB47&gt;0),1,0))+(IF(OR('Data Input'!CH47&gt;0, 'Data Input'!CI47&gt;0),1,0))+(IF(OR('Data Input'!CO47&gt;0, 'Data Input'!CP47&gt;0),1,0))+(IF(OR('Data Input'!CU47&gt;0, 'Data Input'!CV47&gt;0),1,0))+(IF(OR('Data Input'!DA47&gt;0, 'Data Input'!DB47&gt;0),1,0))+(IF(OR('Data Input'!DH47&gt;0, 'Data Input'!DI47&gt;0),1,0))+(IF(OR('Data Input'!DO47&gt;0, 'Data Input'!DP47&gt;0),1,0))+(IF(OR('Data Input'!DU47&gt;0, 'Data Input'!DV47&gt;0),1,0))+(IF(OR('Data Input'!EA47&gt;0, 'Data Input'!EB47&gt;0),1,0))+(IF(OR('Data Input'!EH47&gt;0, 'Data Input'!EI47&gt;0),1,0))+(IF(OR('Data Input'!EO47&gt;0, 'Data Input'!EP47&gt;0),1,0))+(IF(OR('Data Input'!EU47&gt;0, 'Data Input'!EV47&gt;0),1,0))+(IF(OR('Data Input'!FA47&gt;0, 'Data Input'!FB47&gt;0),1,0))+(IF(OR('Data Input'!FH47&gt;0, 'Data Input'!FI47&gt;0),1,0))+(IF(OR('Data Input'!FO47&gt;0, 'Data Input'!FP47&gt;0),1,0))+(IF(OR('Data Input'!FU47&gt;0, 'Data Input'!FV47&gt;0),1,0)))))</f>
        <v>1.2258318492797584</v>
      </c>
      <c r="K45" s="354">
        <f>SUM(('Data Input'!G47+'Data Input'!M47+'Data Input'!S47+'Data Input'!Y47+'Data Input'!AE47+'Data Input'!AL47+'Data Input'!AS47+'Data Input'!AY47+'Data Input'!BE47+'Data Input'!BK47+'Data Input'!BQ47+'Data Input'!BW47+'Data Input'!CC47+'Data Input'!CJ47+'Data Input'!CQ47+'Data Input'!CW47+'Data Input'!DC47+'Data Input'!DJ47+'Data Input'!DQ47+'Data Input'!DW47+'Data Input'!EC47+'Data Input'!EJ47+'Data Input'!EQ47+'Data Input'!EW47+'Data Input'!FC47+'Data Input'!FJ47+'Data Input'!FQ47+'Data Input'!FW47)/(SUM((IF(OR('Data Input'!E47&gt;0, 'Data Input'!F47&gt;0),1,0))+(IF(OR('Data Input'!K47&gt;0, 'Data Input'!L47&gt;0),1,0))+(IF(OR('Data Input'!Q47&gt;0, 'Data Input'!R47&gt;0),1,0))+(IF(OR('Data Input'!W47&gt;0, 'Data Input'!X47&gt;0),1,0))+(IF(OR('Data Input'!AC47&gt;0, 'Data Input'!AD47&gt;0),1,0))+(IF(OR('Data Input'!AJ47&gt;0, 'Data Input'!AK47&gt;0),1,0))+(IF(OR('Data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Input'!CA47&gt;0, 'Data Input'!CB47&gt;0),1,0))+(IF(OR('Data Input'!CH47&gt;0, 'Data Input'!CI47&gt;0),1,0))+(IF(OR('Data Input'!CO47&gt;0, 'Data Input'!CP47&gt;0),1,0))+(IF(OR('Data Input'!CU47&gt;0, 'Data Input'!CV47&gt;0),1,0))+(IF(OR('Data Input'!DA47&gt;0, 'Data Input'!DB47&gt;0),1,0))+(IF(OR('Data Input'!DH47&gt;0, 'Data Input'!DI47&gt;0),1,0))+(IF(OR('Data Input'!DO47&gt;0, 'Data Input'!DP47&gt;0),1,0))+(IF(OR('Data Input'!DU47&gt;0, 'Data Input'!DV47&gt;0),1,0))+(IF(OR('Data Input'!EA47&gt;0, 'Data Input'!EB47&gt;0),1,0))+(IF(OR('Data Input'!EH47&gt;0, 'Data Input'!EI47&gt;0),1,0))+(IF(OR('Data Input'!EO47&gt;0, 'Data Input'!EP47&gt;0),1,0))+(IF(OR('Data Input'!EU47&gt;0, 'Data Input'!EV47&gt;0),1,0))+(IF(OR('Data Input'!FA47&gt;0, 'Data Input'!FB47&gt;0),1,0))+(IF(OR('Data Input'!FH47&gt;0, 'Data Input'!FI47&gt;0),1,0))+(IF(OR('Data Input'!FO47&gt;0, 'Data Input'!FP47&gt;0),1,0))+(IF(OR('Data Input'!FU47&gt;0, 'Data Input'!FV47&gt;0),1,0)))))</f>
        <v>1.4048326144514891</v>
      </c>
      <c r="L45" s="354">
        <f>('Data Input'!E47+'Data Input'!K47+'Data Input'!Q47+'Data Input'!W47+'Data Input'!AQ47+'Data Input'!AW47+'Data Input'!BC47+'Data Input'!BI47+'Data Input'!BO47+'Data Input'!BU47+'Data Input'!CO47+'Data Input'!CU47+'Data Input'!DO47+'Data Input'!DU47+'Data Input'!EO47+'Data Input'!EU47+'Data Input'!FO47+'Data Input'!FU47)/('Data Input'!F47+'Data Input'!L47+'Data Input'!R47+'Data Input'!X47+'Data Input'!AR47+'Data Input'!AX47+'Data Input'!BD47+'Data Input'!BJ47+'Data Input'!BP47+'Data Input'!BV47+'Data Input'!CP47+'Data Input'!CV47+'Data Input'!DP47+'Data Input'!DV47+'Data Input'!EP47+'Data Input'!EV47+'Data Input'!FP47+'Data Input'!FV47)</f>
        <v>1.175</v>
      </c>
      <c r="M45" s="354">
        <f>SUM(('Data Input'!G47+'Data Input'!M47+'Data Input'!S47+'Data Input'!Y47+'Data Input'!AS47+'Data Input'!AY47+'Data Input'!BE47+'Data Input'!BK47+'Data Input'!BQ47+'Data Input'!BW47+'Data Input'!CQ47+'Data Input'!CW47+'Data Input'!DQ47+'Data Input'!DW47+'Data Input'!EQ47+'Data Input'!EW47+'Data Input'!FQ47+'Data Input'!FW47)/(SUM((IF(OR('Data Input'!E47&gt;0, 'Data Input'!F47&gt;0),1,0))+(IF(OR('Data Input'!K47&gt;0, 'Data Input'!L47&gt;0),1,0))+(IF(OR('Data Input'!Q47&gt;0, 'Data Input'!R47&gt;0),1,0))+(IF(OR('Data Input'!W47&gt;0, 'Data Input'!X47&gt;0),1,0))+(IF(OR('Data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Input'!CO47&gt;0, 'Data Input'!CP47&gt;0),1,0))+(IF(OR('Data Input'!CU47&gt;0, 'Data Input'!CV47&gt;0),1,0))+(IF(OR('Data Input'!DO47&gt;0, 'Data Input'!DP47&gt;0),1,0))+(IF(OR('Data Input'!DU47&gt;0, 'Data Input'!DV47&gt;0),1,0))+(IF(OR('Data Input'!EO47&gt;0, 'Data Input'!EP47&gt;0),1,0))+(IF(OR('Data Input'!EU47&gt;0, 'Data Input'!EV47&gt;0),1,0))+(IF(OR('Data Input'!FO47&gt;0, 'Data Input'!FP47&gt;0),1,0))+(IF(OR('Data Input'!FU47&gt;0, 'Data Input'!FV47&gt;0),1,0)))))</f>
        <v>1.4048326144514891</v>
      </c>
      <c r="N45" s="355" t="e">
        <f>SUM('Data Input'!AC47+'Data Input'!AJ47+'Data Input'!CA47+'Data Input'!CH47+'Data Input'!DA47+'Data Input'!DH47+'Data Input'!EA47+'Data Input'!EH47+'Data Input'!FA47+'Data Input'!FH47)/('Data Input'!AD47+'Data Input'!AK47+'Data Input'!CB47+'Data Input'!CI47+'Data Input'!DB47+'Data Input'!DI47+'Data Input'!EB47+'Data Input'!EI47+'Data Input'!FB47+'Data Input'!FI47)</f>
        <v>#DIV/0!</v>
      </c>
      <c r="O45" s="356" t="e">
        <f>SUM(('Data Input'!AE47+'Data Input'!AL47+'Data Input'!CC47+'Data Input'!CJ47+'Data Input'!DC47+'Data Input'!DJ47+'Data Input'!EC47+'Data Input'!EJ47+'Data Input'!FC47+'Data Input'!FJ47)/(SUM((IF(OR('Data Input'!AC47&gt;0, 'Data Input'!AD47&gt;0),1,0))+(IF(OR('Data Input'!AJ47&gt;0, 'Data Input'!AK47&gt;0),1,0))+(IF(OR('Data Input'!CA47&gt;0, 'Data Input'!CB47&gt;0),1,0))+(IF(OR('Data Input'!CH47&gt;0, 'Data Input'!CI47&gt;0),1,0))+(IF(OR('Data Input'!DA47&gt;0, 'Data Input'!DB47&gt;0),1,0))+(IF(OR('Data Input'!DH47&gt;0, 'Data Input'!DI47&gt;0),1,0))+(IF(OR('Data Input'!EA47&gt;0, 'Data Input'!EB47&gt;0),1,0))+(IF(OR('Data Input'!EH47&gt;0, 'Data Input'!EI47&gt;0),1,0))+(IF(OR('Data Input'!FA47&gt;0, 'Data Input'!FB47&gt;0),1,0))+(IF(OR('Data Input'!FH47&gt;0, 'Data Input'!FI47&gt;0),1,0)))))</f>
        <v>#DIV/0!</v>
      </c>
      <c r="P45" s="357">
        <f t="shared" si="1"/>
        <v>4</v>
      </c>
      <c r="Q45" s="352">
        <f>SUM((IF(OR('Data Input'!$J47="W"),1,0))+(IF(OR('Data Input'!$P47="W"),1,0))+(IF(OR('Data Input'!$V47="W"),1,0))+(IF(OR('Data Input'!$AB47="W"),1,0))+(IF(OR('Data Input'!$AI47="W"),1,0))+(IF(OR('Data Input'!$AP47="W"),1,0))+(IF(OR('Data Input'!$AV47="W"),1,0))+(IF(OR('Data Input'!$BB47="W"),1,0))+(IF(OR('Data Input'!$BH47="W"),1,0))+(IF(OR('Data Input'!$BN47="W"),1,0))+(IF(OR('Data Input'!$BT47="W"),1,0))+(IF(OR('Data Input'!$BZ47="W"),1,0))+(IF(OR('Data Input'!$CG47="W"),1,0))+(IF(OR('Data Input'!$CN47="W"),1,0))+(IF(OR('Data Input'!$CT47="W"),1,0))+(IF(OR('Data Input'!$CZ47="W"),1,0))+(IF(OR('Data Input'!$DG47="W"),1,0))+(IF(OR('Data Input'!$DN47="W"),1,0))+(IF(OR('Data Input'!$DT47="W"),1,0))+(IF(OR('Data Input'!$DZ47="W"),1,0))+(IF(OR('Data Input'!$EG47="W"),1,0))+(IF(OR('Data Input'!$EN47="W"),1,0))+(IF(OR('Data Input'!$ET47="W"),1,0))+(IF(OR('Data Input'!$EZ47="W"),1,0))+(IF(OR('Data Input'!$FG47="W"),1,0))+(IF(OR('Data Input'!$FN47="W"),1,0))+(IF(OR('Data Input'!$FT47="W"),1,0))+(IF(OR('Data Input'!$FZ47="W"),1,0)))</f>
        <v>3</v>
      </c>
      <c r="R45" s="352">
        <f>SUM((IF(OR('Data Input'!$J47="L"),1,0))+(IF(OR('Data Input'!$P47="L"),1,0))+(IF(OR('Data Input'!$V47="L"),1,0))+(IF(OR('Data Input'!$AB47="L"),1,0))+(IF(OR('Data Input'!$AI47="L"),1,0))+(IF(OR('Data Input'!$AP47="L"),1,0))+(IF(OR('Data Input'!$AV47="L"),1,0))+(IF(OR('Data Input'!$BB47="L"),1,0))+(IF(OR('Data Input'!$BH47="L"),1,0))+(IF(OR('Data Input'!$BN47="L"),1,0))+(IF(OR('Data Input'!$BT47="L"),1,0))+(IF(OR('Data Input'!$BZ47="L"),1,0))+(IF(OR('Data Input'!$CG47="L"),1,0))+(IF(OR('Data Input'!$CN47="L"),1,0))+(IF(OR('Data Input'!$CT47="L"),1,0))+(IF(OR('Data Input'!$CZ47="L"),1,0))+(IF(OR('Data Input'!$DG47="L"),1,0))+(IF(OR('Data Input'!$DN47="L"),1,0))+(IF(OR('Data Input'!$DT47="L"),1,0))+(IF(OR('Data Input'!$DZ47="L"),1,0))+(IF(OR('Data Input'!$EG47="L"),1,0))+(IF(OR('Data Input'!$EN47="L"),1,0))+(IF(OR('Data Input'!$ET47="L"),1,0))+(IF(OR('Data Input'!$EZ47="L"),1,0))+(IF(OR('Data Input'!$FG47="L"),1,0))+(IF(OR('Data Input'!$FN47="L"),1,0))+(IF(OR('Data Input'!$FT47="L"),1,0))+(IF(OR('Data Input'!$FZ47="L"),1,0)))</f>
        <v>1</v>
      </c>
      <c r="S45" s="352">
        <f>SUM((IF(OR('Data Input'!$J47="T"),1,0))+(IF(OR('Data Input'!$P47="T"),1,0))+(IF(OR('Data Input'!$V47="T"),1,0))+(IF(OR('Data Input'!$AB47="T"),1,0))+(IF(OR('Data Input'!$AI47="T"),1,0))+(IF(OR('Data Input'!$AP47="T"),1,0))+(IF(OR('Data Input'!$AV47="T"),1,0))+(IF(OR('Data Input'!$BB47="T"),1,0))+(IF(OR('Data Input'!$BH47="T"),1,0))+(IF(OR('Data Input'!$BN47="T"),1,0))+(IF(OR('Data Input'!$BT47="T"),1,0))+(IF(OR('Data Input'!$BZ47="T"),1,0))+(IF(OR('Data Input'!$CG47="T"),1,0))+(IF(OR('Data Input'!$CN47="T"),1,0))+(IF(OR('Data Input'!$CT47="T"),1,0))+(IF(OR('Data Input'!$CZ47="T"),1,0))+(IF(OR('Data Input'!$DG47="T"),1,0))+(IF(OR('Data Input'!$DN47="T"),1,0))+(IF(OR('Data Input'!$DT47="T"),1,0))+(IF(OR('Data Input'!$DZ47="T"),1,0))+(IF(OR('Data Input'!$EG47="T"),1,0))+(IF(OR('Data Input'!$EN47="T"),1,0))+(IF(OR('Data Input'!$ET47="T"),1,0))+(IF(OR('Data Input'!$EZ47="T"),1,0))+(IF(OR('Data Input'!$FG47="T"),1,0))+(IF(OR('Data Input'!$FN47="T"),1,0))+(IF(OR('Data Input'!$FT47="T"),1,0))+(IF(OR('Data Input'!$FZ47="T"),1,0)))</f>
        <v>0</v>
      </c>
      <c r="T45" s="358">
        <f t="shared" si="2"/>
        <v>0.75</v>
      </c>
      <c r="U45" s="253"/>
    </row>
    <row r="46" spans="2:21" ht="15.5" x14ac:dyDescent="0.35">
      <c r="B46" s="441">
        <v>44</v>
      </c>
      <c r="C46" s="349" t="s">
        <v>70</v>
      </c>
      <c r="D46" s="350" t="s">
        <v>33</v>
      </c>
      <c r="E46" s="351">
        <v>15</v>
      </c>
      <c r="F46" s="349">
        <f>'Data Input'!E48+'Data Input'!K48+'Data Input'!Q48+'Data Input'!W48+'Data Input'!AC48+'Data Input'!AJ48+'Data Input'!AQ48+'Data Input'!AW48+'Data Input'!BC48+'Data Input'!BI48+'Data Input'!BO48+'Data Input'!BU48+'Data Input'!CA48+'Data Input'!CH48+'Data Input'!CO48+'Data Input'!CU48+'Data Input'!DA48+'Data Input'!DH48+'Data Input'!DO48+'Data Input'!DU48+'Data Input'!EA48+'Data Input'!EH48+'Data Input'!EO48+'Data Input'!EU48+'Data Input'!FA48+'Data Input'!FH48+'Data Input'!FO48+'Data Input'!FU48</f>
        <v>194</v>
      </c>
      <c r="G46" s="352">
        <f>'Data Input'!F48+'Data Input'!L48+'Data Input'!R48+'Data Input'!X48+'Data Input'!AD48+'Data Input'!AK48+'Data Input'!AR48+'Data Input'!AX48+'Data Input'!BD48+'Data Input'!BJ48+'Data Input'!BP48+'Data Input'!BV48+'Data Input'!CB48+'Data Input'!CI48+'Data Input'!CP48+'Data Input'!CV48+'Data Input'!DB48+'Data Input'!DI48+'Data Input'!DP48+'Data Input'!DV48+'Data Input'!EB48+'Data Input'!EI48+'Data Input'!EP48+'Data Input'!EV48+'Data Input'!FB48+'Data Input'!FI48+'Data Input'!FP48+'Data Input'!FV48</f>
        <v>178</v>
      </c>
      <c r="H46" s="353">
        <f>'Data Input'!AG48+'Data Input'!AN48+'Data Input'!CE48+'Data Input'!CL48+'Data Input'!DE48+'Data Input'!DL48+'Data Input'!EE48+'Data Input'!EL48+'Data Input'!FE48+'Data Input'!FL48</f>
        <v>2</v>
      </c>
      <c r="I46" s="354">
        <f t="shared" si="0"/>
        <v>1.0898876404494382</v>
      </c>
      <c r="J46" s="355">
        <f>SUM(('Data Input'!H48+'Data Input'!N48+'Data Input'!T48+'Data Input'!Z48+'Data Input'!AF48+'Data Input'!AM48+'Data Input'!AT48+'Data Input'!AZ48+'Data Input'!BF48+'Data Input'!BL48+'Data Input'!BR48+'Data Input'!BX48+'Data Input'!CD48+'Data Input'!CK48+'Data Input'!CR48+'Data Input'!CX48+'Data Input'!DD48+'Data Input'!DK48+'Data Input'!DR48+'Data Input'!DX48+'Data Input'!ED48+'Data Input'!EK48+'Data Input'!ER48+'Data Input'!EX48+'Data Input'!FD48+'Data Input'!FK48+'Data Input'!FR48+'Data Input'!FX48)/(SUM((IF(OR('Data Input'!E48&gt;0, 'Data Input'!F48&gt;0),1,0))+(IF(OR('Data Input'!K48&gt;0, 'Data Input'!L48&gt;0),1,0))+(IF(OR('Data Input'!Q48&gt;0, 'Data Input'!R48&gt;0),1,0))+(IF(OR('Data Input'!W48&gt;0, 'Data Input'!X48&gt;0),1,0))+(IF(OR('Data Input'!AC48&gt;0, 'Data Input'!AD48&gt;0),1,0))+(IF(OR('Data Input'!AJ48&gt;0, 'Data Input'!AK48&gt;0),1,0))+(IF(OR('Data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Input'!CA48&gt;0, 'Data Input'!CB48&gt;0),1,0))+(IF(OR('Data Input'!CH48&gt;0, 'Data Input'!CI48&gt;0),1,0))+(IF(OR('Data Input'!CO48&gt;0, 'Data Input'!CP48&gt;0),1,0))+(IF(OR('Data Input'!CU48&gt;0, 'Data Input'!CV48&gt;0),1,0))+(IF(OR('Data Input'!DA48&gt;0, 'Data Input'!DB48&gt;0),1,0))+(IF(OR('Data Input'!DH48&gt;0, 'Data Input'!DI48&gt;0),1,0))+(IF(OR('Data Input'!DO48&gt;0, 'Data Input'!DP48&gt;0),1,0))+(IF(OR('Data Input'!DU48&gt;0, 'Data Input'!DV48&gt;0),1,0))+(IF(OR('Data Input'!EA48&gt;0, 'Data Input'!EB48&gt;0),1,0))+(IF(OR('Data Input'!EH48&gt;0, 'Data Input'!EI48&gt;0),1,0))+(IF(OR('Data Input'!EO48&gt;0, 'Data Input'!EP48&gt;0),1,0))+(IF(OR('Data Input'!EU48&gt;0, 'Data Input'!EV48&gt;0),1,0))+(IF(OR('Data Input'!FA48&gt;0, 'Data Input'!FB48&gt;0),1,0))+(IF(OR('Data Input'!FH48&gt;0, 'Data Input'!FI48&gt;0),1,0))+(IF(OR('Data Input'!FO48&gt;0, 'Data Input'!FP48&gt;0),1,0))+(IF(OR('Data Input'!FU48&gt;0, 'Data Input'!FV48&gt;0),1,0)))))</f>
        <v>1.0455809773919775</v>
      </c>
      <c r="K46" s="354">
        <f>SUM(('Data Input'!G48+'Data Input'!M48+'Data Input'!S48+'Data Input'!Y48+'Data Input'!AE48+'Data Input'!AL48+'Data Input'!AS48+'Data Input'!AY48+'Data Input'!BE48+'Data Input'!BK48+'Data Input'!BQ48+'Data Input'!BW48+'Data Input'!CC48+'Data Input'!CJ48+'Data Input'!CQ48+'Data Input'!CW48+'Data Input'!DC48+'Data Input'!DJ48+'Data Input'!DQ48+'Data Input'!DW48+'Data Input'!EC48+'Data Input'!EJ48+'Data Input'!EQ48+'Data Input'!EW48+'Data Input'!FC48+'Data Input'!FJ48+'Data Input'!FQ48+'Data Input'!FW48)/(SUM((IF(OR('Data Input'!E48&gt;0, 'Data Input'!F48&gt;0),1,0))+(IF(OR('Data Input'!K48&gt;0, 'Data Input'!L48&gt;0),1,0))+(IF(OR('Data Input'!Q48&gt;0, 'Data Input'!R48&gt;0),1,0))+(IF(OR('Data Input'!W48&gt;0, 'Data Input'!X48&gt;0),1,0))+(IF(OR('Data Input'!AC48&gt;0, 'Data Input'!AD48&gt;0),1,0))+(IF(OR('Data Input'!AJ48&gt;0, 'Data Input'!AK48&gt;0),1,0))+(IF(OR('Data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Input'!CA48&gt;0, 'Data Input'!CB48&gt;0),1,0))+(IF(OR('Data Input'!CH48&gt;0, 'Data Input'!CI48&gt;0),1,0))+(IF(OR('Data Input'!CO48&gt;0, 'Data Input'!CP48&gt;0),1,0))+(IF(OR('Data Input'!CU48&gt;0, 'Data Input'!CV48&gt;0),1,0))+(IF(OR('Data Input'!DA48&gt;0, 'Data Input'!DB48&gt;0),1,0))+(IF(OR('Data Input'!DH48&gt;0, 'Data Input'!DI48&gt;0),1,0))+(IF(OR('Data Input'!DO48&gt;0, 'Data Input'!DP48&gt;0),1,0))+(IF(OR('Data Input'!DU48&gt;0, 'Data Input'!DV48&gt;0),1,0))+(IF(OR('Data Input'!EA48&gt;0, 'Data Input'!EB48&gt;0),1,0))+(IF(OR('Data Input'!EH48&gt;0, 'Data Input'!EI48&gt;0),1,0))+(IF(OR('Data Input'!EO48&gt;0, 'Data Input'!EP48&gt;0),1,0))+(IF(OR('Data Input'!EU48&gt;0, 'Data Input'!EV48&gt;0),1,0))+(IF(OR('Data Input'!FA48&gt;0, 'Data Input'!FB48&gt;0),1,0))+(IF(OR('Data Input'!FH48&gt;0, 'Data Input'!FI48&gt;0),1,0))+(IF(OR('Data Input'!FO48&gt;0, 'Data Input'!FP48&gt;0),1,0))+(IF(OR('Data Input'!FU48&gt;0, 'Data Input'!FV48&gt;0),1,0)))))</f>
        <v>1.1096677618197603</v>
      </c>
      <c r="L46" s="354">
        <f>('Data Input'!E48+'Data Input'!K48+'Data Input'!Q48+'Data Input'!W48+'Data Input'!AQ48+'Data Input'!AW48+'Data Input'!BC48+'Data Input'!BI48+'Data Input'!BO48+'Data Input'!BU48+'Data Input'!CO48+'Data Input'!CU48+'Data Input'!DO48+'Data Input'!DU48+'Data Input'!EO48+'Data Input'!EU48+'Data Input'!FO48+'Data Input'!FU48)/('Data Input'!F48+'Data Input'!L48+'Data Input'!R48+'Data Input'!X48+'Data Input'!AR48+'Data Input'!AX48+'Data Input'!BD48+'Data Input'!BJ48+'Data Input'!BP48+'Data Input'!BV48+'Data Input'!CP48+'Data Input'!CV48+'Data Input'!DP48+'Data Input'!DV48+'Data Input'!EP48+'Data Input'!EV48+'Data Input'!FP48+'Data Input'!FV48)</f>
        <v>1.0098039215686274</v>
      </c>
      <c r="M46" s="354">
        <f>SUM(('Data Input'!G48+'Data Input'!M48+'Data Input'!S48+'Data Input'!Y48+'Data Input'!AS48+'Data Input'!AY48+'Data Input'!BE48+'Data Input'!BK48+'Data Input'!BQ48+'Data Input'!BW48+'Data Input'!CQ48+'Data Input'!CW48+'Data Input'!DQ48+'Data Input'!DW48+'Data Input'!EQ48+'Data Input'!EW48+'Data Input'!FQ48+'Data Input'!FW48)/(SUM((IF(OR('Data Input'!E48&gt;0, 'Data Input'!F48&gt;0),1,0))+(IF(OR('Data Input'!K48&gt;0, 'Data Input'!L48&gt;0),1,0))+(IF(OR('Data Input'!Q48&gt;0, 'Data Input'!R48&gt;0),1,0))+(IF(OR('Data Input'!W48&gt;0, 'Data Input'!X48&gt;0),1,0))+(IF(OR('Data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Input'!CO48&gt;0, 'Data Input'!CP48&gt;0),1,0))+(IF(OR('Data Input'!CU48&gt;0, 'Data Input'!CV48&gt;0),1,0))+(IF(OR('Data Input'!DO48&gt;0, 'Data Input'!DP48&gt;0),1,0))+(IF(OR('Data Input'!DU48&gt;0, 'Data Input'!DV48&gt;0),1,0))+(IF(OR('Data Input'!EO48&gt;0, 'Data Input'!EP48&gt;0),1,0))+(IF(OR('Data Input'!EU48&gt;0, 'Data Input'!EV48&gt;0),1,0))+(IF(OR('Data Input'!FO48&gt;0, 'Data Input'!FP48&gt;0),1,0))+(IF(OR('Data Input'!FU48&gt;0, 'Data Input'!FV48&gt;0),1,0)))))</f>
        <v>1.0046536796536796</v>
      </c>
      <c r="N46" s="359">
        <f>SUM('Data Input'!AC48+'Data Input'!AJ48+'Data Input'!CA48+'Data Input'!CH48+'Data Input'!DA48+'Data Input'!DH48+'Data Input'!EA48+'Data Input'!EH48+'Data Input'!FA48+'Data Input'!FH48)/('Data Input'!AD48+'Data Input'!AK48+'Data Input'!CB48+'Data Input'!CI48+'Data Input'!DB48+'Data Input'!DI48+'Data Input'!EB48+'Data Input'!EI48+'Data Input'!FB48+'Data Input'!FI48)</f>
        <v>1.1973684210526316</v>
      </c>
      <c r="O46" s="354">
        <f>SUM(('Data Input'!AE48+'Data Input'!AL48+'Data Input'!CC48+'Data Input'!CJ48+'Data Input'!DC48+'Data Input'!DJ48+'Data Input'!EC48+'Data Input'!EJ48+'Data Input'!FC48+'Data Input'!FJ48)/(SUM((IF(OR('Data Input'!AC48&gt;0, 'Data Input'!AD48&gt;0),1,0))+(IF(OR('Data Input'!AJ48&gt;0, 'Data Input'!AK48&gt;0),1,0))+(IF(OR('Data Input'!CA48&gt;0, 'Data Input'!CB48&gt;0),1,0))+(IF(OR('Data Input'!CH48&gt;0, 'Data Input'!CI48&gt;0),1,0))+(IF(OR('Data Input'!DA48&gt;0, 'Data Input'!DB48&gt;0),1,0))+(IF(OR('Data Input'!DH48&gt;0, 'Data Input'!DI48&gt;0),1,0))+(IF(OR('Data Input'!EA48&gt;0, 'Data Input'!EB48&gt;0),1,0))+(IF(OR('Data Input'!EH48&gt;0, 'Data Input'!EI48&gt;0),1,0))+(IF(OR('Data Input'!FA48&gt;0, 'Data Input'!FB48&gt;0),1,0))+(IF(OR('Data Input'!FH48&gt;0, 'Data Input'!FI48&gt;0),1,0)))))</f>
        <v>1.2846912320965618</v>
      </c>
      <c r="P46" s="357">
        <f t="shared" si="1"/>
        <v>8</v>
      </c>
      <c r="Q46" s="352">
        <f>SUM((IF(OR('Data Input'!$J48="W"),1,0))+(IF(OR('Data Input'!$P48="W"),1,0))+(IF(OR('Data Input'!$V48="W"),1,0))+(IF(OR('Data Input'!$AB48="W"),1,0))+(IF(OR('Data Input'!$AI48="W"),1,0))+(IF(OR('Data Input'!$AP48="W"),1,0))+(IF(OR('Data Input'!$AV48="W"),1,0))+(IF(OR('Data Input'!$BB48="W"),1,0))+(IF(OR('Data Input'!$BH48="W"),1,0))+(IF(OR('Data Input'!$BN48="W"),1,0))+(IF(OR('Data Input'!$BT48="W"),1,0))+(IF(OR('Data Input'!$BZ48="W"),1,0))+(IF(OR('Data Input'!$CG48="W"),1,0))+(IF(OR('Data Input'!$CN48="W"),1,0))+(IF(OR('Data Input'!$CT48="W"),1,0))+(IF(OR('Data Input'!$CZ48="W"),1,0))+(IF(OR('Data Input'!$DG48="W"),1,0))+(IF(OR('Data Input'!$DN48="W"),1,0))+(IF(OR('Data Input'!$DT48="W"),1,0))+(IF(OR('Data Input'!$DZ48="W"),1,0))+(IF(OR('Data Input'!$EG48="W"),1,0))+(IF(OR('Data Input'!$EN48="W"),1,0))+(IF(OR('Data Input'!$ET48="W"),1,0))+(IF(OR('Data Input'!$EZ48="W"),1,0))+(IF(OR('Data Input'!$FG48="W"),1,0))+(IF(OR('Data Input'!$FN48="W"),1,0))+(IF(OR('Data Input'!$FT48="W"),1,0))+(IF(OR('Data Input'!$FZ48="W"),1,0)))</f>
        <v>7</v>
      </c>
      <c r="R46" s="352">
        <f>SUM((IF(OR('Data Input'!$J48="L"),1,0))+(IF(OR('Data Input'!$P48="L"),1,0))+(IF(OR('Data Input'!$V48="L"),1,0))+(IF(OR('Data Input'!$AB48="L"),1,0))+(IF(OR('Data Input'!$AI48="L"),1,0))+(IF(OR('Data Input'!$AP48="L"),1,0))+(IF(OR('Data Input'!$AV48="L"),1,0))+(IF(OR('Data Input'!$BB48="L"),1,0))+(IF(OR('Data Input'!$BH48="L"),1,0))+(IF(OR('Data Input'!$BN48="L"),1,0))+(IF(OR('Data Input'!$BT48="L"),1,0))+(IF(OR('Data Input'!$BZ48="L"),1,0))+(IF(OR('Data Input'!$CG48="L"),1,0))+(IF(OR('Data Input'!$CN48="L"),1,0))+(IF(OR('Data Input'!$CT48="L"),1,0))+(IF(OR('Data Input'!$CZ48="L"),1,0))+(IF(OR('Data Input'!$DG48="L"),1,0))+(IF(OR('Data Input'!$DN48="L"),1,0))+(IF(OR('Data Input'!$DT48="L"),1,0))+(IF(OR('Data Input'!$DZ48="L"),1,0))+(IF(OR('Data Input'!$EG48="L"),1,0))+(IF(OR('Data Input'!$EN48="L"),1,0))+(IF(OR('Data Input'!$ET48="L"),1,0))+(IF(OR('Data Input'!$EZ48="L"),1,0))+(IF(OR('Data Input'!$FG48="L"),1,0))+(IF(OR('Data Input'!$FN48="L"),1,0))+(IF(OR('Data Input'!$FT48="L"),1,0))+(IF(OR('Data Input'!$FZ48="L"),1,0)))</f>
        <v>1</v>
      </c>
      <c r="S46" s="352">
        <f>SUM((IF(OR('Data Input'!$J48="T"),1,0))+(IF(OR('Data Input'!$P48="T"),1,0))+(IF(OR('Data Input'!$V48="T"),1,0))+(IF(OR('Data Input'!$AB48="T"),1,0))+(IF(OR('Data Input'!$AI48="T"),1,0))+(IF(OR('Data Input'!$AP48="T"),1,0))+(IF(OR('Data Input'!$AV48="T"),1,0))+(IF(OR('Data Input'!$BB48="T"),1,0))+(IF(OR('Data Input'!$BH48="T"),1,0))+(IF(OR('Data Input'!$BN48="T"),1,0))+(IF(OR('Data Input'!$BT48="T"),1,0))+(IF(OR('Data Input'!$BZ48="T"),1,0))+(IF(OR('Data Input'!$CG48="T"),1,0))+(IF(OR('Data Input'!$CN48="T"),1,0))+(IF(OR('Data Input'!$CT48="T"),1,0))+(IF(OR('Data Input'!$CZ48="T"),1,0))+(IF(OR('Data Input'!$DG48="T"),1,0))+(IF(OR('Data Input'!$DN48="T"),1,0))+(IF(OR('Data Input'!$DT48="T"),1,0))+(IF(OR('Data Input'!$DZ48="T"),1,0))+(IF(OR('Data Input'!$EG48="T"),1,0))+(IF(OR('Data Input'!$EN48="T"),1,0))+(IF(OR('Data Input'!$ET48="T"),1,0))+(IF(OR('Data Input'!$EZ48="T"),1,0))+(IF(OR('Data Input'!$FG48="T"),1,0))+(IF(OR('Data Input'!$FN48="T"),1,0))+(IF(OR('Data Input'!$FT48="T"),1,0))+(IF(OR('Data Input'!$FZ48="T"),1,0)))</f>
        <v>0</v>
      </c>
      <c r="T46" s="358">
        <f t="shared" si="2"/>
        <v>0.875</v>
      </c>
      <c r="U46" s="253"/>
    </row>
    <row r="47" spans="2:21" ht="15.5" x14ac:dyDescent="0.35">
      <c r="B47" s="441">
        <v>45</v>
      </c>
      <c r="C47" s="349" t="s">
        <v>70</v>
      </c>
      <c r="D47" s="350" t="s">
        <v>36</v>
      </c>
      <c r="E47" s="351">
        <v>10</v>
      </c>
      <c r="F47" s="349">
        <f>'Data Input'!E49+'Data Input'!K49+'Data Input'!Q49+'Data Input'!W49+'Data Input'!AC49+'Data Input'!AJ49+'Data Input'!AQ49+'Data Input'!AW49+'Data Input'!BC49+'Data Input'!BI49+'Data Input'!BO49+'Data Input'!BU49+'Data Input'!CA49+'Data Input'!CH49+'Data Input'!CO49+'Data Input'!CU49+'Data Input'!DA49+'Data Input'!DH49+'Data Input'!DO49+'Data Input'!DU49+'Data Input'!EA49+'Data Input'!EH49+'Data Input'!EO49+'Data Input'!EU49+'Data Input'!FA49+'Data Input'!FH49+'Data Input'!FO49+'Data Input'!FU49</f>
        <v>187</v>
      </c>
      <c r="G47" s="352">
        <f>'Data Input'!F49+'Data Input'!L49+'Data Input'!R49+'Data Input'!X49+'Data Input'!AD49+'Data Input'!AK49+'Data Input'!AR49+'Data Input'!AX49+'Data Input'!BD49+'Data Input'!BJ49+'Data Input'!BP49+'Data Input'!BV49+'Data Input'!CB49+'Data Input'!CI49+'Data Input'!CP49+'Data Input'!CV49+'Data Input'!DB49+'Data Input'!DI49+'Data Input'!DP49+'Data Input'!DV49+'Data Input'!EB49+'Data Input'!EI49+'Data Input'!EP49+'Data Input'!EV49+'Data Input'!FB49+'Data Input'!FI49+'Data Input'!FP49+'Data Input'!FV49</f>
        <v>212</v>
      </c>
      <c r="H47" s="353">
        <f>'Data Input'!AG49+'Data Input'!AN49+'Data Input'!CE49+'Data Input'!CL49+'Data Input'!DE49+'Data Input'!DL49+'Data Input'!EE49+'Data Input'!EL49+'Data Input'!FE49+'Data Input'!FL49</f>
        <v>2</v>
      </c>
      <c r="I47" s="354">
        <f t="shared" si="0"/>
        <v>0.88207547169811318</v>
      </c>
      <c r="J47" s="355">
        <f>SUM(('Data Input'!H49+'Data Input'!N49+'Data Input'!T49+'Data Input'!Z49+'Data Input'!AF49+'Data Input'!AM49+'Data Input'!AT49+'Data Input'!AZ49+'Data Input'!BF49+'Data Input'!BL49+'Data Input'!BR49+'Data Input'!BX49+'Data Input'!CD49+'Data Input'!CK49+'Data Input'!CR49+'Data Input'!CX49+'Data Input'!DD49+'Data Input'!DK49+'Data Input'!DR49+'Data Input'!DX49+'Data Input'!ED49+'Data Input'!EK49+'Data Input'!ER49+'Data Input'!EX49+'Data Input'!FD49+'Data Input'!FK49+'Data Input'!FR49+'Data Input'!FX49)/(SUM((IF(OR('Data Input'!E49&gt;0, 'Data Input'!F49&gt;0),1,0))+(IF(OR('Data Input'!K49&gt;0, 'Data Input'!L49&gt;0),1,0))+(IF(OR('Data Input'!Q49&gt;0, 'Data Input'!R49&gt;0),1,0))+(IF(OR('Data Input'!W49&gt;0, 'Data Input'!X49&gt;0),1,0))+(IF(OR('Data Input'!AC49&gt;0, 'Data Input'!AD49&gt;0),1,0))+(IF(OR('Data Input'!AJ49&gt;0, 'Data Input'!AK49&gt;0),1,0))+(IF(OR('Data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Input'!CA49&gt;0, 'Data Input'!CB49&gt;0),1,0))+(IF(OR('Data Input'!CH49&gt;0, 'Data Input'!CI49&gt;0),1,0))+(IF(OR('Data Input'!CO49&gt;0, 'Data Input'!CP49&gt;0),1,0))+(IF(OR('Data Input'!CU49&gt;0, 'Data Input'!CV49&gt;0),1,0))+(IF(OR('Data Input'!DA49&gt;0, 'Data Input'!DB49&gt;0),1,0))+(IF(OR('Data Input'!DH49&gt;0, 'Data Input'!DI49&gt;0),1,0))+(IF(OR('Data Input'!DO49&gt;0, 'Data Input'!DP49&gt;0),1,0))+(IF(OR('Data Input'!DU49&gt;0, 'Data Input'!DV49&gt;0),1,0))+(IF(OR('Data Input'!EA49&gt;0, 'Data Input'!EB49&gt;0),1,0))+(IF(OR('Data Input'!EH49&gt;0, 'Data Input'!EI49&gt;0),1,0))+(IF(OR('Data Input'!EO49&gt;0, 'Data Input'!EP49&gt;0),1,0))+(IF(OR('Data Input'!EU49&gt;0, 'Data Input'!EV49&gt;0),1,0))+(IF(OR('Data Input'!FA49&gt;0, 'Data Input'!FB49&gt;0),1,0))+(IF(OR('Data Input'!FH49&gt;0, 'Data Input'!FI49&gt;0),1,0))+(IF(OR('Data Input'!FO49&gt;0, 'Data Input'!FP49&gt;0),1,0))+(IF(OR('Data Input'!FU49&gt;0, 'Data Input'!FV49&gt;0),1,0)))))</f>
        <v>0.89577353227397838</v>
      </c>
      <c r="K47" s="354">
        <f>SUM(('Data Input'!G49+'Data Input'!M49+'Data Input'!S49+'Data Input'!Y49+'Data Input'!AE49+'Data Input'!AL49+'Data Input'!AS49+'Data Input'!AY49+'Data Input'!BE49+'Data Input'!BK49+'Data Input'!BQ49+'Data Input'!BW49+'Data Input'!CC49+'Data Input'!CJ49+'Data Input'!CQ49+'Data Input'!CW49+'Data Input'!DC49+'Data Input'!DJ49+'Data Input'!DQ49+'Data Input'!DW49+'Data Input'!EC49+'Data Input'!EJ49+'Data Input'!EQ49+'Data Input'!EW49+'Data Input'!FC49+'Data Input'!FJ49+'Data Input'!FQ49+'Data Input'!FW49)/(SUM((IF(OR('Data Input'!E49&gt;0, 'Data Input'!F49&gt;0),1,0))+(IF(OR('Data Input'!K49&gt;0, 'Data Input'!L49&gt;0),1,0))+(IF(OR('Data Input'!Q49&gt;0, 'Data Input'!R49&gt;0),1,0))+(IF(OR('Data Input'!W49&gt;0, 'Data Input'!X49&gt;0),1,0))+(IF(OR('Data Input'!AC49&gt;0, 'Data Input'!AD49&gt;0),1,0))+(IF(OR('Data Input'!AJ49&gt;0, 'Data Input'!AK49&gt;0),1,0))+(IF(OR('Data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Input'!CA49&gt;0, 'Data Input'!CB49&gt;0),1,0))+(IF(OR('Data Input'!CH49&gt;0, 'Data Input'!CI49&gt;0),1,0))+(IF(OR('Data Input'!CO49&gt;0, 'Data Input'!CP49&gt;0),1,0))+(IF(OR('Data Input'!CU49&gt;0, 'Data Input'!CV49&gt;0),1,0))+(IF(OR('Data Input'!DA49&gt;0, 'Data Input'!DB49&gt;0),1,0))+(IF(OR('Data Input'!DH49&gt;0, 'Data Input'!DI49&gt;0),1,0))+(IF(OR('Data Input'!DO49&gt;0, 'Data Input'!DP49&gt;0),1,0))+(IF(OR('Data Input'!DU49&gt;0, 'Data Input'!DV49&gt;0),1,0))+(IF(OR('Data Input'!EA49&gt;0, 'Data Input'!EB49&gt;0),1,0))+(IF(OR('Data Input'!EH49&gt;0, 'Data Input'!EI49&gt;0),1,0))+(IF(OR('Data Input'!EO49&gt;0, 'Data Input'!EP49&gt;0),1,0))+(IF(OR('Data Input'!EU49&gt;0, 'Data Input'!EV49&gt;0),1,0))+(IF(OR('Data Input'!FA49&gt;0, 'Data Input'!FB49&gt;0),1,0))+(IF(OR('Data Input'!FH49&gt;0, 'Data Input'!FI49&gt;0),1,0))+(IF(OR('Data Input'!FO49&gt;0, 'Data Input'!FP49&gt;0),1,0))+(IF(OR('Data Input'!FU49&gt;0, 'Data Input'!FV49&gt;0),1,0)))))</f>
        <v>0.92601852350286962</v>
      </c>
      <c r="L47" s="354">
        <f>('Data Input'!E49+'Data Input'!K49+'Data Input'!Q49+'Data Input'!W49+'Data Input'!AQ49+'Data Input'!AW49+'Data Input'!BC49+'Data Input'!BI49+'Data Input'!BO49+'Data Input'!BU49+'Data Input'!CO49+'Data Input'!CU49+'Data Input'!DO49+'Data Input'!DU49+'Data Input'!EO49+'Data Input'!EU49+'Data Input'!FO49+'Data Input'!FU49)/('Data Input'!F49+'Data Input'!L49+'Data Input'!R49+'Data Input'!X49+'Data Input'!AR49+'Data Input'!AX49+'Data Input'!BD49+'Data Input'!BJ49+'Data Input'!BP49+'Data Input'!BV49+'Data Input'!CP49+'Data Input'!CV49+'Data Input'!DP49+'Data Input'!DV49+'Data Input'!EP49+'Data Input'!EV49+'Data Input'!FP49+'Data Input'!FV49)</f>
        <v>0.952755905511811</v>
      </c>
      <c r="M47" s="354">
        <f>SUM(('Data Input'!G49+'Data Input'!M49+'Data Input'!S49+'Data Input'!Y49+'Data Input'!AS49+'Data Input'!AY49+'Data Input'!BE49+'Data Input'!BK49+'Data Input'!BQ49+'Data Input'!BW49+'Data Input'!CQ49+'Data Input'!CW49+'Data Input'!DQ49+'Data Input'!DW49+'Data Input'!EQ49+'Data Input'!EW49+'Data Input'!FQ49+'Data Input'!FW49)/(SUM((IF(OR('Data Input'!E49&gt;0, 'Data Input'!F49&gt;0),1,0))+(IF(OR('Data Input'!K49&gt;0, 'Data Input'!L49&gt;0),1,0))+(IF(OR('Data Input'!Q49&gt;0, 'Data Input'!R49&gt;0),1,0))+(IF(OR('Data Input'!W49&gt;0, 'Data Input'!X49&gt;0),1,0))+(IF(OR('Data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Input'!CO49&gt;0, 'Data Input'!CP49&gt;0),1,0))+(IF(OR('Data Input'!CU49&gt;0, 'Data Input'!CV49&gt;0),1,0))+(IF(OR('Data Input'!DO49&gt;0, 'Data Input'!DP49&gt;0),1,0))+(IF(OR('Data Input'!DU49&gt;0, 'Data Input'!DV49&gt;0),1,0))+(IF(OR('Data Input'!EO49&gt;0, 'Data Input'!EP49&gt;0),1,0))+(IF(OR('Data Input'!EU49&gt;0, 'Data Input'!EV49&gt;0),1,0))+(IF(OR('Data Input'!FO49&gt;0, 'Data Input'!FP49&gt;0),1,0))+(IF(OR('Data Input'!FU49&gt;0, 'Data Input'!FV49&gt;0),1,0)))))</f>
        <v>0.98697123777047047</v>
      </c>
      <c r="N47" s="359">
        <f>SUM('Data Input'!AC49+'Data Input'!AJ49+'Data Input'!CA49+'Data Input'!CH49+'Data Input'!DA49+'Data Input'!DH49+'Data Input'!EA49+'Data Input'!EH49+'Data Input'!FA49+'Data Input'!FH49)/('Data Input'!AD49+'Data Input'!AK49+'Data Input'!CB49+'Data Input'!CI49+'Data Input'!DB49+'Data Input'!DI49+'Data Input'!EB49+'Data Input'!EI49+'Data Input'!FB49+'Data Input'!FI49)</f>
        <v>0.77647058823529413</v>
      </c>
      <c r="O47" s="354">
        <f>SUM(('Data Input'!AE49+'Data Input'!AL49+'Data Input'!CC49+'Data Input'!CJ49+'Data Input'!DC49+'Data Input'!DJ49+'Data Input'!EC49+'Data Input'!EJ49+'Data Input'!FC49+'Data Input'!FJ49)/(SUM((IF(OR('Data Input'!AC49&gt;0, 'Data Input'!AD49&gt;0),1,0))+(IF(OR('Data Input'!AJ49&gt;0, 'Data Input'!AK49&gt;0),1,0))+(IF(OR('Data Input'!CA49&gt;0, 'Data Input'!CB49&gt;0),1,0))+(IF(OR('Data Input'!CH49&gt;0, 'Data Input'!CI49&gt;0),1,0))+(IF(OR('Data Input'!DA49&gt;0, 'Data Input'!DB49&gt;0),1,0))+(IF(OR('Data Input'!DH49&gt;0, 'Data Input'!DI49&gt;0),1,0))+(IF(OR('Data Input'!EA49&gt;0, 'Data Input'!EB49&gt;0),1,0))+(IF(OR('Data Input'!EH49&gt;0, 'Data Input'!EI49&gt;0),1,0))+(IF(OR('Data Input'!FA49&gt;0, 'Data Input'!FB49&gt;0),1,0))+(IF(OR('Data Input'!FH49&gt;0, 'Data Input'!FI49&gt;0),1,0)))))</f>
        <v>0.8041130949676677</v>
      </c>
      <c r="P47" s="357">
        <f t="shared" si="1"/>
        <v>9</v>
      </c>
      <c r="Q47" s="352">
        <f>SUM((IF(OR('Data Input'!$J49="W"),1,0))+(IF(OR('Data Input'!$P49="W"),1,0))+(IF(OR('Data Input'!$V49="W"),1,0))+(IF(OR('Data Input'!$AB49="W"),1,0))+(IF(OR('Data Input'!$AI49="W"),1,0))+(IF(OR('Data Input'!$AP49="W"),1,0))+(IF(OR('Data Input'!$AV49="W"),1,0))+(IF(OR('Data Input'!$BB49="W"),1,0))+(IF(OR('Data Input'!$BH49="W"),1,0))+(IF(OR('Data Input'!$BN49="W"),1,0))+(IF(OR('Data Input'!$BT49="W"),1,0))+(IF(OR('Data Input'!$BZ49="W"),1,0))+(IF(OR('Data Input'!$CG49="W"),1,0))+(IF(OR('Data Input'!$CN49="W"),1,0))+(IF(OR('Data Input'!$CT49="W"),1,0))+(IF(OR('Data Input'!$CZ49="W"),1,0))+(IF(OR('Data Input'!$DG49="W"),1,0))+(IF(OR('Data Input'!$DN49="W"),1,0))+(IF(OR('Data Input'!$DT49="W"),1,0))+(IF(OR('Data Input'!$DZ49="W"),1,0))+(IF(OR('Data Input'!$EG49="W"),1,0))+(IF(OR('Data Input'!$EN49="W"),1,0))+(IF(OR('Data Input'!$ET49="W"),1,0))+(IF(OR('Data Input'!$EZ49="W"),1,0))+(IF(OR('Data Input'!$FG49="W"),1,0))+(IF(OR('Data Input'!$FN49="W"),1,0))+(IF(OR('Data Input'!$FT49="W"),1,0))+(IF(OR('Data Input'!$FZ49="W"),1,0)))</f>
        <v>7</v>
      </c>
      <c r="R47" s="352">
        <f>SUM((IF(OR('Data Input'!$J49="L"),1,0))+(IF(OR('Data Input'!$P49="L"),1,0))+(IF(OR('Data Input'!$V49="L"),1,0))+(IF(OR('Data Input'!$AB49="L"),1,0))+(IF(OR('Data Input'!$AI49="L"),1,0))+(IF(OR('Data Input'!$AP49="L"),1,0))+(IF(OR('Data Input'!$AV49="L"),1,0))+(IF(OR('Data Input'!$BB49="L"),1,0))+(IF(OR('Data Input'!$BH49="L"),1,0))+(IF(OR('Data Input'!$BN49="L"),1,0))+(IF(OR('Data Input'!$BT49="L"),1,0))+(IF(OR('Data Input'!$BZ49="L"),1,0))+(IF(OR('Data Input'!$CG49="L"),1,0))+(IF(OR('Data Input'!$CN49="L"),1,0))+(IF(OR('Data Input'!$CT49="L"),1,0))+(IF(OR('Data Input'!$CZ49="L"),1,0))+(IF(OR('Data Input'!$DG49="L"),1,0))+(IF(OR('Data Input'!$DN49="L"),1,0))+(IF(OR('Data Input'!$DT49="L"),1,0))+(IF(OR('Data Input'!$DZ49="L"),1,0))+(IF(OR('Data Input'!$EG49="L"),1,0))+(IF(OR('Data Input'!$EN49="L"),1,0))+(IF(OR('Data Input'!$ET49="L"),1,0))+(IF(OR('Data Input'!$EZ49="L"),1,0))+(IF(OR('Data Input'!$FG49="L"),1,0))+(IF(OR('Data Input'!$FN49="L"),1,0))+(IF(OR('Data Input'!$FT49="L"),1,0))+(IF(OR('Data Input'!$FZ49="L"),1,0)))</f>
        <v>2</v>
      </c>
      <c r="S47" s="352">
        <f>SUM((IF(OR('Data Input'!$J49="T"),1,0))+(IF(OR('Data Input'!$P49="T"),1,0))+(IF(OR('Data Input'!$V49="T"),1,0))+(IF(OR('Data Input'!$AB49="T"),1,0))+(IF(OR('Data Input'!$AI49="T"),1,0))+(IF(OR('Data Input'!$AP49="T"),1,0))+(IF(OR('Data Input'!$AV49="T"),1,0))+(IF(OR('Data Input'!$BB49="T"),1,0))+(IF(OR('Data Input'!$BH49="T"),1,0))+(IF(OR('Data Input'!$BN49="T"),1,0))+(IF(OR('Data Input'!$BT49="T"),1,0))+(IF(OR('Data Input'!$BZ49="T"),1,0))+(IF(OR('Data Input'!$CG49="T"),1,0))+(IF(OR('Data Input'!$CN49="T"),1,0))+(IF(OR('Data Input'!$CT49="T"),1,0))+(IF(OR('Data Input'!$CZ49="T"),1,0))+(IF(OR('Data Input'!$DG49="T"),1,0))+(IF(OR('Data Input'!$DN49="T"),1,0))+(IF(OR('Data Input'!$DT49="T"),1,0))+(IF(OR('Data Input'!$DZ49="T"),1,0))+(IF(OR('Data Input'!$EG49="T"),1,0))+(IF(OR('Data Input'!$EN49="T"),1,0))+(IF(OR('Data Input'!$ET49="T"),1,0))+(IF(OR('Data Input'!$EZ49="T"),1,0))+(IF(OR('Data Input'!$FG49="T"),1,0))+(IF(OR('Data Input'!$FN49="T"),1,0))+(IF(OR('Data Input'!$FT49="T"),1,0))+(IF(OR('Data Input'!$FZ49="T"),1,0)))</f>
        <v>0</v>
      </c>
      <c r="T47" s="358">
        <f t="shared" si="2"/>
        <v>0.77777777777777779</v>
      </c>
      <c r="U47" s="253"/>
    </row>
    <row r="48" spans="2:21" ht="15.5" x14ac:dyDescent="0.35">
      <c r="B48" s="441">
        <v>46</v>
      </c>
      <c r="C48" s="349" t="s">
        <v>70</v>
      </c>
      <c r="D48" s="350" t="s">
        <v>1</v>
      </c>
      <c r="E48" s="351">
        <v>162</v>
      </c>
      <c r="F48" s="349">
        <f>'Data Input'!E50+'Data Input'!K50+'Data Input'!Q50+'Data Input'!W50+'Data Input'!AC50+'Data Input'!AJ50+'Data Input'!AQ50+'Data Input'!AW50+'Data Input'!BC50+'Data Input'!BI50+'Data Input'!BO50+'Data Input'!BU50+'Data Input'!CA50+'Data Input'!CH50+'Data Input'!CO50+'Data Input'!CU50+'Data Input'!DA50+'Data Input'!DH50+'Data Input'!DO50+'Data Input'!DU50+'Data Input'!EA50+'Data Input'!EH50+'Data Input'!EO50+'Data Input'!EU50+'Data Input'!FA50+'Data Input'!FH50+'Data Input'!FO50+'Data Input'!FU50</f>
        <v>363</v>
      </c>
      <c r="G48" s="352">
        <f>'Data Input'!F50+'Data Input'!L50+'Data Input'!R50+'Data Input'!X50+'Data Input'!AD50+'Data Input'!AK50+'Data Input'!AR50+'Data Input'!AX50+'Data Input'!BD50+'Data Input'!BJ50+'Data Input'!BP50+'Data Input'!BV50+'Data Input'!CB50+'Data Input'!CI50+'Data Input'!CP50+'Data Input'!CV50+'Data Input'!DB50+'Data Input'!DI50+'Data Input'!DP50+'Data Input'!DV50+'Data Input'!EB50+'Data Input'!EI50+'Data Input'!EP50+'Data Input'!EV50+'Data Input'!FB50+'Data Input'!FI50+'Data Input'!FP50+'Data Input'!FV50</f>
        <v>220</v>
      </c>
      <c r="H48" s="353">
        <f>'Data Input'!AG50+'Data Input'!AN50+'Data Input'!CE50+'Data Input'!CL50+'Data Input'!DE50+'Data Input'!DL50+'Data Input'!EE50+'Data Input'!EL50+'Data Input'!FE50+'Data Input'!FL50</f>
        <v>2</v>
      </c>
      <c r="I48" s="354">
        <f t="shared" si="0"/>
        <v>1.65</v>
      </c>
      <c r="J48" s="355">
        <f>SUM(('Data Input'!H50+'Data Input'!N50+'Data Input'!T50+'Data Input'!Z50+'Data Input'!AF50+'Data Input'!AM50+'Data Input'!AT50+'Data Input'!AZ50+'Data Input'!BF50+'Data Input'!BL50+'Data Input'!BR50+'Data Input'!BX50+'Data Input'!CD50+'Data Input'!CK50+'Data Input'!CR50+'Data Input'!CX50+'Data Input'!DD50+'Data Input'!DK50+'Data Input'!DR50+'Data Input'!DX50+'Data Input'!ED50+'Data Input'!EK50+'Data Input'!ER50+'Data Input'!EX50+'Data Input'!FD50+'Data Input'!FK50+'Data Input'!FR50+'Data Input'!FX50)/(SUM((IF(OR('Data Input'!E50&gt;0, 'Data Input'!F50&gt;0),1,0))+(IF(OR('Data Input'!K50&gt;0, 'Data Input'!L50&gt;0),1,0))+(IF(OR('Data Input'!Q50&gt;0, 'Data Input'!R50&gt;0),1,0))+(IF(OR('Data Input'!W50&gt;0, 'Data Input'!X50&gt;0),1,0))+(IF(OR('Data Input'!AC50&gt;0, 'Data Input'!AD50&gt;0),1,0))+(IF(OR('Data Input'!AJ50&gt;0, 'Data Input'!AK50&gt;0),1,0))+(IF(OR('Data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Input'!CA50&gt;0, 'Data Input'!CB50&gt;0),1,0))+(IF(OR('Data Input'!CH50&gt;0, 'Data Input'!CI50&gt;0),1,0))+(IF(OR('Data Input'!CO50&gt;0, 'Data Input'!CP50&gt;0),1,0))+(IF(OR('Data Input'!CU50&gt;0, 'Data Input'!CV50&gt;0),1,0))+(IF(OR('Data Input'!DA50&gt;0, 'Data Input'!DB50&gt;0),1,0))+(IF(OR('Data Input'!DH50&gt;0, 'Data Input'!DI50&gt;0),1,0))+(IF(OR('Data Input'!DO50&gt;0, 'Data Input'!DP50&gt;0),1,0))+(IF(OR('Data Input'!DU50&gt;0, 'Data Input'!DV50&gt;0),1,0))+(IF(OR('Data Input'!EA50&gt;0, 'Data Input'!EB50&gt;0),1,0))+(IF(OR('Data Input'!EH50&gt;0, 'Data Input'!EI50&gt;0),1,0))+(IF(OR('Data Input'!EO50&gt;0, 'Data Input'!EP50&gt;0),1,0))+(IF(OR('Data Input'!EU50&gt;0, 'Data Input'!EV50&gt;0),1,0))+(IF(OR('Data Input'!FA50&gt;0, 'Data Input'!FB50&gt;0),1,0))+(IF(OR('Data Input'!FH50&gt;0, 'Data Input'!FI50&gt;0),1,0))+(IF(OR('Data Input'!FO50&gt;0, 'Data Input'!FP50&gt;0),1,0))+(IF(OR('Data Input'!FU50&gt;0, 'Data Input'!FV50&gt;0),1,0)))))</f>
        <v>1.6841878361218949</v>
      </c>
      <c r="K48" s="354">
        <f>SUM(('Data Input'!G50+'Data Input'!M50+'Data Input'!S50+'Data Input'!Y50+'Data Input'!AE50+'Data Input'!AL50+'Data Input'!AS50+'Data Input'!AY50+'Data Input'!BE50+'Data Input'!BK50+'Data Input'!BQ50+'Data Input'!BW50+'Data Input'!CC50+'Data Input'!CJ50+'Data Input'!CQ50+'Data Input'!CW50+'Data Input'!DC50+'Data Input'!DJ50+'Data Input'!DQ50+'Data Input'!DW50+'Data Input'!EC50+'Data Input'!EJ50+'Data Input'!EQ50+'Data Input'!EW50+'Data Input'!FC50+'Data Input'!FJ50+'Data Input'!FQ50+'Data Input'!FW50)/(SUM((IF(OR('Data Input'!E50&gt;0, 'Data Input'!F50&gt;0),1,0))+(IF(OR('Data Input'!K50&gt;0, 'Data Input'!L50&gt;0),1,0))+(IF(OR('Data Input'!Q50&gt;0, 'Data Input'!R50&gt;0),1,0))+(IF(OR('Data Input'!W50&gt;0, 'Data Input'!X50&gt;0),1,0))+(IF(OR('Data Input'!AC50&gt;0, 'Data Input'!AD50&gt;0),1,0))+(IF(OR('Data Input'!AJ50&gt;0, 'Data Input'!AK50&gt;0),1,0))+(IF(OR('Data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Input'!CA50&gt;0, 'Data Input'!CB50&gt;0),1,0))+(IF(OR('Data Input'!CH50&gt;0, 'Data Input'!CI50&gt;0),1,0))+(IF(OR('Data Input'!CO50&gt;0, 'Data Input'!CP50&gt;0),1,0))+(IF(OR('Data Input'!CU50&gt;0, 'Data Input'!CV50&gt;0),1,0))+(IF(OR('Data Input'!DA50&gt;0, 'Data Input'!DB50&gt;0),1,0))+(IF(OR('Data Input'!DH50&gt;0, 'Data Input'!DI50&gt;0),1,0))+(IF(OR('Data Input'!DO50&gt;0, 'Data Input'!DP50&gt;0),1,0))+(IF(OR('Data Input'!DU50&gt;0, 'Data Input'!DV50&gt;0),1,0))+(IF(OR('Data Input'!EA50&gt;0, 'Data Input'!EB50&gt;0),1,0))+(IF(OR('Data Input'!EH50&gt;0, 'Data Input'!EI50&gt;0),1,0))+(IF(OR('Data Input'!EO50&gt;0, 'Data Input'!EP50&gt;0),1,0))+(IF(OR('Data Input'!EU50&gt;0, 'Data Input'!EV50&gt;0),1,0))+(IF(OR('Data Input'!FA50&gt;0, 'Data Input'!FB50&gt;0),1,0))+(IF(OR('Data Input'!FH50&gt;0, 'Data Input'!FI50&gt;0),1,0))+(IF(OR('Data Input'!FO50&gt;0, 'Data Input'!FP50&gt;0),1,0))+(IF(OR('Data Input'!FU50&gt;0, 'Data Input'!FV50&gt;0),1,0)))))</f>
        <v>1.7930812189213312</v>
      </c>
      <c r="L48" s="354">
        <f>('Data Input'!E50+'Data Input'!K50+'Data Input'!Q50+'Data Input'!W50+'Data Input'!AQ50+'Data Input'!AW50+'Data Input'!BC50+'Data Input'!BI50+'Data Input'!BO50+'Data Input'!BU50+'Data Input'!CO50+'Data Input'!CU50+'Data Input'!DO50+'Data Input'!DU50+'Data Input'!EO50+'Data Input'!EU50+'Data Input'!FO50+'Data Input'!FU50)/('Data Input'!F50+'Data Input'!L50+'Data Input'!R50+'Data Input'!X50+'Data Input'!AR50+'Data Input'!AX50+'Data Input'!BD50+'Data Input'!BJ50+'Data Input'!BP50+'Data Input'!BV50+'Data Input'!CP50+'Data Input'!CV50+'Data Input'!DP50+'Data Input'!DV50+'Data Input'!EP50+'Data Input'!EV50+'Data Input'!FP50+'Data Input'!FV50)</f>
        <v>1.5306122448979591</v>
      </c>
      <c r="M48" s="354">
        <f>SUM(('Data Input'!G50+'Data Input'!M50+'Data Input'!S50+'Data Input'!Y50+'Data Input'!AS50+'Data Input'!AY50+'Data Input'!BE50+'Data Input'!BK50+'Data Input'!BQ50+'Data Input'!BW50+'Data Input'!CQ50+'Data Input'!CW50+'Data Input'!DQ50+'Data Input'!DW50+'Data Input'!EQ50+'Data Input'!EW50+'Data Input'!FQ50+'Data Input'!FW50)/(SUM((IF(OR('Data Input'!E50&gt;0, 'Data Input'!F50&gt;0),1,0))+(IF(OR('Data Input'!K50&gt;0, 'Data Input'!L50&gt;0),1,0))+(IF(OR('Data Input'!Q50&gt;0, 'Data Input'!R50&gt;0),1,0))+(IF(OR('Data Input'!W50&gt;0, 'Data Input'!X50&gt;0),1,0))+(IF(OR('Data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Input'!CO50&gt;0, 'Data Input'!CP50&gt;0),1,0))+(IF(OR('Data Input'!CU50&gt;0, 'Data Input'!CV50&gt;0),1,0))+(IF(OR('Data Input'!DO50&gt;0, 'Data Input'!DP50&gt;0),1,0))+(IF(OR('Data Input'!DU50&gt;0, 'Data Input'!DV50&gt;0),1,0))+(IF(OR('Data Input'!EO50&gt;0, 'Data Input'!EP50&gt;0),1,0))+(IF(OR('Data Input'!EU50&gt;0, 'Data Input'!EV50&gt;0),1,0))+(IF(OR('Data Input'!FO50&gt;0, 'Data Input'!FP50&gt;0),1,0))+(IF(OR('Data Input'!FU50&gt;0, 'Data Input'!FV50&gt;0),1,0)))))</f>
        <v>1.7250762281197065</v>
      </c>
      <c r="N48" s="359">
        <f>SUM('Data Input'!AC50+'Data Input'!AJ50+'Data Input'!CA50+'Data Input'!CH50+'Data Input'!DA50+'Data Input'!DH50+'Data Input'!EA50+'Data Input'!EH50+'Data Input'!FA50+'Data Input'!FH50)/('Data Input'!AD50+'Data Input'!AK50+'Data Input'!CB50+'Data Input'!CI50+'Data Input'!DB50+'Data Input'!DI50+'Data Input'!EB50+'Data Input'!EI50+'Data Input'!FB50+'Data Input'!FI50)</f>
        <v>1.8904109589041096</v>
      </c>
      <c r="O48" s="354">
        <f>SUM(('Data Input'!AE50+'Data Input'!AL50+'Data Input'!CC50+'Data Input'!CJ50+'Data Input'!DC50+'Data Input'!DJ50+'Data Input'!EC50+'Data Input'!EJ50+'Data Input'!FC50+'Data Input'!FJ50)/(SUM((IF(OR('Data Input'!AC50&gt;0, 'Data Input'!AD50&gt;0),1,0))+(IF(OR('Data Input'!AJ50&gt;0, 'Data Input'!AK50&gt;0),1,0))+(IF(OR('Data Input'!CA50&gt;0, 'Data Input'!CB50&gt;0),1,0))+(IF(OR('Data Input'!CH50&gt;0, 'Data Input'!CI50&gt;0),1,0))+(IF(OR('Data Input'!DA50&gt;0, 'Data Input'!DB50&gt;0),1,0))+(IF(OR('Data Input'!DH50&gt;0, 'Data Input'!DI50&gt;0),1,0))+(IF(OR('Data Input'!EA50&gt;0, 'Data Input'!EB50&gt;0),1,0))+(IF(OR('Data Input'!EH50&gt;0, 'Data Input'!EI50&gt;0),1,0))+(IF(OR('Data Input'!FA50&gt;0, 'Data Input'!FB50&gt;0),1,0))+(IF(OR('Data Input'!FH50&gt;0, 'Data Input'!FI50&gt;0),1,0)))))</f>
        <v>1.951759530791789</v>
      </c>
      <c r="P48" s="357">
        <f t="shared" si="1"/>
        <v>10</v>
      </c>
      <c r="Q48" s="352">
        <f>SUM((IF(OR('Data Input'!$J50="W"),1,0))+(IF(OR('Data Input'!$P50="W"),1,0))+(IF(OR('Data Input'!$V50="W"),1,0))+(IF(OR('Data Input'!$AB50="W"),1,0))+(IF(OR('Data Input'!$AI50="W"),1,0))+(IF(OR('Data Input'!$AP50="W"),1,0))+(IF(OR('Data Input'!$AV50="W"),1,0))+(IF(OR('Data Input'!$BB50="W"),1,0))+(IF(OR('Data Input'!$BH50="W"),1,0))+(IF(OR('Data Input'!$BN50="W"),1,0))+(IF(OR('Data Input'!$BT50="W"),1,0))+(IF(OR('Data Input'!$BZ50="W"),1,0))+(IF(OR('Data Input'!$CG50="W"),1,0))+(IF(OR('Data Input'!$CN50="W"),1,0))+(IF(OR('Data Input'!$CT50="W"),1,0))+(IF(OR('Data Input'!$CZ50="W"),1,0))+(IF(OR('Data Input'!$DG50="W"),1,0))+(IF(OR('Data Input'!$DN50="W"),1,0))+(IF(OR('Data Input'!$DT50="W"),1,0))+(IF(OR('Data Input'!$DZ50="W"),1,0))+(IF(OR('Data Input'!$EG50="W"),1,0))+(IF(OR('Data Input'!$EN50="W"),1,0))+(IF(OR('Data Input'!$ET50="W"),1,0))+(IF(OR('Data Input'!$EZ50="W"),1,0))+(IF(OR('Data Input'!$FG50="W"),1,0))+(IF(OR('Data Input'!$FN50="W"),1,0))+(IF(OR('Data Input'!$FT50="W"),1,0))+(IF(OR('Data Input'!$FZ50="W"),1,0)))</f>
        <v>8</v>
      </c>
      <c r="R48" s="352">
        <f>SUM((IF(OR('Data Input'!$J50="L"),1,0))+(IF(OR('Data Input'!$P50="L"),1,0))+(IF(OR('Data Input'!$V50="L"),1,0))+(IF(OR('Data Input'!$AB50="L"),1,0))+(IF(OR('Data Input'!$AI50="L"),1,0))+(IF(OR('Data Input'!$AP50="L"),1,0))+(IF(OR('Data Input'!$AV50="L"),1,0))+(IF(OR('Data Input'!$BB50="L"),1,0))+(IF(OR('Data Input'!$BH50="L"),1,0))+(IF(OR('Data Input'!$BN50="L"),1,0))+(IF(OR('Data Input'!$BT50="L"),1,0))+(IF(OR('Data Input'!$BZ50="L"),1,0))+(IF(OR('Data Input'!$CG50="L"),1,0))+(IF(OR('Data Input'!$CN50="L"),1,0))+(IF(OR('Data Input'!$CT50="L"),1,0))+(IF(OR('Data Input'!$CZ50="L"),1,0))+(IF(OR('Data Input'!$DG50="L"),1,0))+(IF(OR('Data Input'!$DN50="L"),1,0))+(IF(OR('Data Input'!$DT50="L"),1,0))+(IF(OR('Data Input'!$DZ50="L"),1,0))+(IF(OR('Data Input'!$EG50="L"),1,0))+(IF(OR('Data Input'!$EN50="L"),1,0))+(IF(OR('Data Input'!$ET50="L"),1,0))+(IF(OR('Data Input'!$EZ50="L"),1,0))+(IF(OR('Data Input'!$FG50="L"),1,0))+(IF(OR('Data Input'!$FN50="L"),1,0))+(IF(OR('Data Input'!$FT50="L"),1,0))+(IF(OR('Data Input'!$FZ50="L"),1,0)))</f>
        <v>2</v>
      </c>
      <c r="S48" s="352">
        <f>SUM((IF(OR('Data Input'!$J50="T"),1,0))+(IF(OR('Data Input'!$P50="T"),1,0))+(IF(OR('Data Input'!$V50="T"),1,0))+(IF(OR('Data Input'!$AB50="T"),1,0))+(IF(OR('Data Input'!$AI50="T"),1,0))+(IF(OR('Data Input'!$AP50="T"),1,0))+(IF(OR('Data Input'!$AV50="T"),1,0))+(IF(OR('Data Input'!$BB50="T"),1,0))+(IF(OR('Data Input'!$BH50="T"),1,0))+(IF(OR('Data Input'!$BN50="T"),1,0))+(IF(OR('Data Input'!$BT50="T"),1,0))+(IF(OR('Data Input'!$BZ50="T"),1,0))+(IF(OR('Data Input'!$CG50="T"),1,0))+(IF(OR('Data Input'!$CN50="T"),1,0))+(IF(OR('Data Input'!$CT50="T"),1,0))+(IF(OR('Data Input'!$CZ50="T"),1,0))+(IF(OR('Data Input'!$DG50="T"),1,0))+(IF(OR('Data Input'!$DN50="T"),1,0))+(IF(OR('Data Input'!$DT50="T"),1,0))+(IF(OR('Data Input'!$DZ50="T"),1,0))+(IF(OR('Data Input'!$EG50="T"),1,0))+(IF(OR('Data Input'!$EN50="T"),1,0))+(IF(OR('Data Input'!$ET50="T"),1,0))+(IF(OR('Data Input'!$EZ50="T"),1,0))+(IF(OR('Data Input'!$FG50="T"),1,0))+(IF(OR('Data Input'!$FN50="T"),1,0))+(IF(OR('Data Input'!$FT50="T"),1,0))+(IF(OR('Data Input'!$FZ50="T"),1,0)))</f>
        <v>0</v>
      </c>
      <c r="T48" s="358">
        <f t="shared" si="2"/>
        <v>0.8</v>
      </c>
      <c r="U48" s="253"/>
    </row>
    <row r="49" spans="2:21" ht="15.5" x14ac:dyDescent="0.35">
      <c r="B49" s="441">
        <v>47</v>
      </c>
      <c r="C49" s="349" t="s">
        <v>70</v>
      </c>
      <c r="D49" s="350" t="s">
        <v>11</v>
      </c>
      <c r="E49" s="351">
        <v>70</v>
      </c>
      <c r="F49" s="349">
        <f>'Data Input'!E51+'Data Input'!K51+'Data Input'!Q51+'Data Input'!W51+'Data Input'!AC51+'Data Input'!AJ51+'Data Input'!AQ51+'Data Input'!AW51+'Data Input'!BC51+'Data Input'!BI51+'Data Input'!BO51+'Data Input'!BU51+'Data Input'!CA51+'Data Input'!CH51+'Data Input'!CO51+'Data Input'!CU51+'Data Input'!DA51+'Data Input'!DH51+'Data Input'!DO51+'Data Input'!DU51+'Data Input'!EA51+'Data Input'!EH51+'Data Input'!EO51+'Data Input'!EU51+'Data Input'!FA51+'Data Input'!FH51+'Data Input'!FO51+'Data Input'!FU51</f>
        <v>46</v>
      </c>
      <c r="G49" s="352">
        <f>'Data Input'!F51+'Data Input'!L51+'Data Input'!R51+'Data Input'!X51+'Data Input'!AD51+'Data Input'!AK51+'Data Input'!AR51+'Data Input'!AX51+'Data Input'!BD51+'Data Input'!BJ51+'Data Input'!BP51+'Data Input'!BV51+'Data Input'!CB51+'Data Input'!CI51+'Data Input'!CP51+'Data Input'!CV51+'Data Input'!DB51+'Data Input'!DI51+'Data Input'!DP51+'Data Input'!DV51+'Data Input'!EB51+'Data Input'!EI51+'Data Input'!EP51+'Data Input'!EV51+'Data Input'!FB51+'Data Input'!FI51+'Data Input'!FP51+'Data Input'!FV51</f>
        <v>55</v>
      </c>
      <c r="H49" s="353">
        <f>'Data Input'!AG51+'Data Input'!AN51+'Data Input'!CE51+'Data Input'!CL51+'Data Input'!DE51+'Data Input'!DL51+'Data Input'!EE51+'Data Input'!EL51+'Data Input'!FE51+'Data Input'!FL51</f>
        <v>0</v>
      </c>
      <c r="I49" s="354">
        <f t="shared" si="0"/>
        <v>0.83636363636363631</v>
      </c>
      <c r="J49" s="355">
        <f>SUM(('Data Input'!H51+'Data Input'!N51+'Data Input'!T51+'Data Input'!Z51+'Data Input'!AF51+'Data Input'!AM51+'Data Input'!AT51+'Data Input'!AZ51+'Data Input'!BF51+'Data Input'!BL51+'Data Input'!BR51+'Data Input'!BX51+'Data Input'!CD51+'Data Input'!CK51+'Data Input'!CR51+'Data Input'!CX51+'Data Input'!DD51+'Data Input'!DK51+'Data Input'!DR51+'Data Input'!DX51+'Data Input'!ED51+'Data Input'!EK51+'Data Input'!ER51+'Data Input'!EX51+'Data Input'!FD51+'Data Input'!FK51+'Data Input'!FR51+'Data Input'!FX51)/(SUM((IF(OR('Data Input'!E51&gt;0, 'Data Input'!F51&gt;0),1,0))+(IF(OR('Data Input'!K51&gt;0, 'Data Input'!L51&gt;0),1,0))+(IF(OR('Data Input'!Q51&gt;0, 'Data Input'!R51&gt;0),1,0))+(IF(OR('Data Input'!W51&gt;0, 'Data Input'!X51&gt;0),1,0))+(IF(OR('Data Input'!AC51&gt;0, 'Data Input'!AD51&gt;0),1,0))+(IF(OR('Data Input'!AJ51&gt;0, 'Data Input'!AK51&gt;0),1,0))+(IF(OR('Data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Input'!CA51&gt;0, 'Data Input'!CB51&gt;0),1,0))+(IF(OR('Data Input'!CH51&gt;0, 'Data Input'!CI51&gt;0),1,0))+(IF(OR('Data Input'!CO51&gt;0, 'Data Input'!CP51&gt;0),1,0))+(IF(OR('Data Input'!CU51&gt;0, 'Data Input'!CV51&gt;0),1,0))+(IF(OR('Data Input'!DA51&gt;0, 'Data Input'!DB51&gt;0),1,0))+(IF(OR('Data Input'!DH51&gt;0, 'Data Input'!DI51&gt;0),1,0))+(IF(OR('Data Input'!DO51&gt;0, 'Data Input'!DP51&gt;0),1,0))+(IF(OR('Data Input'!DU51&gt;0, 'Data Input'!DV51&gt;0),1,0))+(IF(OR('Data Input'!EA51&gt;0, 'Data Input'!EB51&gt;0),1,0))+(IF(OR('Data Input'!EH51&gt;0, 'Data Input'!EI51&gt;0),1,0))+(IF(OR('Data Input'!EO51&gt;0, 'Data Input'!EP51&gt;0),1,0))+(IF(OR('Data Input'!EU51&gt;0, 'Data Input'!EV51&gt;0),1,0))+(IF(OR('Data Input'!FA51&gt;0, 'Data Input'!FB51&gt;0),1,0))+(IF(OR('Data Input'!FH51&gt;0, 'Data Input'!FI51&gt;0),1,0))+(IF(OR('Data Input'!FO51&gt;0, 'Data Input'!FP51&gt;0),1,0))+(IF(OR('Data Input'!FU51&gt;0, 'Data Input'!FV51&gt;0),1,0)))))</f>
        <v>0.71386866022547701</v>
      </c>
      <c r="K49" s="354">
        <f>SUM(('Data Input'!G51+'Data Input'!M51+'Data Input'!S51+'Data Input'!Y51+'Data Input'!AE51+'Data Input'!AL51+'Data Input'!AS51+'Data Input'!AY51+'Data Input'!BE51+'Data Input'!BK51+'Data Input'!BQ51+'Data Input'!BW51+'Data Input'!CC51+'Data Input'!CJ51+'Data Input'!CQ51+'Data Input'!CW51+'Data Input'!DC51+'Data Input'!DJ51+'Data Input'!DQ51+'Data Input'!DW51+'Data Input'!EC51+'Data Input'!EJ51+'Data Input'!EQ51+'Data Input'!EW51+'Data Input'!FC51+'Data Input'!FJ51+'Data Input'!FQ51+'Data Input'!FW51)/(SUM((IF(OR('Data Input'!E51&gt;0, 'Data Input'!F51&gt;0),1,0))+(IF(OR('Data Input'!K51&gt;0, 'Data Input'!L51&gt;0),1,0))+(IF(OR('Data Input'!Q51&gt;0, 'Data Input'!R51&gt;0),1,0))+(IF(OR('Data Input'!W51&gt;0, 'Data Input'!X51&gt;0),1,0))+(IF(OR('Data Input'!AC51&gt;0, 'Data Input'!AD51&gt;0),1,0))+(IF(OR('Data Input'!AJ51&gt;0, 'Data Input'!AK51&gt;0),1,0))+(IF(OR('Data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Input'!CA51&gt;0, 'Data Input'!CB51&gt;0),1,0))+(IF(OR('Data Input'!CH51&gt;0, 'Data Input'!CI51&gt;0),1,0))+(IF(OR('Data Input'!CO51&gt;0, 'Data Input'!CP51&gt;0),1,0))+(IF(OR('Data Input'!CU51&gt;0, 'Data Input'!CV51&gt;0),1,0))+(IF(OR('Data Input'!DA51&gt;0, 'Data Input'!DB51&gt;0),1,0))+(IF(OR('Data Input'!DH51&gt;0, 'Data Input'!DI51&gt;0),1,0))+(IF(OR('Data Input'!DO51&gt;0, 'Data Input'!DP51&gt;0),1,0))+(IF(OR('Data Input'!DU51&gt;0, 'Data Input'!DV51&gt;0),1,0))+(IF(OR('Data Input'!EA51&gt;0, 'Data Input'!EB51&gt;0),1,0))+(IF(OR('Data Input'!EH51&gt;0, 'Data Input'!EI51&gt;0),1,0))+(IF(OR('Data Input'!EO51&gt;0, 'Data Input'!EP51&gt;0),1,0))+(IF(OR('Data Input'!EU51&gt;0, 'Data Input'!EV51&gt;0),1,0))+(IF(OR('Data Input'!FA51&gt;0, 'Data Input'!FB51&gt;0),1,0))+(IF(OR('Data Input'!FH51&gt;0, 'Data Input'!FI51&gt;0),1,0))+(IF(OR('Data Input'!FO51&gt;0, 'Data Input'!FP51&gt;0),1,0))+(IF(OR('Data Input'!FU51&gt;0, 'Data Input'!FV51&gt;0),1,0)))))</f>
        <v>0.84259259259259256</v>
      </c>
      <c r="L49" s="354">
        <f>('Data Input'!E51+'Data Input'!K51+'Data Input'!Q51+'Data Input'!W51+'Data Input'!AQ51+'Data Input'!AW51+'Data Input'!BC51+'Data Input'!BI51+'Data Input'!BO51+'Data Input'!BU51+'Data Input'!CO51+'Data Input'!CU51+'Data Input'!DO51+'Data Input'!DU51+'Data Input'!EO51+'Data Input'!EU51+'Data Input'!FO51+'Data Input'!FU51)/('Data Input'!F51+'Data Input'!L51+'Data Input'!R51+'Data Input'!X51+'Data Input'!AR51+'Data Input'!AX51+'Data Input'!BD51+'Data Input'!BJ51+'Data Input'!BP51+'Data Input'!BV51+'Data Input'!CP51+'Data Input'!CV51+'Data Input'!DP51+'Data Input'!DV51+'Data Input'!EP51+'Data Input'!EV51+'Data Input'!FP51+'Data Input'!FV51)</f>
        <v>0.5</v>
      </c>
      <c r="M49" s="354">
        <f>SUM(('Data Input'!G51+'Data Input'!M51+'Data Input'!S51+'Data Input'!Y51+'Data Input'!AS51+'Data Input'!AY51+'Data Input'!BE51+'Data Input'!BK51+'Data Input'!BQ51+'Data Input'!BW51+'Data Input'!CQ51+'Data Input'!CW51+'Data Input'!DQ51+'Data Input'!DW51+'Data Input'!EQ51+'Data Input'!EW51+'Data Input'!FQ51+'Data Input'!FW51)/(SUM((IF(OR('Data Input'!E51&gt;0, 'Data Input'!F51&gt;0),1,0))+(IF(OR('Data Input'!K51&gt;0, 'Data Input'!L51&gt;0),1,0))+(IF(OR('Data Input'!Q51&gt;0, 'Data Input'!R51&gt;0),1,0))+(IF(OR('Data Input'!W51&gt;0, 'Data Input'!X51&gt;0),1,0))+(IF(OR('Data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Input'!CO51&gt;0, 'Data Input'!CP51&gt;0),1,0))+(IF(OR('Data Input'!CU51&gt;0, 'Data Input'!CV51&gt;0),1,0))+(IF(OR('Data Input'!DO51&gt;0, 'Data Input'!DP51&gt;0),1,0))+(IF(OR('Data Input'!DU51&gt;0, 'Data Input'!DV51&gt;0),1,0))+(IF(OR('Data Input'!EO51&gt;0, 'Data Input'!EP51&gt;0),1,0))+(IF(OR('Data Input'!EU51&gt;0, 'Data Input'!EV51&gt;0),1,0))+(IF(OR('Data Input'!FO51&gt;0, 'Data Input'!FP51&gt;0),1,0))+(IF(OR('Data Input'!FU51&gt;0, 'Data Input'!FV51&gt;0),1,0)))))</f>
        <v>0.5</v>
      </c>
      <c r="N49" s="359">
        <f>SUM('Data Input'!AC51+'Data Input'!AJ51+'Data Input'!CA51+'Data Input'!CH51+'Data Input'!DA51+'Data Input'!DH51+'Data Input'!EA51+'Data Input'!EH51+'Data Input'!FA51+'Data Input'!FH51)/('Data Input'!AD51+'Data Input'!AK51+'Data Input'!CB51+'Data Input'!CI51+'Data Input'!DB51+'Data Input'!DI51+'Data Input'!EB51+'Data Input'!EI51+'Data Input'!FB51+'Data Input'!FI51)</f>
        <v>1.1851851851851851</v>
      </c>
      <c r="O49" s="354">
        <f>SUM(('Data Input'!AE51+'Data Input'!AL51+'Data Input'!CC51+'Data Input'!CJ51+'Data Input'!DC51+'Data Input'!DJ51+'Data Input'!EC51+'Data Input'!EJ51+'Data Input'!FC51+'Data Input'!FJ51)/(SUM((IF(OR('Data Input'!AC51&gt;0, 'Data Input'!AD51&gt;0),1,0))+(IF(OR('Data Input'!AJ51&gt;0, 'Data Input'!AK51&gt;0),1,0))+(IF(OR('Data Input'!CA51&gt;0, 'Data Input'!CB51&gt;0),1,0))+(IF(OR('Data Input'!CH51&gt;0, 'Data Input'!CI51&gt;0),1,0))+(IF(OR('Data Input'!DA51&gt;0, 'Data Input'!DB51&gt;0),1,0))+(IF(OR('Data Input'!DH51&gt;0, 'Data Input'!DI51&gt;0),1,0))+(IF(OR('Data Input'!EA51&gt;0, 'Data Input'!EB51&gt;0),1,0))+(IF(OR('Data Input'!EH51&gt;0, 'Data Input'!EI51&gt;0),1,0))+(IF(OR('Data Input'!FA51&gt;0, 'Data Input'!FB51&gt;0),1,0))+(IF(OR('Data Input'!FH51&gt;0, 'Data Input'!FI51&gt;0),1,0)))))</f>
        <v>1.1851851851851851</v>
      </c>
      <c r="P49" s="357">
        <f t="shared" si="1"/>
        <v>2</v>
      </c>
      <c r="Q49" s="352">
        <f>SUM((IF(OR('Data Input'!$J51="W"),1,0))+(IF(OR('Data Input'!$P51="W"),1,0))+(IF(OR('Data Input'!$V51="W"),1,0))+(IF(OR('Data Input'!$AB51="W"),1,0))+(IF(OR('Data Input'!$AI51="W"),1,0))+(IF(OR('Data Input'!$AP51="W"),1,0))+(IF(OR('Data Input'!$AV51="W"),1,0))+(IF(OR('Data Input'!$BB51="W"),1,0))+(IF(OR('Data Input'!$BH51="W"),1,0))+(IF(OR('Data Input'!$BN51="W"),1,0))+(IF(OR('Data Input'!$BT51="W"),1,0))+(IF(OR('Data Input'!$BZ51="W"),1,0))+(IF(OR('Data Input'!$CG51="W"),1,0))+(IF(OR('Data Input'!$CN51="W"),1,0))+(IF(OR('Data Input'!$CT51="W"),1,0))+(IF(OR('Data Input'!$CZ51="W"),1,0))+(IF(OR('Data Input'!$DG51="W"),1,0))+(IF(OR('Data Input'!$DN51="W"),1,0))+(IF(OR('Data Input'!$DT51="W"),1,0))+(IF(OR('Data Input'!$DZ51="W"),1,0))+(IF(OR('Data Input'!$EG51="W"),1,0))+(IF(OR('Data Input'!$EN51="W"),1,0))+(IF(OR('Data Input'!$ET51="W"),1,0))+(IF(OR('Data Input'!$EZ51="W"),1,0))+(IF(OR('Data Input'!$FG51="W"),1,0))+(IF(OR('Data Input'!$FN51="W"),1,0))+(IF(OR('Data Input'!$FT51="W"),1,0))+(IF(OR('Data Input'!$FZ51="W"),1,0)))</f>
        <v>1</v>
      </c>
      <c r="R49" s="352">
        <f>SUM((IF(OR('Data Input'!$J51="L"),1,0))+(IF(OR('Data Input'!$P51="L"),1,0))+(IF(OR('Data Input'!$V51="L"),1,0))+(IF(OR('Data Input'!$AB51="L"),1,0))+(IF(OR('Data Input'!$AI51="L"),1,0))+(IF(OR('Data Input'!$AP51="L"),1,0))+(IF(OR('Data Input'!$AV51="L"),1,0))+(IF(OR('Data Input'!$BB51="L"),1,0))+(IF(OR('Data Input'!$BH51="L"),1,0))+(IF(OR('Data Input'!$BN51="L"),1,0))+(IF(OR('Data Input'!$BT51="L"),1,0))+(IF(OR('Data Input'!$BZ51="L"),1,0))+(IF(OR('Data Input'!$CG51="L"),1,0))+(IF(OR('Data Input'!$CN51="L"),1,0))+(IF(OR('Data Input'!$CT51="L"),1,0))+(IF(OR('Data Input'!$CZ51="L"),1,0))+(IF(OR('Data Input'!$DG51="L"),1,0))+(IF(OR('Data Input'!$DN51="L"),1,0))+(IF(OR('Data Input'!$DT51="L"),1,0))+(IF(OR('Data Input'!$DZ51="L"),1,0))+(IF(OR('Data Input'!$EG51="L"),1,0))+(IF(OR('Data Input'!$EN51="L"),1,0))+(IF(OR('Data Input'!$ET51="L"),1,0))+(IF(OR('Data Input'!$EZ51="L"),1,0))+(IF(OR('Data Input'!$FG51="L"),1,0))+(IF(OR('Data Input'!$FN51="L"),1,0))+(IF(OR('Data Input'!$FT51="L"),1,0))+(IF(OR('Data Input'!$FZ51="L"),1,0)))</f>
        <v>1</v>
      </c>
      <c r="S49" s="352">
        <f>SUM((IF(OR('Data Input'!$J51="T"),1,0))+(IF(OR('Data Input'!$P51="T"),1,0))+(IF(OR('Data Input'!$V51="T"),1,0))+(IF(OR('Data Input'!$AB51="T"),1,0))+(IF(OR('Data Input'!$AI51="T"),1,0))+(IF(OR('Data Input'!$AP51="T"),1,0))+(IF(OR('Data Input'!$AV51="T"),1,0))+(IF(OR('Data Input'!$BB51="T"),1,0))+(IF(OR('Data Input'!$BH51="T"),1,0))+(IF(OR('Data Input'!$BN51="T"),1,0))+(IF(OR('Data Input'!$BT51="T"),1,0))+(IF(OR('Data Input'!$BZ51="T"),1,0))+(IF(OR('Data Input'!$CG51="T"),1,0))+(IF(OR('Data Input'!$CN51="T"),1,0))+(IF(OR('Data Input'!$CT51="T"),1,0))+(IF(OR('Data Input'!$CZ51="T"),1,0))+(IF(OR('Data Input'!$DG51="T"),1,0))+(IF(OR('Data Input'!$DN51="T"),1,0))+(IF(OR('Data Input'!$DT51="T"),1,0))+(IF(OR('Data Input'!$DZ51="T"),1,0))+(IF(OR('Data Input'!$EG51="T"),1,0))+(IF(OR('Data Input'!$EN51="T"),1,0))+(IF(OR('Data Input'!$ET51="T"),1,0))+(IF(OR('Data Input'!$EZ51="T"),1,0))+(IF(OR('Data Input'!$FG51="T"),1,0))+(IF(OR('Data Input'!$FN51="T"),1,0))+(IF(OR('Data Input'!$FT51="T"),1,0))+(IF(OR('Data Input'!$FZ51="T"),1,0)))</f>
        <v>0</v>
      </c>
      <c r="T49" s="358">
        <f t="shared" si="2"/>
        <v>0.5</v>
      </c>
      <c r="U49" s="253"/>
    </row>
    <row r="50" spans="2:21" ht="16" thickBot="1" x14ac:dyDescent="0.4">
      <c r="B50" s="442">
        <v>48</v>
      </c>
      <c r="C50" s="349" t="s">
        <v>70</v>
      </c>
      <c r="D50" s="350" t="s">
        <v>37</v>
      </c>
      <c r="E50" s="351">
        <v>9</v>
      </c>
      <c r="F50" s="349">
        <f>'Data Input'!E52+'Data Input'!K52+'Data Input'!Q52+'Data Input'!W52+'Data Input'!AC52+'Data Input'!AJ52+'Data Input'!AQ52+'Data Input'!AW52+'Data Input'!BC52+'Data Input'!BI52+'Data Input'!BO52+'Data Input'!BU52+'Data Input'!CA52+'Data Input'!CH52+'Data Input'!CO52+'Data Input'!CU52+'Data Input'!DA52+'Data Input'!DH52+'Data Input'!DO52+'Data Input'!DU52+'Data Input'!EA52+'Data Input'!EH52+'Data Input'!EO52+'Data Input'!EU52+'Data Input'!FA52+'Data Input'!FH52+'Data Input'!FO52+'Data Input'!FU52</f>
        <v>176</v>
      </c>
      <c r="G50" s="352">
        <f>'Data Input'!F52+'Data Input'!L52+'Data Input'!R52+'Data Input'!X52+'Data Input'!AD52+'Data Input'!AK52+'Data Input'!AR52+'Data Input'!AX52+'Data Input'!BD52+'Data Input'!BJ52+'Data Input'!BP52+'Data Input'!BV52+'Data Input'!CB52+'Data Input'!CI52+'Data Input'!CP52+'Data Input'!CV52+'Data Input'!DB52+'Data Input'!DI52+'Data Input'!DP52+'Data Input'!DV52+'Data Input'!EB52+'Data Input'!EI52+'Data Input'!EP52+'Data Input'!EV52+'Data Input'!FB52+'Data Input'!FI52+'Data Input'!FP52+'Data Input'!FV52</f>
        <v>158</v>
      </c>
      <c r="H50" s="353">
        <f>'Data Input'!AG52+'Data Input'!AN52+'Data Input'!CE52+'Data Input'!CL52+'Data Input'!DE52+'Data Input'!DL52+'Data Input'!EE52+'Data Input'!EL52+'Data Input'!FE52+'Data Input'!FL52</f>
        <v>2</v>
      </c>
      <c r="I50" s="354">
        <f t="shared" si="0"/>
        <v>1.1139240506329113</v>
      </c>
      <c r="J50" s="355">
        <f>SUM(('Data Input'!H52+'Data Input'!N52+'Data Input'!T52+'Data Input'!Z52+'Data Input'!AF52+'Data Input'!AM52+'Data Input'!AT52+'Data Input'!AZ52+'Data Input'!BF52+'Data Input'!BL52+'Data Input'!BR52+'Data Input'!BX52+'Data Input'!CD52+'Data Input'!CK52+'Data Input'!CR52+'Data Input'!CX52+'Data Input'!DD52+'Data Input'!DK52+'Data Input'!DR52+'Data Input'!DX52+'Data Input'!ED52+'Data Input'!EK52+'Data Input'!ER52+'Data Input'!EX52+'Data Input'!FD52+'Data Input'!FK52+'Data Input'!FR52+'Data Input'!FX52)/(SUM((IF(OR('Data Input'!E52&gt;0, 'Data Input'!F52&gt;0),1,0))+(IF(OR('Data Input'!K52&gt;0, 'Data Input'!L52&gt;0),1,0))+(IF(OR('Data Input'!Q52&gt;0, 'Data Input'!R52&gt;0),1,0))+(IF(OR('Data Input'!W52&gt;0, 'Data Input'!X52&gt;0),1,0))+(IF(OR('Data Input'!AC52&gt;0, 'Data Input'!AD52&gt;0),1,0))+(IF(OR('Data Input'!AJ52&gt;0, 'Data Input'!AK52&gt;0),1,0))+(IF(OR('Data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Input'!CA52&gt;0, 'Data Input'!CB52&gt;0),1,0))+(IF(OR('Data Input'!CH52&gt;0, 'Data Input'!CI52&gt;0),1,0))+(IF(OR('Data Input'!CO52&gt;0, 'Data Input'!CP52&gt;0),1,0))+(IF(OR('Data Input'!CU52&gt;0, 'Data Input'!CV52&gt;0),1,0))+(IF(OR('Data Input'!DA52&gt;0, 'Data Input'!DB52&gt;0),1,0))+(IF(OR('Data Input'!DH52&gt;0, 'Data Input'!DI52&gt;0),1,0))+(IF(OR('Data Input'!DO52&gt;0, 'Data Input'!DP52&gt;0),1,0))+(IF(OR('Data Input'!DU52&gt;0, 'Data Input'!DV52&gt;0),1,0))+(IF(OR('Data Input'!EA52&gt;0, 'Data Input'!EB52&gt;0),1,0))+(IF(OR('Data Input'!EH52&gt;0, 'Data Input'!EI52&gt;0),1,0))+(IF(OR('Data Input'!EO52&gt;0, 'Data Input'!EP52&gt;0),1,0))+(IF(OR('Data Input'!EU52&gt;0, 'Data Input'!EV52&gt;0),1,0))+(IF(OR('Data Input'!FA52&gt;0, 'Data Input'!FB52&gt;0),1,0))+(IF(OR('Data Input'!FH52&gt;0, 'Data Input'!FI52&gt;0),1,0))+(IF(OR('Data Input'!FO52&gt;0, 'Data Input'!FP52&gt;0),1,0))+(IF(OR('Data Input'!FU52&gt;0, 'Data Input'!FV52&gt;0),1,0)))))</f>
        <v>1.2782944954626427</v>
      </c>
      <c r="K50" s="354">
        <f>SUM(('Data Input'!G52+'Data Input'!M52+'Data Input'!S52+'Data Input'!Y52+'Data Input'!AE52+'Data Input'!AL52+'Data Input'!AS52+'Data Input'!AY52+'Data Input'!BE52+'Data Input'!BK52+'Data Input'!BQ52+'Data Input'!BW52+'Data Input'!CC52+'Data Input'!CJ52+'Data Input'!CQ52+'Data Input'!CW52+'Data Input'!DC52+'Data Input'!DJ52+'Data Input'!DQ52+'Data Input'!DW52+'Data Input'!EC52+'Data Input'!EJ52+'Data Input'!EQ52+'Data Input'!EW52+'Data Input'!FC52+'Data Input'!FJ52+'Data Input'!FQ52+'Data Input'!FW52)/(SUM((IF(OR('Data Input'!E52&gt;0, 'Data Input'!F52&gt;0),1,0))+(IF(OR('Data Input'!K52&gt;0, 'Data Input'!L52&gt;0),1,0))+(IF(OR('Data Input'!Q52&gt;0, 'Data Input'!R52&gt;0),1,0))+(IF(OR('Data Input'!W52&gt;0, 'Data Input'!X52&gt;0),1,0))+(IF(OR('Data Input'!AC52&gt;0, 'Data Input'!AD52&gt;0),1,0))+(IF(OR('Data Input'!AJ52&gt;0, 'Data Input'!AK52&gt;0),1,0))+(IF(OR('Data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Input'!CA52&gt;0, 'Data Input'!CB52&gt;0),1,0))+(IF(OR('Data Input'!CH52&gt;0, 'Data Input'!CI52&gt;0),1,0))+(IF(OR('Data Input'!CO52&gt;0, 'Data Input'!CP52&gt;0),1,0))+(IF(OR('Data Input'!CU52&gt;0, 'Data Input'!CV52&gt;0),1,0))+(IF(OR('Data Input'!DA52&gt;0, 'Data Input'!DB52&gt;0),1,0))+(IF(OR('Data Input'!DH52&gt;0, 'Data Input'!DI52&gt;0),1,0))+(IF(OR('Data Input'!DO52&gt;0, 'Data Input'!DP52&gt;0),1,0))+(IF(OR('Data Input'!DU52&gt;0, 'Data Input'!DV52&gt;0),1,0))+(IF(OR('Data Input'!EA52&gt;0, 'Data Input'!EB52&gt;0),1,0))+(IF(OR('Data Input'!EH52&gt;0, 'Data Input'!EI52&gt;0),1,0))+(IF(OR('Data Input'!EO52&gt;0, 'Data Input'!EP52&gt;0),1,0))+(IF(OR('Data Input'!EU52&gt;0, 'Data Input'!EV52&gt;0),1,0))+(IF(OR('Data Input'!FA52&gt;0, 'Data Input'!FB52&gt;0),1,0))+(IF(OR('Data Input'!FH52&gt;0, 'Data Input'!FI52&gt;0),1,0))+(IF(OR('Data Input'!FO52&gt;0, 'Data Input'!FP52&gt;0),1,0))+(IF(OR('Data Input'!FU52&gt;0, 'Data Input'!FV52&gt;0),1,0)))))</f>
        <v>1.264515565373689</v>
      </c>
      <c r="L50" s="354">
        <f>('Data Input'!E52+'Data Input'!K52+'Data Input'!Q52+'Data Input'!W52+'Data Input'!AQ52+'Data Input'!AW52+'Data Input'!BC52+'Data Input'!BI52+'Data Input'!BO52+'Data Input'!BU52+'Data Input'!CO52+'Data Input'!CU52+'Data Input'!DO52+'Data Input'!DU52+'Data Input'!EO52+'Data Input'!EU52+'Data Input'!FO52+'Data Input'!FU52)/('Data Input'!F52+'Data Input'!L52+'Data Input'!R52+'Data Input'!X52+'Data Input'!AR52+'Data Input'!AX52+'Data Input'!BD52+'Data Input'!BJ52+'Data Input'!BP52+'Data Input'!BV52+'Data Input'!CP52+'Data Input'!CV52+'Data Input'!DP52+'Data Input'!DV52+'Data Input'!EP52+'Data Input'!EV52+'Data Input'!FP52+'Data Input'!FV52)</f>
        <v>1.1720430107526882</v>
      </c>
      <c r="M50" s="354">
        <f>SUM(('Data Input'!G52+'Data Input'!M52+'Data Input'!S52+'Data Input'!Y52+'Data Input'!AS52+'Data Input'!AY52+'Data Input'!BE52+'Data Input'!BK52+'Data Input'!BQ52+'Data Input'!BW52+'Data Input'!CQ52+'Data Input'!CW52+'Data Input'!DQ52+'Data Input'!DW52+'Data Input'!EQ52+'Data Input'!EW52+'Data Input'!FQ52+'Data Input'!FW52)/(SUM((IF(OR('Data Input'!E52&gt;0, 'Data Input'!F52&gt;0),1,0))+(IF(OR('Data Input'!K52&gt;0, 'Data Input'!L52&gt;0),1,0))+(IF(OR('Data Input'!Q52&gt;0, 'Data Input'!R52&gt;0),1,0))+(IF(OR('Data Input'!W52&gt;0, 'Data Input'!X52&gt;0),1,0))+(IF(OR('Data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Input'!CO52&gt;0, 'Data Input'!CP52&gt;0),1,0))+(IF(OR('Data Input'!CU52&gt;0, 'Data Input'!CV52&gt;0),1,0))+(IF(OR('Data Input'!DO52&gt;0, 'Data Input'!DP52&gt;0),1,0))+(IF(OR('Data Input'!DU52&gt;0, 'Data Input'!DV52&gt;0),1,0))+(IF(OR('Data Input'!EO52&gt;0, 'Data Input'!EP52&gt;0),1,0))+(IF(OR('Data Input'!EU52&gt;0, 'Data Input'!EV52&gt;0),1,0))+(IF(OR('Data Input'!FO52&gt;0, 'Data Input'!FP52&gt;0),1,0))+(IF(OR('Data Input'!FU52&gt;0, 'Data Input'!FV52&gt;0),1,0)))))</f>
        <v>1.3254874835309618</v>
      </c>
      <c r="N50" s="359">
        <f>SUM('Data Input'!AC52+'Data Input'!AJ52+'Data Input'!CA52+'Data Input'!CH52+'Data Input'!DA52+'Data Input'!DH52+'Data Input'!EA52+'Data Input'!EH52+'Data Input'!FA52+'Data Input'!FH52)/('Data Input'!AD52+'Data Input'!AK52+'Data Input'!CB52+'Data Input'!CI52+'Data Input'!DB52+'Data Input'!DI52+'Data Input'!EB52+'Data Input'!EI52+'Data Input'!FB52+'Data Input'!FI52)</f>
        <v>1.0307692307692307</v>
      </c>
      <c r="O50" s="354">
        <f>SUM(('Data Input'!AE52+'Data Input'!AL52+'Data Input'!CC52+'Data Input'!CJ52+'Data Input'!DC52+'Data Input'!DJ52+'Data Input'!EC52+'Data Input'!EJ52+'Data Input'!FC52+'Data Input'!FJ52)/(SUM((IF(OR('Data Input'!AC52&gt;0, 'Data Input'!AD52&gt;0),1,0))+(IF(OR('Data Input'!AJ52&gt;0, 'Data Input'!AK52&gt;0),1,0))+(IF(OR('Data Input'!CA52&gt;0, 'Data Input'!CB52&gt;0),1,0))+(IF(OR('Data Input'!CH52&gt;0, 'Data Input'!CI52&gt;0),1,0))+(IF(OR('Data Input'!DA52&gt;0, 'Data Input'!DB52&gt;0),1,0))+(IF(OR('Data Input'!DH52&gt;0, 'Data Input'!DI52&gt;0),1,0))+(IF(OR('Data Input'!EA52&gt;0, 'Data Input'!EB52&gt;0),1,0))+(IF(OR('Data Input'!EH52&gt;0, 'Data Input'!EI52&gt;0),1,0))+(IF(OR('Data Input'!FA52&gt;0, 'Data Input'!FB52&gt;0),1,0))+(IF(OR('Data Input'!FH52&gt;0, 'Data Input'!FI52&gt;0),1,0)))))</f>
        <v>1.1120857699805069</v>
      </c>
      <c r="P50" s="357">
        <f t="shared" si="1"/>
        <v>7</v>
      </c>
      <c r="Q50" s="352">
        <f>SUM((IF(OR('Data Input'!$J52="W"),1,0))+(IF(OR('Data Input'!$P52="W"),1,0))+(IF(OR('Data Input'!$V52="W"),1,0))+(IF(OR('Data Input'!$AB52="W"),1,0))+(IF(OR('Data Input'!$AI52="W"),1,0))+(IF(OR('Data Input'!$AP52="W"),1,0))+(IF(OR('Data Input'!$AV52="W"),1,0))+(IF(OR('Data Input'!$BB52="W"),1,0))+(IF(OR('Data Input'!$BH52="W"),1,0))+(IF(OR('Data Input'!$BN52="W"),1,0))+(IF(OR('Data Input'!$BT52="W"),1,0))+(IF(OR('Data Input'!$BZ52="W"),1,0))+(IF(OR('Data Input'!$CG52="W"),1,0))+(IF(OR('Data Input'!$CN52="W"),1,0))+(IF(OR('Data Input'!$CT52="W"),1,0))+(IF(OR('Data Input'!$CZ52="W"),1,0))+(IF(OR('Data Input'!$DG52="W"),1,0))+(IF(OR('Data Input'!$DN52="W"),1,0))+(IF(OR('Data Input'!$DT52="W"),1,0))+(IF(OR('Data Input'!$DZ52="W"),1,0))+(IF(OR('Data Input'!$EG52="W"),1,0))+(IF(OR('Data Input'!$EN52="W"),1,0))+(IF(OR('Data Input'!$ET52="W"),1,0))+(IF(OR('Data Input'!$EZ52="W"),1,0))+(IF(OR('Data Input'!$FG52="W"),1,0))+(IF(OR('Data Input'!$FN52="W"),1,0))+(IF(OR('Data Input'!$FT52="W"),1,0))+(IF(OR('Data Input'!$FZ52="W"),1,0)))</f>
        <v>6</v>
      </c>
      <c r="R50" s="352">
        <f>SUM((IF(OR('Data Input'!$J52="L"),1,0))+(IF(OR('Data Input'!$P52="L"),1,0))+(IF(OR('Data Input'!$V52="L"),1,0))+(IF(OR('Data Input'!$AB52="L"),1,0))+(IF(OR('Data Input'!$AI52="L"),1,0))+(IF(OR('Data Input'!$AP52="L"),1,0))+(IF(OR('Data Input'!$AV52="L"),1,0))+(IF(OR('Data Input'!$BB52="L"),1,0))+(IF(OR('Data Input'!$BH52="L"),1,0))+(IF(OR('Data Input'!$BN52="L"),1,0))+(IF(OR('Data Input'!$BT52="L"),1,0))+(IF(OR('Data Input'!$BZ52="L"),1,0))+(IF(OR('Data Input'!$CG52="L"),1,0))+(IF(OR('Data Input'!$CN52="L"),1,0))+(IF(OR('Data Input'!$CT52="L"),1,0))+(IF(OR('Data Input'!$CZ52="L"),1,0))+(IF(OR('Data Input'!$DG52="L"),1,0))+(IF(OR('Data Input'!$DN52="L"),1,0))+(IF(OR('Data Input'!$DT52="L"),1,0))+(IF(OR('Data Input'!$DZ52="L"),1,0))+(IF(OR('Data Input'!$EG52="L"),1,0))+(IF(OR('Data Input'!$EN52="L"),1,0))+(IF(OR('Data Input'!$ET52="L"),1,0))+(IF(OR('Data Input'!$EZ52="L"),1,0))+(IF(OR('Data Input'!$FG52="L"),1,0))+(IF(OR('Data Input'!$FN52="L"),1,0))+(IF(OR('Data Input'!$FT52="L"),1,0))+(IF(OR('Data Input'!$FZ52="L"),1,0)))</f>
        <v>1</v>
      </c>
      <c r="S50" s="352">
        <f>SUM((IF(OR('Data Input'!$J52="T"),1,0))+(IF(OR('Data Input'!$P52="T"),1,0))+(IF(OR('Data Input'!$V52="T"),1,0))+(IF(OR('Data Input'!$AB52="T"),1,0))+(IF(OR('Data Input'!$AI52="T"),1,0))+(IF(OR('Data Input'!$AP52="T"),1,0))+(IF(OR('Data Input'!$AV52="T"),1,0))+(IF(OR('Data Input'!$BB52="T"),1,0))+(IF(OR('Data Input'!$BH52="T"),1,0))+(IF(OR('Data Input'!$BN52="T"),1,0))+(IF(OR('Data Input'!$BT52="T"),1,0))+(IF(OR('Data Input'!$BZ52="T"),1,0))+(IF(OR('Data Input'!$CG52="T"),1,0))+(IF(OR('Data Input'!$CN52="T"),1,0))+(IF(OR('Data Input'!$CT52="T"),1,0))+(IF(OR('Data Input'!$CZ52="T"),1,0))+(IF(OR('Data Input'!$DG52="T"),1,0))+(IF(OR('Data Input'!$DN52="T"),1,0))+(IF(OR('Data Input'!$DT52="T"),1,0))+(IF(OR('Data Input'!$DZ52="T"),1,0))+(IF(OR('Data Input'!$EG52="T"),1,0))+(IF(OR('Data Input'!$EN52="T"),1,0))+(IF(OR('Data Input'!$ET52="T"),1,0))+(IF(OR('Data Input'!$EZ52="T"),1,0))+(IF(OR('Data Input'!$FG52="T"),1,0))+(IF(OR('Data Input'!$FN52="T"),1,0))+(IF(OR('Data Input'!$FT52="T"),1,0))+(IF(OR('Data Input'!$FZ52="T"),1,0)))</f>
        <v>0</v>
      </c>
      <c r="T50" s="358">
        <f t="shared" si="2"/>
        <v>0.8571428571428571</v>
      </c>
      <c r="U50" s="253"/>
    </row>
    <row r="51" spans="2:21" ht="15" thickTop="1" x14ac:dyDescent="0.35"/>
  </sheetData>
  <autoFilter ref="C2:T2">
    <sortState ref="C3:T50">
      <sortCondition ref="C2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workbookViewId="0">
      <selection activeCell="H16" sqref="H16"/>
    </sheetView>
  </sheetViews>
  <sheetFormatPr defaultRowHeight="14.5" x14ac:dyDescent="0.35"/>
  <cols>
    <col min="1" max="1" width="2.54296875" customWidth="1"/>
    <col min="2" max="2" width="3" bestFit="1" customWidth="1"/>
    <col min="3" max="3" width="7.453125" bestFit="1" customWidth="1"/>
    <col min="4" max="4" width="17.54296875" bestFit="1" customWidth="1"/>
    <col min="5" max="5" width="7.81640625" bestFit="1" customWidth="1"/>
    <col min="6" max="7" width="5.453125" bestFit="1" customWidth="1"/>
    <col min="8" max="8" width="9.1796875" bestFit="1" customWidth="1"/>
    <col min="9" max="10" width="10.1796875" bestFit="1" customWidth="1"/>
    <col min="11" max="11" width="14.54296875" customWidth="1"/>
    <col min="13" max="13" width="14.7265625" customWidth="1"/>
    <col min="14" max="14" width="10" customWidth="1"/>
    <col min="15" max="15" width="14.453125" customWidth="1"/>
    <col min="16" max="16" width="12" bestFit="1" customWidth="1"/>
    <col min="17" max="19" width="7.1796875" bestFit="1" customWidth="1"/>
    <col min="20" max="20" width="7.7265625" bestFit="1" customWidth="1"/>
  </cols>
  <sheetData>
    <row r="1" spans="2:20" ht="17.25" customHeight="1" thickBot="1" x14ac:dyDescent="0.4">
      <c r="I1" s="81" t="s">
        <v>94</v>
      </c>
      <c r="J1" s="81" t="s">
        <v>94</v>
      </c>
      <c r="K1" s="81" t="s">
        <v>94</v>
      </c>
      <c r="L1" s="82" t="s">
        <v>93</v>
      </c>
      <c r="M1" s="82" t="s">
        <v>93</v>
      </c>
      <c r="N1" s="82" t="s">
        <v>95</v>
      </c>
      <c r="O1" s="82" t="s">
        <v>95</v>
      </c>
      <c r="P1" s="82"/>
      <c r="T1" s="82"/>
    </row>
    <row r="2" spans="2:20" ht="33" customHeight="1" thickTop="1" thickBot="1" x14ac:dyDescent="0.4">
      <c r="B2" s="83" t="s">
        <v>91</v>
      </c>
      <c r="C2" s="84" t="s">
        <v>69</v>
      </c>
      <c r="D2" s="84" t="s">
        <v>0</v>
      </c>
      <c r="E2" s="85" t="s">
        <v>117</v>
      </c>
      <c r="F2" s="85" t="s">
        <v>85</v>
      </c>
      <c r="G2" s="85" t="s">
        <v>86</v>
      </c>
      <c r="H2" s="85" t="s">
        <v>90</v>
      </c>
      <c r="I2" s="85" t="s">
        <v>87</v>
      </c>
      <c r="J2" s="85" t="s">
        <v>101</v>
      </c>
      <c r="K2" s="85" t="s">
        <v>92</v>
      </c>
      <c r="L2" s="85" t="s">
        <v>87</v>
      </c>
      <c r="M2" s="85" t="s">
        <v>92</v>
      </c>
      <c r="N2" s="85" t="s">
        <v>87</v>
      </c>
      <c r="O2" s="85" t="s">
        <v>92</v>
      </c>
      <c r="P2" s="85" t="s">
        <v>97</v>
      </c>
      <c r="Q2" s="85" t="s">
        <v>88</v>
      </c>
      <c r="R2" s="85" t="s">
        <v>89</v>
      </c>
      <c r="S2" s="85" t="s">
        <v>98</v>
      </c>
      <c r="T2" s="85" t="s">
        <v>96</v>
      </c>
    </row>
    <row r="3" spans="2:20" ht="16" thickTop="1" x14ac:dyDescent="0.35">
      <c r="B3" s="188">
        <v>1</v>
      </c>
      <c r="C3" s="194" t="s">
        <v>72</v>
      </c>
      <c r="D3" s="234" t="s">
        <v>41</v>
      </c>
      <c r="E3" s="236">
        <v>5</v>
      </c>
      <c r="F3" s="195">
        <f>'Data Input'!E5+'Data Input'!K5+'Data Input'!Q5+'Data Input'!W5+'Data Input'!AC5+'Data Input'!AJ5+'Data Input'!AQ5+'Data Input'!AW5+'Data Input'!BC5+'Data Input'!BI5+'Data Input'!BO5+'Data Input'!BU5+'Data Input'!CA5+'Data Input'!CH5+'Data Input'!CO5+'Data Input'!CU5+'Data Input'!DA5+'Data Input'!DH5+'Data Input'!DO5+'Data Input'!DU5+'Data Input'!EA5+'Data Input'!EH5+'Data Input'!EO5+'Data Input'!EU5+'Data Input'!FA5+'Data Input'!FH5+'Data Input'!FO5+'Data Input'!FU5</f>
        <v>79</v>
      </c>
      <c r="G3" s="195">
        <f>'Data Input'!F5+'Data Input'!L5+'Data Input'!R5+'Data Input'!X5+'Data Input'!AD5+'Data Input'!AK5+'Data Input'!AR5+'Data Input'!AX5+'Data Input'!BD5+'Data Input'!BJ5+'Data Input'!BP5+'Data Input'!BV5+'Data Input'!CB5+'Data Input'!CI5+'Data Input'!CP5+'Data Input'!CV5+'Data Input'!DB5+'Data Input'!DI5+'Data Input'!DP5+'Data Input'!DV5+'Data Input'!EB5+'Data Input'!EI5+'Data Input'!EP5+'Data Input'!EV5+'Data Input'!FB5+'Data Input'!FI5+'Data Input'!FP5+'Data Input'!FV5</f>
        <v>164</v>
      </c>
      <c r="H3" s="155">
        <f>'Data Input'!AG5+'Data Input'!AN5+'Data Input'!CE5+'Data Input'!CL5+'Data Input'!DE5+'Data Input'!DL5+'Data Input'!EE5+'Data Input'!EL5+'Data Input'!FE5+'Data Input'!FL5</f>
        <v>1</v>
      </c>
      <c r="I3" s="196">
        <f t="shared" ref="I3:I50" si="0">F3/G3</f>
        <v>0.48170731707317072</v>
      </c>
      <c r="J3" s="197">
        <f>SUM(('Data Input'!H5+'Data Input'!N5+'Data Input'!T5+'Data Input'!Z5+'Data Input'!AF5+'Data Input'!AM5+'Data Input'!AT5+'Data Input'!AZ5+'Data Input'!BF5+'Data Input'!BL5+'Data Input'!BR5+'Data Input'!BX5+'Data Input'!CD5+'Data Input'!CK5+'Data Input'!CR5+'Data Input'!CX5+'Data Input'!DD5+'Data Input'!DK5+'Data Input'!DR5+'Data Input'!DX5+'Data Input'!ED5+'Data Input'!EK5+'Data Input'!ER5+'Data Input'!EX5+'Data Input'!FD5+'Data Input'!FK5+'Data Input'!FR5+'Data Input'!FX5)/(SUM((IF(OR('Data Input'!E5&gt;0, 'Data Input'!F5&gt;0),1,0))+(IF(OR('Data Input'!K5&gt;0, 'Data Input'!L5&gt;0),1,0))+(IF(OR('Data Input'!Q5&gt;0, 'Data Input'!R5&gt;0),1,0))+(IF(OR('Data Input'!W5&gt;0, 'Data Input'!X5&gt;0),1,0))+(IF(OR('Data Input'!AC5&gt;0, 'Data Input'!AD5&gt;0),1,0))+(IF(OR('Data Input'!AJ5&gt;0, 'Data Input'!AK5&gt;0),1,0))+(IF(OR('Data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Input'!CA5&gt;0, 'Data Input'!CB5&gt;0),1,0))+(IF(OR('Data Input'!CH5&gt;0, 'Data Input'!CI5&gt;0),1,0))+(IF(OR('Data Input'!CO5&gt;0, 'Data Input'!CP5&gt;0),1,0))+(IF(OR('Data Input'!CU5&gt;0, 'Data Input'!CV5&gt;0),1,0))+(IF(OR('Data Input'!DA5&gt;0, 'Data Input'!DB5&gt;0),1,0))+(IF(OR('Data Input'!DH5&gt;0, 'Data Input'!DI5&gt;0),1,0))+(IF(OR('Data Input'!DO5&gt;0, 'Data Input'!DP5&gt;0),1,0))+(IF(OR('Data Input'!DU5&gt;0, 'Data Input'!DV5&gt;0),1,0))+(IF(OR('Data Input'!EA5&gt;0, 'Data Input'!EB5&gt;0),1,0))+(IF(OR('Data Input'!EH5&gt;0, 'Data Input'!EI5&gt;0),1,0))+(IF(OR('Data Input'!EO5&gt;0, 'Data Input'!EP5&gt;0),1,0))+(IF(OR('Data Input'!EU5&gt;0, 'Data Input'!EV5&gt;0),1,0))+(IF(OR('Data Input'!FA5&gt;0, 'Data Input'!FB5&gt;0),1,0))+(IF(OR('Data Input'!FH5&gt;0, 'Data Input'!FI5&gt;0),1,0))+(IF(OR('Data Input'!FO5&gt;0, 'Data Input'!FP5&gt;0),1,0))+(IF(OR('Data Input'!FU5&gt;0, 'Data Input'!FV5&gt;0),1,0)))))</f>
        <v>0.50324676218122744</v>
      </c>
      <c r="K3" s="196">
        <f>SUM(('Data Input'!G5+'Data Input'!M5+'Data Input'!S5+'Data Input'!Y5+'Data Input'!AE5+'Data Input'!AL5+'Data Input'!AS5+'Data Input'!AY5+'Data Input'!BE5+'Data Input'!BK5+'Data Input'!BQ5+'Data Input'!BW5+'Data Input'!CC5+'Data Input'!CJ5+'Data Input'!CQ5+'Data Input'!CW5+'Data Input'!DC5+'Data Input'!DJ5+'Data Input'!DQ5+'Data Input'!DW5+'Data Input'!EC5+'Data Input'!EJ5+'Data Input'!EQ5+'Data Input'!EW5+'Data Input'!FC5+'Data Input'!FJ5+'Data Input'!FQ5+'Data Input'!FW5)/(SUM((IF(OR('Data Input'!E5&gt;0, 'Data Input'!F5&gt;0),1,0))+(IF(OR('Data Input'!K5&gt;0, 'Data Input'!L5&gt;0),1,0))+(IF(OR('Data Input'!Q5&gt;0, 'Data Input'!R5&gt;0),1,0))+(IF(OR('Data Input'!W5&gt;0, 'Data Input'!X5&gt;0),1,0))+(IF(OR('Data Input'!AC5&gt;0, 'Data Input'!AD5&gt;0),1,0))+(IF(OR('Data Input'!AJ5&gt;0, 'Data Input'!AK5&gt;0),1,0))+(IF(OR('Data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Input'!CA5&gt;0, 'Data Input'!CB5&gt;0),1,0))+(IF(OR('Data Input'!CH5&gt;0, 'Data Input'!CI5&gt;0),1,0))+(IF(OR('Data Input'!CO5&gt;0, 'Data Input'!CP5&gt;0),1,0))+(IF(OR('Data Input'!CU5&gt;0, 'Data Input'!CV5&gt;0),1,0))+(IF(OR('Data Input'!DA5&gt;0, 'Data Input'!DB5&gt;0),1,0))+(IF(OR('Data Input'!DH5&gt;0, 'Data Input'!DI5&gt;0),1,0))+(IF(OR('Data Input'!DO5&gt;0, 'Data Input'!DP5&gt;0),1,0))+(IF(OR('Data Input'!DU5&gt;0, 'Data Input'!DV5&gt;0),1,0))+(IF(OR('Data Input'!EA5&gt;0, 'Data Input'!EB5&gt;0),1,0))+(IF(OR('Data Input'!EH5&gt;0, 'Data Input'!EI5&gt;0),1,0))+(IF(OR('Data Input'!EO5&gt;0, 'Data Input'!EP5&gt;0),1,0))+(IF(OR('Data Input'!EU5&gt;0, 'Data Input'!EV5&gt;0),1,0))+(IF(OR('Data Input'!FA5&gt;0, 'Data Input'!FB5&gt;0),1,0))+(IF(OR('Data Input'!FH5&gt;0, 'Data Input'!FI5&gt;0),1,0))+(IF(OR('Data Input'!FO5&gt;0, 'Data Input'!FP5&gt;0),1,0))+(IF(OR('Data Input'!FU5&gt;0, 'Data Input'!FV5&gt;0),1,0)))))</f>
        <v>0.47677339482040781</v>
      </c>
      <c r="L3" s="196">
        <f>('Data Input'!E5+'Data Input'!K5+'Data Input'!Q5+'Data Input'!W5+'Data Input'!AQ5+'Data Input'!AW5+'Data Input'!BC5+'Data Input'!BI5+'Data Input'!BO5+'Data Input'!BU5+'Data Input'!CO5+'Data Input'!CU5+'Data Input'!DO5+'Data Input'!DU5+'Data Input'!EO5+'Data Input'!EU5+'Data Input'!FO5+'Data Input'!FU5)/('Data Input'!F5+'Data Input'!L5+'Data Input'!R5+'Data Input'!X5+'Data Input'!AR5+'Data Input'!AX5+'Data Input'!BD5+'Data Input'!BJ5+'Data Input'!BP5+'Data Input'!BV5+'Data Input'!CP5+'Data Input'!CV5+'Data Input'!DP5+'Data Input'!DV5+'Data Input'!EP5+'Data Input'!EV5+'Data Input'!FP5+'Data Input'!FV5)</f>
        <v>0.45833333333333331</v>
      </c>
      <c r="M3" s="196">
        <f>SUM(('Data Input'!G5+'Data Input'!M5+'Data Input'!S5+'Data Input'!Y5+'Data Input'!AS5+'Data Input'!AY5+'Data Input'!BE5+'Data Input'!BK5+'Data Input'!BQ5+'Data Input'!BW5+'Data Input'!CQ5+'Data Input'!CW5+'Data Input'!DQ5+'Data Input'!DW5+'Data Input'!EQ5+'Data Input'!EW5+'Data Input'!FQ5+'Data Input'!FW5)/(SUM((IF(OR('Data Input'!E5&gt;0, 'Data Input'!F5&gt;0),1,0))+(IF(OR('Data Input'!K5&gt;0, 'Data Input'!L5&gt;0),1,0))+(IF(OR('Data Input'!Q5&gt;0, 'Data Input'!R5&gt;0),1,0))+(IF(OR('Data Input'!W5&gt;0, 'Data Input'!X5&gt;0),1,0))+(IF(OR('Data Input'!AQ5&gt;0, 'Data Input'!AR5&gt;0),1,0))+(IF(OR('Data Input'!AW5&gt;0, 'Data Input'!AX5&gt;0),1,0))+(IF(OR('Data Input'!BC5&gt;0, 'Data Input'!BD5&gt;0),1,0))+(IF(OR('Data Input'!BI5&gt;0, 'Data Input'!BJ5&gt;0),1,0))+(IF(OR('Data Input'!BO5&gt;0, 'Data Input'!BP5&gt;0),1,0))+(IF(OR('Data Input'!BU5&gt;0, 'Data Input'!BV5&gt;0),1,0))+(IF(OR('Data Input'!CO5&gt;0, 'Data Input'!CP5&gt;0),1,0))+(IF(OR('Data Input'!CU5&gt;0, 'Data Input'!CV5&gt;0),1,0))+(IF(OR('Data Input'!DO5&gt;0, 'Data Input'!DP5&gt;0),1,0))+(IF(OR('Data Input'!DU5&gt;0, 'Data Input'!DV5&gt;0),1,0))+(IF(OR('Data Input'!EO5&gt;0, 'Data Input'!EP5&gt;0),1,0))+(IF(OR('Data Input'!EU5&gt;0, 'Data Input'!EV5&gt;0),1,0))+(IF(OR('Data Input'!FO5&gt;0, 'Data Input'!FP5&gt;0),1,0))+(IF(OR('Data Input'!FU5&gt;0, 'Data Input'!FV5&gt;0),1,0)))))</f>
        <v>0.45880792635356532</v>
      </c>
      <c r="N3" s="196">
        <f>SUM('Data Input'!AC5+'Data Input'!AJ5+'Data Input'!CA5+'Data Input'!CH5+'Data Input'!DA5+'Data Input'!DH5+'Data Input'!EA5+'Data Input'!EH5+'Data Input'!FA5+'Data Input'!FH5)/('Data Input'!AD5+'Data Input'!AK5+'Data Input'!CB5+'Data Input'!CI5+'Data Input'!DB5+'Data Input'!DI5+'Data Input'!EB5+'Data Input'!EI5+'Data Input'!FB5+'Data Input'!FI5)</f>
        <v>0.5</v>
      </c>
      <c r="O3" s="196">
        <f>SUM(('Data Input'!AE5+'Data Input'!AL5+'Data Input'!CC5+'Data Input'!CJ5+'Data Input'!DC5+'Data Input'!DJ5+'Data Input'!EC5+'Data Input'!EJ5+'Data Input'!FC5+'Data Input'!FJ5)/(SUM((IF(OR('Data Input'!AC5&gt;0, 'Data Input'!AD5&gt;0),1,0))+(IF(OR('Data Input'!AJ5&gt;0, 'Data Input'!AK5&gt;0),1,0))+(IF(OR('Data Input'!CA5&gt;0, 'Data Input'!CB5&gt;0),1,0))+(IF(OR('Data Input'!CH5&gt;0, 'Data Input'!CI5&gt;0),1,0))+(IF(OR('Data Input'!DA5&gt;0, 'Data Input'!DB5&gt;0),1,0))+(IF(OR('Data Input'!DH5&gt;0, 'Data Input'!DI5&gt;0),1,0))+(IF(OR('Data Input'!EA5&gt;0, 'Data Input'!EB5&gt;0),1,0))+(IF(OR('Data Input'!EH5&gt;0, 'Data Input'!EI5&gt;0),1,0))+(IF(OR('Data Input'!FA5&gt;0, 'Data Input'!FB5&gt;0),1,0))+(IF(OR('Data Input'!FH5&gt;0, 'Data Input'!FI5&gt;0),1,0)))))</f>
        <v>0.49473886328725031</v>
      </c>
      <c r="P3" s="155">
        <f t="shared" ref="P3:P50" si="1">Q3+R3+S3</f>
        <v>6</v>
      </c>
      <c r="Q3" s="195">
        <f>SUM((IF(OR('Data Input'!$J5="W"),1,0))+(IF(OR('Data Input'!$P5="W"),1,0))+(IF(OR('Data Input'!$V5="W"),1,0))+(IF(OR('Data Input'!$AB5="W"),1,0))+(IF(OR('Data Input'!$AI5="W"),1,0))+(IF(OR('Data Input'!$AP5="W"),1,0))+(IF(OR('Data Input'!$AV5="W"),1,0))+(IF(OR('Data Input'!$BB5="W"),1,0))+(IF(OR('Data Input'!$BH5="W"),1,0))+(IF(OR('Data Input'!$BN5="W"),1,0))+(IF(OR('Data Input'!$BT5="W"),1,0))+(IF(OR('Data Input'!$BZ5="W"),1,0))+(IF(OR('Data Input'!$CG5="W"),1,0))+(IF(OR('Data Input'!$CN5="W"),1,0))+(IF(OR('Data Input'!$CT5="W"),1,0))+(IF(OR('Data Input'!$CZ5="W"),1,0))+(IF(OR('Data Input'!$DG5="W"),1,0))+(IF(OR('Data Input'!$DN5="W"),1,0))+(IF(OR('Data Input'!$DT5="W"),1,0))+(IF(OR('Data Input'!$DZ5="W"),1,0))+(IF(OR('Data Input'!$EG5="W"),1,0))+(IF(OR('Data Input'!$EN5="W"),1,0))+(IF(OR('Data Input'!$ET5="W"),1,0))+(IF(OR('Data Input'!$EZ5="W"),1,0))+(IF(OR('Data Input'!$FG5="W"),1,0))+(IF(OR('Data Input'!$FN5="W"),1,0))+(IF(OR('Data Input'!$FT5="W"),1,0))+(IF(OR('Data Input'!$FZ5="W"),1,0)))</f>
        <v>1</v>
      </c>
      <c r="R3" s="195">
        <f>SUM((IF(OR('Data Input'!$J5="L"),1,0))+(IF(OR('Data Input'!$P5="L"),1,0))+(IF(OR('Data Input'!$V5="L"),1,0))+(IF(OR('Data Input'!$AB5="L"),1,0))+(IF(OR('Data Input'!$AI5="L"),1,0))+(IF(OR('Data Input'!$AP5="L"),1,0))+(IF(OR('Data Input'!$AV5="L"),1,0))+(IF(OR('Data Input'!$BB5="L"),1,0))+(IF(OR('Data Input'!$BH5="L"),1,0))+(IF(OR('Data Input'!$BN5="L"),1,0))+(IF(OR('Data Input'!$BT5="L"),1,0))+(IF(OR('Data Input'!$BZ5="L"),1,0))+(IF(OR('Data Input'!$CG5="L"),1,0))+(IF(OR('Data Input'!$CN5="L"),1,0))+(IF(OR('Data Input'!$CT5="L"),1,0))+(IF(OR('Data Input'!$CZ5="L"),1,0))+(IF(OR('Data Input'!$DG5="L"),1,0))+(IF(OR('Data Input'!$DN5="L"),1,0))+(IF(OR('Data Input'!$DT5="L"),1,0))+(IF(OR('Data Input'!$DZ5="L"),1,0))+(IF(OR('Data Input'!$EG5="L"),1,0))+(IF(OR('Data Input'!$EN5="L"),1,0))+(IF(OR('Data Input'!$ET5="L"),1,0))+(IF(OR('Data Input'!$EZ5="L"),1,0))+(IF(OR('Data Input'!$FG5="L"),1,0))+(IF(OR('Data Input'!$FN5="L"),1,0))+(IF(OR('Data Input'!$FT5="L"),1,0))+(IF(OR('Data Input'!$FZ5="L"),1,0)))</f>
        <v>5</v>
      </c>
      <c r="S3" s="195">
        <f>SUM((IF(OR('Data Input'!$J5="T"),1,0))+(IF(OR('Data Input'!$P5="T"),1,0))+(IF(OR('Data Input'!$V5="T"),1,0))+(IF(OR('Data Input'!$AB5="T"),1,0))+(IF(OR('Data Input'!$AI5="T"),1,0))+(IF(OR('Data Input'!$AP5="T"),1,0))+(IF(OR('Data Input'!$AV5="T"),1,0))+(IF(OR('Data Input'!$BB5="T"),1,0))+(IF(OR('Data Input'!$BH5="T"),1,0))+(IF(OR('Data Input'!$BN5="T"),1,0))+(IF(OR('Data Input'!$BT5="T"),1,0))+(IF(OR('Data Input'!$BZ5="T"),1,0))+(IF(OR('Data Input'!$CG5="T"),1,0))+(IF(OR('Data Input'!$CN5="T"),1,0))+(IF(OR('Data Input'!$CT5="T"),1,0))+(IF(OR('Data Input'!$CZ5="T"),1,0))+(IF(OR('Data Input'!$DG5="T"),1,0))+(IF(OR('Data Input'!$DN5="T"),1,0))+(IF(OR('Data Input'!$DT5="T"),1,0))+(IF(OR('Data Input'!$DZ5="T"),1,0))+(IF(OR('Data Input'!$EG5="T"),1,0))+(IF(OR('Data Input'!$EN5="T"),1,0))+(IF(OR('Data Input'!$ET5="T"),1,0))+(IF(OR('Data Input'!$EZ5="T"),1,0))+(IF(OR('Data Input'!$FG5="T"),1,0))+(IF(OR('Data Input'!$FN5="T"),1,0))+(IF(OR('Data Input'!$FT5="T"),1,0))+(IF(OR('Data Input'!$FZ5="T"),1,0)))</f>
        <v>0</v>
      </c>
      <c r="T3" s="191">
        <f t="shared" ref="T3:T50" si="2">Q3/P3</f>
        <v>0.16666666666666666</v>
      </c>
    </row>
    <row r="4" spans="2:20" ht="15.5" x14ac:dyDescent="0.35">
      <c r="B4" s="189">
        <v>2</v>
      </c>
      <c r="C4" s="198" t="s">
        <v>72</v>
      </c>
      <c r="D4" s="74" t="s">
        <v>46</v>
      </c>
      <c r="E4" s="186">
        <v>0</v>
      </c>
      <c r="F4" s="27">
        <f>'Data Input'!E6+'Data Input'!K6+'Data Input'!Q6+'Data Input'!W6+'Data Input'!AC6+'Data Input'!AJ6+'Data Input'!AQ6+'Data Input'!AW6+'Data Input'!BC6+'Data Input'!BI6+'Data Input'!BO6+'Data Input'!BU6+'Data Input'!CA6+'Data Input'!CH6+'Data Input'!CO6+'Data Input'!CU6+'Data Input'!DA6+'Data Input'!DH6+'Data Input'!DO6+'Data Input'!DU6+'Data Input'!EA6+'Data Input'!EH6+'Data Input'!EO6+'Data Input'!EU6+'Data Input'!FA6+'Data Input'!FH6+'Data Input'!FO6+'Data Input'!FU6</f>
        <v>59</v>
      </c>
      <c r="G4" s="27">
        <f>'Data Input'!F6+'Data Input'!L6+'Data Input'!R6+'Data Input'!X6+'Data Input'!AD6+'Data Input'!AK6+'Data Input'!AR6+'Data Input'!AX6+'Data Input'!BD6+'Data Input'!BJ6+'Data Input'!BP6+'Data Input'!BV6+'Data Input'!CB6+'Data Input'!CI6+'Data Input'!CP6+'Data Input'!CV6+'Data Input'!DB6+'Data Input'!DI6+'Data Input'!DP6+'Data Input'!DV6+'Data Input'!EB6+'Data Input'!EI6+'Data Input'!EP6+'Data Input'!EV6+'Data Input'!FB6+'Data Input'!FI6+'Data Input'!FP6+'Data Input'!FV6</f>
        <v>48</v>
      </c>
      <c r="H4" s="158">
        <f>'Data Input'!AG6+'Data Input'!AN6+'Data Input'!CE6+'Data Input'!CL6+'Data Input'!DE6+'Data Input'!DL6+'Data Input'!EE6+'Data Input'!EL6+'Data Input'!FE6+'Data Input'!FL6</f>
        <v>0</v>
      </c>
      <c r="I4" s="35">
        <f t="shared" si="0"/>
        <v>1.2291666666666667</v>
      </c>
      <c r="J4" s="33">
        <f>SUM(('Data Input'!H6+'Data Input'!N6+'Data Input'!T6+'Data Input'!Z6+'Data Input'!AF6+'Data Input'!AM6+'Data Input'!AT6+'Data Input'!AZ6+'Data Input'!BF6+'Data Input'!BL6+'Data Input'!BR6+'Data Input'!BX6+'Data Input'!CD6+'Data Input'!CK6+'Data Input'!CR6+'Data Input'!CX6+'Data Input'!DD6+'Data Input'!DK6+'Data Input'!DR6+'Data Input'!DX6+'Data Input'!ED6+'Data Input'!EK6+'Data Input'!ER6+'Data Input'!EX6+'Data Input'!FD6+'Data Input'!FK6+'Data Input'!FR6+'Data Input'!FX6)/(SUM((IF(OR('Data Input'!E6&gt;0, 'Data Input'!F6&gt;0),1,0))+(IF(OR('Data Input'!K6&gt;0, 'Data Input'!L6&gt;0),1,0))+(IF(OR('Data Input'!Q6&gt;0, 'Data Input'!R6&gt;0),1,0))+(IF(OR('Data Input'!W6&gt;0, 'Data Input'!X6&gt;0),1,0))+(IF(OR('Data Input'!AC6&gt;0, 'Data Input'!AD6&gt;0),1,0))+(IF(OR('Data Input'!AJ6&gt;0, 'Data Input'!AK6&gt;0),1,0))+(IF(OR('Data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Input'!CA6&gt;0, 'Data Input'!CB6&gt;0),1,0))+(IF(OR('Data Input'!CH6&gt;0, 'Data Input'!CI6&gt;0),1,0))+(IF(OR('Data Input'!CO6&gt;0, 'Data Input'!CP6&gt;0),1,0))+(IF(OR('Data Input'!CU6&gt;0, 'Data Input'!CV6&gt;0),1,0))+(IF(OR('Data Input'!DA6&gt;0, 'Data Input'!DB6&gt;0),1,0))+(IF(OR('Data Input'!DH6&gt;0, 'Data Input'!DI6&gt;0),1,0))+(IF(OR('Data Input'!DO6&gt;0, 'Data Input'!DP6&gt;0),1,0))+(IF(OR('Data Input'!DU6&gt;0, 'Data Input'!DV6&gt;0),1,0))+(IF(OR('Data Input'!EA6&gt;0, 'Data Input'!EB6&gt;0),1,0))+(IF(OR('Data Input'!EH6&gt;0, 'Data Input'!EI6&gt;0),1,0))+(IF(OR('Data Input'!EO6&gt;0, 'Data Input'!EP6&gt;0),1,0))+(IF(OR('Data Input'!EU6&gt;0, 'Data Input'!EV6&gt;0),1,0))+(IF(OR('Data Input'!FA6&gt;0, 'Data Input'!FB6&gt;0),1,0))+(IF(OR('Data Input'!FH6&gt;0, 'Data Input'!FI6&gt;0),1,0))+(IF(OR('Data Input'!FO6&gt;0, 'Data Input'!FP6&gt;0),1,0))+(IF(OR('Data Input'!FU6&gt;0, 'Data Input'!FV6&gt;0),1,0)))))</f>
        <v>1.1861127974802237</v>
      </c>
      <c r="K4" s="35">
        <f>SUM(('Data Input'!G6+'Data Input'!M6+'Data Input'!S6+'Data Input'!Y6+'Data Input'!AE6+'Data Input'!AL6+'Data Input'!AS6+'Data Input'!AY6+'Data Input'!BE6+'Data Input'!BK6+'Data Input'!BQ6+'Data Input'!BW6+'Data Input'!CC6+'Data Input'!CJ6+'Data Input'!CQ6+'Data Input'!CW6+'Data Input'!DC6+'Data Input'!DJ6+'Data Input'!DQ6+'Data Input'!DW6+'Data Input'!EC6+'Data Input'!EJ6+'Data Input'!EQ6+'Data Input'!EW6+'Data Input'!FC6+'Data Input'!FJ6+'Data Input'!FQ6+'Data Input'!FW6)/(SUM((IF(OR('Data Input'!E6&gt;0, 'Data Input'!F6&gt;0),1,0))+(IF(OR('Data Input'!K6&gt;0, 'Data Input'!L6&gt;0),1,0))+(IF(OR('Data Input'!Q6&gt;0, 'Data Input'!R6&gt;0),1,0))+(IF(OR('Data Input'!W6&gt;0, 'Data Input'!X6&gt;0),1,0))+(IF(OR('Data Input'!AC6&gt;0, 'Data Input'!AD6&gt;0),1,0))+(IF(OR('Data Input'!AJ6&gt;0, 'Data Input'!AK6&gt;0),1,0))+(IF(OR('Data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Input'!CA6&gt;0, 'Data Input'!CB6&gt;0),1,0))+(IF(OR('Data Input'!CH6&gt;0, 'Data Input'!CI6&gt;0),1,0))+(IF(OR('Data Input'!CO6&gt;0, 'Data Input'!CP6&gt;0),1,0))+(IF(OR('Data Input'!CU6&gt;0, 'Data Input'!CV6&gt;0),1,0))+(IF(OR('Data Input'!DA6&gt;0, 'Data Input'!DB6&gt;0),1,0))+(IF(OR('Data Input'!DH6&gt;0, 'Data Input'!DI6&gt;0),1,0))+(IF(OR('Data Input'!DO6&gt;0, 'Data Input'!DP6&gt;0),1,0))+(IF(OR('Data Input'!DU6&gt;0, 'Data Input'!DV6&gt;0),1,0))+(IF(OR('Data Input'!EA6&gt;0, 'Data Input'!EB6&gt;0),1,0))+(IF(OR('Data Input'!EH6&gt;0, 'Data Input'!EI6&gt;0),1,0))+(IF(OR('Data Input'!EO6&gt;0, 'Data Input'!EP6&gt;0),1,0))+(IF(OR('Data Input'!EU6&gt;0, 'Data Input'!EV6&gt;0),1,0))+(IF(OR('Data Input'!FA6&gt;0, 'Data Input'!FB6&gt;0),1,0))+(IF(OR('Data Input'!FH6&gt;0, 'Data Input'!FI6&gt;0),1,0))+(IF(OR('Data Input'!FO6&gt;0, 'Data Input'!FP6&gt;0),1,0))+(IF(OR('Data Input'!FU6&gt;0, 'Data Input'!FV6&gt;0),1,0)))))</f>
        <v>1.246031746031746</v>
      </c>
      <c r="L4" s="35">
        <f>('Data Input'!E6+'Data Input'!K6+'Data Input'!Q6+'Data Input'!W6+'Data Input'!AQ6+'Data Input'!AW6+'Data Input'!BC6+'Data Input'!BI6+'Data Input'!BO6+'Data Input'!BU6+'Data Input'!CO6+'Data Input'!CU6+'Data Input'!DO6+'Data Input'!DU6+'Data Input'!EO6+'Data Input'!EU6+'Data Input'!FO6+'Data Input'!FU6)/('Data Input'!F6+'Data Input'!L6+'Data Input'!R6+'Data Input'!X6+'Data Input'!AR6+'Data Input'!AX6+'Data Input'!BD6+'Data Input'!BJ6+'Data Input'!BP6+'Data Input'!BV6+'Data Input'!CP6+'Data Input'!CV6+'Data Input'!DP6+'Data Input'!DV6+'Data Input'!EP6+'Data Input'!EV6+'Data Input'!FP6+'Data Input'!FV6)</f>
        <v>1.2291666666666667</v>
      </c>
      <c r="M4" s="35">
        <f>SUM(('Data Input'!G6+'Data Input'!M6+'Data Input'!S6+'Data Input'!Y6+'Data Input'!AS6+'Data Input'!AY6+'Data Input'!BE6+'Data Input'!BK6+'Data Input'!BQ6+'Data Input'!BW6+'Data Input'!CQ6+'Data Input'!CW6+'Data Input'!DQ6+'Data Input'!DW6+'Data Input'!EQ6+'Data Input'!EW6+'Data Input'!FQ6+'Data Input'!FW6)/(SUM((IF(OR('Data Input'!E6&gt;0, 'Data Input'!F6&gt;0),1,0))+(IF(OR('Data Input'!K6&gt;0, 'Data Input'!L6&gt;0),1,0))+(IF(OR('Data Input'!Q6&gt;0, 'Data Input'!R6&gt;0),1,0))+(IF(OR('Data Input'!W6&gt;0, 'Data Input'!X6&gt;0),1,0))+(IF(OR('Data Input'!AQ6&gt;0, 'Data Input'!AR6&gt;0),1,0))+(IF(OR('Data Input'!AW6&gt;0, 'Data Input'!AX6&gt;0),1,0))+(IF(OR('Data Input'!BC6&gt;0, 'Data Input'!BD6&gt;0),1,0))+(IF(OR('Data Input'!BI6&gt;0, 'Data Input'!BJ6&gt;0),1,0))+(IF(OR('Data Input'!BO6&gt;0, 'Data Input'!BP6&gt;0),1,0))+(IF(OR('Data Input'!BU6&gt;0, 'Data Input'!BV6&gt;0),1,0))+(IF(OR('Data Input'!CO6&gt;0, 'Data Input'!CP6&gt;0),1,0))+(IF(OR('Data Input'!CU6&gt;0, 'Data Input'!CV6&gt;0),1,0))+(IF(OR('Data Input'!DO6&gt;0, 'Data Input'!DP6&gt;0),1,0))+(IF(OR('Data Input'!DU6&gt;0, 'Data Input'!DV6&gt;0),1,0))+(IF(OR('Data Input'!EO6&gt;0, 'Data Input'!EP6&gt;0),1,0))+(IF(OR('Data Input'!EU6&gt;0, 'Data Input'!EV6&gt;0),1,0))+(IF(OR('Data Input'!FO6&gt;0, 'Data Input'!FP6&gt;0),1,0))+(IF(OR('Data Input'!FU6&gt;0, 'Data Input'!FV6&gt;0),1,0)))))</f>
        <v>1.246031746031746</v>
      </c>
      <c r="N4" s="33" t="e">
        <f>SUM('Data Input'!AC6+'Data Input'!AJ6+'Data Input'!CA6+'Data Input'!CH6+'Data Input'!DA6+'Data Input'!DH6+'Data Input'!EA6+'Data Input'!EH6+'Data Input'!FA6+'Data Input'!FH6)/('Data Input'!AD6+'Data Input'!AK6+'Data Input'!CB6+'Data Input'!CI6+'Data Input'!DB6+'Data Input'!DI6+'Data Input'!EB6+'Data Input'!EI6+'Data Input'!FB6+'Data Input'!FI6)</f>
        <v>#DIV/0!</v>
      </c>
      <c r="O4" s="33" t="e">
        <f>SUM(('Data Input'!AE6+'Data Input'!AL6+'Data Input'!CC6+'Data Input'!CJ6+'Data Input'!DC6+'Data Input'!DJ6+'Data Input'!EC6+'Data Input'!EJ6+'Data Input'!FC6+'Data Input'!FJ6)/(SUM((IF(OR('Data Input'!AC6&gt;0, 'Data Input'!AD6&gt;0),1,0))+(IF(OR('Data Input'!AJ6&gt;0, 'Data Input'!AK6&gt;0),1,0))+(IF(OR('Data Input'!CA6&gt;0, 'Data Input'!CB6&gt;0),1,0))+(IF(OR('Data Input'!CH6&gt;0, 'Data Input'!CI6&gt;0),1,0))+(IF(OR('Data Input'!DA6&gt;0, 'Data Input'!DB6&gt;0),1,0))+(IF(OR('Data Input'!DH6&gt;0, 'Data Input'!DI6&gt;0),1,0))+(IF(OR('Data Input'!EA6&gt;0, 'Data Input'!EB6&gt;0),1,0))+(IF(OR('Data Input'!EH6&gt;0, 'Data Input'!EI6&gt;0),1,0))+(IF(OR('Data Input'!FA6&gt;0, 'Data Input'!FB6&gt;0),1,0))+(IF(OR('Data Input'!FH6&gt;0, 'Data Input'!FI6&gt;0),1,0)))))</f>
        <v>#DIV/0!</v>
      </c>
      <c r="P4" s="158">
        <f t="shared" si="1"/>
        <v>2</v>
      </c>
      <c r="Q4" s="27">
        <f>SUM((IF(OR('Data Input'!$J6="W"),1,0))+(IF(OR('Data Input'!$P6="W"),1,0))+(IF(OR('Data Input'!$V6="W"),1,0))+(IF(OR('Data Input'!$AB6="W"),1,0))+(IF(OR('Data Input'!$AI6="W"),1,0))+(IF(OR('Data Input'!$AP6="W"),1,0))+(IF(OR('Data Input'!$AV6="W"),1,0))+(IF(OR('Data Input'!$BB6="W"),1,0))+(IF(OR('Data Input'!$BH6="W"),1,0))+(IF(OR('Data Input'!$BN6="W"),1,0))+(IF(OR('Data Input'!$BT6="W"),1,0))+(IF(OR('Data Input'!$BZ6="W"),1,0))+(IF(OR('Data Input'!$CG6="W"),1,0))+(IF(OR('Data Input'!$CN6="W"),1,0))+(IF(OR('Data Input'!$CT6="W"),1,0))+(IF(OR('Data Input'!$CZ6="W"),1,0))+(IF(OR('Data Input'!$DG6="W"),1,0))+(IF(OR('Data Input'!$DN6="W"),1,0))+(IF(OR('Data Input'!$DT6="W"),1,0))+(IF(OR('Data Input'!$DZ6="W"),1,0))+(IF(OR('Data Input'!$EG6="W"),1,0))+(IF(OR('Data Input'!$EN6="W"),1,0))+(IF(OR('Data Input'!$ET6="W"),1,0))+(IF(OR('Data Input'!$EZ6="W"),1,0))+(IF(OR('Data Input'!$FG6="W"),1,0))+(IF(OR('Data Input'!$FN6="W"),1,0))+(IF(OR('Data Input'!$FT6="W"),1,0))+(IF(OR('Data Input'!$FZ6="W"),1,0)))</f>
        <v>1</v>
      </c>
      <c r="R4" s="27">
        <f>SUM((IF(OR('Data Input'!$J6="L"),1,0))+(IF(OR('Data Input'!$P6="L"),1,0))+(IF(OR('Data Input'!$V6="L"),1,0))+(IF(OR('Data Input'!$AB6="L"),1,0))+(IF(OR('Data Input'!$AI6="L"),1,0))+(IF(OR('Data Input'!$AP6="L"),1,0))+(IF(OR('Data Input'!$AV6="L"),1,0))+(IF(OR('Data Input'!$BB6="L"),1,0))+(IF(OR('Data Input'!$BH6="L"),1,0))+(IF(OR('Data Input'!$BN6="L"),1,0))+(IF(OR('Data Input'!$BT6="L"),1,0))+(IF(OR('Data Input'!$BZ6="L"),1,0))+(IF(OR('Data Input'!$CG6="L"),1,0))+(IF(OR('Data Input'!$CN6="L"),1,0))+(IF(OR('Data Input'!$CT6="L"),1,0))+(IF(OR('Data Input'!$CZ6="L"),1,0))+(IF(OR('Data Input'!$DG6="L"),1,0))+(IF(OR('Data Input'!$DN6="L"),1,0))+(IF(OR('Data Input'!$DT6="L"),1,0))+(IF(OR('Data Input'!$DZ6="L"),1,0))+(IF(OR('Data Input'!$EG6="L"),1,0))+(IF(OR('Data Input'!$EN6="L"),1,0))+(IF(OR('Data Input'!$ET6="L"),1,0))+(IF(OR('Data Input'!$EZ6="L"),1,0))+(IF(OR('Data Input'!$FG6="L"),1,0))+(IF(OR('Data Input'!$FN6="L"),1,0))+(IF(OR('Data Input'!$FT6="L"),1,0))+(IF(OR('Data Input'!$FZ6="L"),1,0)))</f>
        <v>1</v>
      </c>
      <c r="S4" s="27">
        <f>SUM((IF(OR('Data Input'!$J6="T"),1,0))+(IF(OR('Data Input'!$P6="T"),1,0))+(IF(OR('Data Input'!$V6="T"),1,0))+(IF(OR('Data Input'!$AB6="T"),1,0))+(IF(OR('Data Input'!$AI6="T"),1,0))+(IF(OR('Data Input'!$AP6="T"),1,0))+(IF(OR('Data Input'!$AV6="T"),1,0))+(IF(OR('Data Input'!$BB6="T"),1,0))+(IF(OR('Data Input'!$BH6="T"),1,0))+(IF(OR('Data Input'!$BN6="T"),1,0))+(IF(OR('Data Input'!$BT6="T"),1,0))+(IF(OR('Data Input'!$BZ6="T"),1,0))+(IF(OR('Data Input'!$CG6="T"),1,0))+(IF(OR('Data Input'!$CN6="T"),1,0))+(IF(OR('Data Input'!$CT6="T"),1,0))+(IF(OR('Data Input'!$CZ6="T"),1,0))+(IF(OR('Data Input'!$DG6="T"),1,0))+(IF(OR('Data Input'!$DN6="T"),1,0))+(IF(OR('Data Input'!$DT6="T"),1,0))+(IF(OR('Data Input'!$DZ6="T"),1,0))+(IF(OR('Data Input'!$EG6="T"),1,0))+(IF(OR('Data Input'!$EN6="T"),1,0))+(IF(OR('Data Input'!$ET6="T"),1,0))+(IF(OR('Data Input'!$EZ6="T"),1,0))+(IF(OR('Data Input'!$FG6="T"),1,0))+(IF(OR('Data Input'!$FN6="T"),1,0))+(IF(OR('Data Input'!$FT6="T"),1,0))+(IF(OR('Data Input'!$FZ6="T"),1,0)))</f>
        <v>0</v>
      </c>
      <c r="T4" s="199">
        <f t="shared" si="2"/>
        <v>0.5</v>
      </c>
    </row>
    <row r="5" spans="2:20" ht="15.5" x14ac:dyDescent="0.35">
      <c r="B5" s="189">
        <v>3</v>
      </c>
      <c r="C5" s="198" t="s">
        <v>72</v>
      </c>
      <c r="D5" s="74" t="s">
        <v>17</v>
      </c>
      <c r="E5" s="186">
        <v>69</v>
      </c>
      <c r="F5" s="27">
        <f>'Data Input'!E7+'Data Input'!K7+'Data Input'!Q7+'Data Input'!W7+'Data Input'!AC7+'Data Input'!AJ7+'Data Input'!AQ7+'Data Input'!AW7+'Data Input'!BC7+'Data Input'!BI7+'Data Input'!BO7+'Data Input'!BU7+'Data Input'!CA7+'Data Input'!CH7+'Data Input'!CO7+'Data Input'!CU7+'Data Input'!DA7+'Data Input'!DH7+'Data Input'!DO7+'Data Input'!DU7+'Data Input'!EA7+'Data Input'!EH7+'Data Input'!EO7+'Data Input'!EU7+'Data Input'!FA7+'Data Input'!FH7+'Data Input'!FO7+'Data Input'!FU7</f>
        <v>113</v>
      </c>
      <c r="G5" s="27">
        <f>'Data Input'!F7+'Data Input'!L7+'Data Input'!R7+'Data Input'!X7+'Data Input'!AD7+'Data Input'!AK7+'Data Input'!AR7+'Data Input'!AX7+'Data Input'!BD7+'Data Input'!BJ7+'Data Input'!BP7+'Data Input'!BV7+'Data Input'!CB7+'Data Input'!CI7+'Data Input'!CP7+'Data Input'!CV7+'Data Input'!DB7+'Data Input'!DI7+'Data Input'!DP7+'Data Input'!DV7+'Data Input'!EB7+'Data Input'!EI7+'Data Input'!EP7+'Data Input'!EV7+'Data Input'!FB7+'Data Input'!FI7+'Data Input'!FP7+'Data Input'!FV7</f>
        <v>100</v>
      </c>
      <c r="H5" s="158">
        <f>'Data Input'!AG7+'Data Input'!AN7+'Data Input'!CE7+'Data Input'!CL7+'Data Input'!DE7+'Data Input'!DL7+'Data Input'!EE7+'Data Input'!EL7+'Data Input'!FE7+'Data Input'!FL7</f>
        <v>0</v>
      </c>
      <c r="I5" s="35">
        <f t="shared" si="0"/>
        <v>1.1299999999999999</v>
      </c>
      <c r="J5" s="33">
        <f>SUM(('Data Input'!H7+'Data Input'!N7+'Data Input'!T7+'Data Input'!Z7+'Data Input'!AF7+'Data Input'!AM7+'Data Input'!AT7+'Data Input'!AZ7+'Data Input'!BF7+'Data Input'!BL7+'Data Input'!BR7+'Data Input'!BX7+'Data Input'!CD7+'Data Input'!CK7+'Data Input'!CR7+'Data Input'!CX7+'Data Input'!DD7+'Data Input'!DK7+'Data Input'!DR7+'Data Input'!DX7+'Data Input'!ED7+'Data Input'!EK7+'Data Input'!ER7+'Data Input'!EX7+'Data Input'!FD7+'Data Input'!FK7+'Data Input'!FR7+'Data Input'!FX7)/(SUM((IF(OR('Data Input'!E7&gt;0, 'Data Input'!F7&gt;0),1,0))+(IF(OR('Data Input'!K7&gt;0, 'Data Input'!L7&gt;0),1,0))+(IF(OR('Data Input'!Q7&gt;0, 'Data Input'!R7&gt;0),1,0))+(IF(OR('Data Input'!W7&gt;0, 'Data Input'!X7&gt;0),1,0))+(IF(OR('Data Input'!AC7&gt;0, 'Data Input'!AD7&gt;0),1,0))+(IF(OR('Data Input'!AJ7&gt;0, 'Data Input'!AK7&gt;0),1,0))+(IF(OR('Data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Input'!CA7&gt;0, 'Data Input'!CB7&gt;0),1,0))+(IF(OR('Data Input'!CH7&gt;0, 'Data Input'!CI7&gt;0),1,0))+(IF(OR('Data Input'!CO7&gt;0, 'Data Input'!CP7&gt;0),1,0))+(IF(OR('Data Input'!CU7&gt;0, 'Data Input'!CV7&gt;0),1,0))+(IF(OR('Data Input'!DA7&gt;0, 'Data Input'!DB7&gt;0),1,0))+(IF(OR('Data Input'!DH7&gt;0, 'Data Input'!DI7&gt;0),1,0))+(IF(OR('Data Input'!DO7&gt;0, 'Data Input'!DP7&gt;0),1,0))+(IF(OR('Data Input'!DU7&gt;0, 'Data Input'!DV7&gt;0),1,0))+(IF(OR('Data Input'!EA7&gt;0, 'Data Input'!EB7&gt;0),1,0))+(IF(OR('Data Input'!EH7&gt;0, 'Data Input'!EI7&gt;0),1,0))+(IF(OR('Data Input'!EO7&gt;0, 'Data Input'!EP7&gt;0),1,0))+(IF(OR('Data Input'!EU7&gt;0, 'Data Input'!EV7&gt;0),1,0))+(IF(OR('Data Input'!FA7&gt;0, 'Data Input'!FB7&gt;0),1,0))+(IF(OR('Data Input'!FH7&gt;0, 'Data Input'!FI7&gt;0),1,0))+(IF(OR('Data Input'!FO7&gt;0, 'Data Input'!FP7&gt;0),1,0))+(IF(OR('Data Input'!FU7&gt;0, 'Data Input'!FV7&gt;0),1,0)))))</f>
        <v>1.1013634098487943</v>
      </c>
      <c r="K5" s="35">
        <f>SUM(('Data Input'!G7+'Data Input'!M7+'Data Input'!S7+'Data Input'!Y7+'Data Input'!AE7+'Data Input'!AL7+'Data Input'!AS7+'Data Input'!AY7+'Data Input'!BE7+'Data Input'!BK7+'Data Input'!BQ7+'Data Input'!BW7+'Data Input'!CC7+'Data Input'!CJ7+'Data Input'!CQ7+'Data Input'!CW7+'Data Input'!DC7+'Data Input'!DJ7+'Data Input'!DQ7+'Data Input'!DW7+'Data Input'!EC7+'Data Input'!EJ7+'Data Input'!EQ7+'Data Input'!EW7+'Data Input'!FC7+'Data Input'!FJ7+'Data Input'!FQ7+'Data Input'!FW7)/(SUM((IF(OR('Data Input'!E7&gt;0, 'Data Input'!F7&gt;0),1,0))+(IF(OR('Data Input'!K7&gt;0, 'Data Input'!L7&gt;0),1,0))+(IF(OR('Data Input'!Q7&gt;0, 'Data Input'!R7&gt;0),1,0))+(IF(OR('Data Input'!W7&gt;0, 'Data Input'!X7&gt;0),1,0))+(IF(OR('Data Input'!AC7&gt;0, 'Data Input'!AD7&gt;0),1,0))+(IF(OR('Data Input'!AJ7&gt;0, 'Data Input'!AK7&gt;0),1,0))+(IF(OR('Data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Input'!CA7&gt;0, 'Data Input'!CB7&gt;0),1,0))+(IF(OR('Data Input'!CH7&gt;0, 'Data Input'!CI7&gt;0),1,0))+(IF(OR('Data Input'!CO7&gt;0, 'Data Input'!CP7&gt;0),1,0))+(IF(OR('Data Input'!CU7&gt;0, 'Data Input'!CV7&gt;0),1,0))+(IF(OR('Data Input'!DA7&gt;0, 'Data Input'!DB7&gt;0),1,0))+(IF(OR('Data Input'!DH7&gt;0, 'Data Input'!DI7&gt;0),1,0))+(IF(OR('Data Input'!DO7&gt;0, 'Data Input'!DP7&gt;0),1,0))+(IF(OR('Data Input'!DU7&gt;0, 'Data Input'!DV7&gt;0),1,0))+(IF(OR('Data Input'!EA7&gt;0, 'Data Input'!EB7&gt;0),1,0))+(IF(OR('Data Input'!EH7&gt;0, 'Data Input'!EI7&gt;0),1,0))+(IF(OR('Data Input'!EO7&gt;0, 'Data Input'!EP7&gt;0),1,0))+(IF(OR('Data Input'!EU7&gt;0, 'Data Input'!EV7&gt;0),1,0))+(IF(OR('Data Input'!FA7&gt;0, 'Data Input'!FB7&gt;0),1,0))+(IF(OR('Data Input'!FH7&gt;0, 'Data Input'!FI7&gt;0),1,0))+(IF(OR('Data Input'!FO7&gt;0, 'Data Input'!FP7&gt;0),1,0))+(IF(OR('Data Input'!FU7&gt;0, 'Data Input'!FV7&gt;0),1,0)))))</f>
        <v>1.2009458017077799</v>
      </c>
      <c r="L5" s="35">
        <f>('Data Input'!E7+'Data Input'!K7+'Data Input'!Q7+'Data Input'!W7+'Data Input'!AQ7+'Data Input'!AW7+'Data Input'!BC7+'Data Input'!BI7+'Data Input'!BO7+'Data Input'!BU7+'Data Input'!CO7+'Data Input'!CU7+'Data Input'!DO7+'Data Input'!DU7+'Data Input'!EO7+'Data Input'!EU7+'Data Input'!FO7+'Data Input'!FU7)/('Data Input'!F7+'Data Input'!L7+'Data Input'!R7+'Data Input'!X7+'Data Input'!AR7+'Data Input'!AX7+'Data Input'!BD7+'Data Input'!BJ7+'Data Input'!BP7+'Data Input'!BV7+'Data Input'!CP7+'Data Input'!CV7+'Data Input'!DP7+'Data Input'!DV7+'Data Input'!EP7+'Data Input'!EV7+'Data Input'!FP7+'Data Input'!FV7)</f>
        <v>1.2250000000000001</v>
      </c>
      <c r="M5" s="35">
        <f>SUM(('Data Input'!G7+'Data Input'!M7+'Data Input'!S7+'Data Input'!Y7+'Data Input'!AS7+'Data Input'!AY7+'Data Input'!BE7+'Data Input'!BK7+'Data Input'!BQ7+'Data Input'!BW7+'Data Input'!CQ7+'Data Input'!CW7+'Data Input'!DQ7+'Data Input'!DW7+'Data Input'!EQ7+'Data Input'!EW7+'Data Input'!FQ7+'Data Input'!FW7)/(SUM((IF(OR('Data Input'!E7&gt;0, 'Data Input'!F7&gt;0),1,0))+(IF(OR('Data Input'!K7&gt;0, 'Data Input'!L7&gt;0),1,0))+(IF(OR('Data Input'!Q7&gt;0, 'Data Input'!R7&gt;0),1,0))+(IF(OR('Data Input'!W7&gt;0, 'Data Input'!X7&gt;0),1,0))+(IF(OR('Data Input'!AQ7&gt;0, 'Data Input'!AR7&gt;0),1,0))+(IF(OR('Data Input'!AW7&gt;0, 'Data Input'!AX7&gt;0),1,0))+(IF(OR('Data Input'!BC7&gt;0, 'Data Input'!BD7&gt;0),1,0))+(IF(OR('Data Input'!BI7&gt;0, 'Data Input'!BJ7&gt;0),1,0))+(IF(OR('Data Input'!BO7&gt;0, 'Data Input'!BP7&gt;0),1,0))+(IF(OR('Data Input'!BU7&gt;0, 'Data Input'!BV7&gt;0),1,0))+(IF(OR('Data Input'!CO7&gt;0, 'Data Input'!CP7&gt;0),1,0))+(IF(OR('Data Input'!CU7&gt;0, 'Data Input'!CV7&gt;0),1,0))+(IF(OR('Data Input'!DO7&gt;0, 'Data Input'!DP7&gt;0),1,0))+(IF(OR('Data Input'!DU7&gt;0, 'Data Input'!DV7&gt;0),1,0))+(IF(OR('Data Input'!EO7&gt;0, 'Data Input'!EP7&gt;0),1,0))+(IF(OR('Data Input'!EU7&gt;0, 'Data Input'!EV7&gt;0),1,0))+(IF(OR('Data Input'!FO7&gt;0, 'Data Input'!FP7&gt;0),1,0))+(IF(OR('Data Input'!FU7&gt;0, 'Data Input'!FV7&gt;0),1,0)))))</f>
        <v>1.3512610689437066</v>
      </c>
      <c r="N5" s="35">
        <f>SUM('Data Input'!AC7+'Data Input'!AJ7+'Data Input'!CA7+'Data Input'!CH7+'Data Input'!DA7+'Data Input'!DH7+'Data Input'!EA7+'Data Input'!EH7+'Data Input'!FA7+'Data Input'!FH7)/('Data Input'!AD7+'Data Input'!AK7+'Data Input'!CB7+'Data Input'!CI7+'Data Input'!DB7+'Data Input'!DI7+'Data Input'!EB7+'Data Input'!EI7+'Data Input'!FB7+'Data Input'!FI7)</f>
        <v>0.75</v>
      </c>
      <c r="O5" s="35">
        <f>SUM(('Data Input'!AE7+'Data Input'!AL7+'Data Input'!CC7+'Data Input'!CJ7+'Data Input'!DC7+'Data Input'!DJ7+'Data Input'!EC7+'Data Input'!EJ7+'Data Input'!FC7+'Data Input'!FJ7)/(SUM((IF(OR('Data Input'!AC7&gt;0, 'Data Input'!AD7&gt;0),1,0))+(IF(OR('Data Input'!AJ7&gt;0, 'Data Input'!AK7&gt;0),1,0))+(IF(OR('Data Input'!CA7&gt;0, 'Data Input'!CB7&gt;0),1,0))+(IF(OR('Data Input'!CH7&gt;0, 'Data Input'!CI7&gt;0),1,0))+(IF(OR('Data Input'!DA7&gt;0, 'Data Input'!DB7&gt;0),1,0))+(IF(OR('Data Input'!DH7&gt;0, 'Data Input'!DI7&gt;0),1,0))+(IF(OR('Data Input'!EA7&gt;0, 'Data Input'!EB7&gt;0),1,0))+(IF(OR('Data Input'!EH7&gt;0, 'Data Input'!EI7&gt;0),1,0))+(IF(OR('Data Input'!FA7&gt;0, 'Data Input'!FB7&gt;0),1,0))+(IF(OR('Data Input'!FH7&gt;0, 'Data Input'!FI7&gt;0),1,0)))))</f>
        <v>0.75</v>
      </c>
      <c r="P5" s="158">
        <f t="shared" si="1"/>
        <v>4</v>
      </c>
      <c r="Q5" s="27">
        <f>SUM((IF(OR('Data Input'!$J7="W"),1,0))+(IF(OR('Data Input'!$P7="W"),1,0))+(IF(OR('Data Input'!$V7="W"),1,0))+(IF(OR('Data Input'!$AB7="W"),1,0))+(IF(OR('Data Input'!$AI7="W"),1,0))+(IF(OR('Data Input'!$AP7="W"),1,0))+(IF(OR('Data Input'!$AV7="W"),1,0))+(IF(OR('Data Input'!$BB7="W"),1,0))+(IF(OR('Data Input'!$BH7="W"),1,0))+(IF(OR('Data Input'!$BN7="W"),1,0))+(IF(OR('Data Input'!$BT7="W"),1,0))+(IF(OR('Data Input'!$BZ7="W"),1,0))+(IF(OR('Data Input'!$CG7="W"),1,0))+(IF(OR('Data Input'!$CN7="W"),1,0))+(IF(OR('Data Input'!$CT7="W"),1,0))+(IF(OR('Data Input'!$CZ7="W"),1,0))+(IF(OR('Data Input'!$DG7="W"),1,0))+(IF(OR('Data Input'!$DN7="W"),1,0))+(IF(OR('Data Input'!$DT7="W"),1,0))+(IF(OR('Data Input'!$DZ7="W"),1,0))+(IF(OR('Data Input'!$EG7="W"),1,0))+(IF(OR('Data Input'!$EN7="W"),1,0))+(IF(OR('Data Input'!$ET7="W"),1,0))+(IF(OR('Data Input'!$EZ7="W"),1,0))+(IF(OR('Data Input'!$FG7="W"),1,0))+(IF(OR('Data Input'!$FN7="W"),1,0))+(IF(OR('Data Input'!$FT7="W"),1,0))+(IF(OR('Data Input'!$FZ7="W"),1,0)))</f>
        <v>1</v>
      </c>
      <c r="R5" s="27">
        <f>SUM((IF(OR('Data Input'!$J7="L"),1,0))+(IF(OR('Data Input'!$P7="L"),1,0))+(IF(OR('Data Input'!$V7="L"),1,0))+(IF(OR('Data Input'!$AB7="L"),1,0))+(IF(OR('Data Input'!$AI7="L"),1,0))+(IF(OR('Data Input'!$AP7="L"),1,0))+(IF(OR('Data Input'!$AV7="L"),1,0))+(IF(OR('Data Input'!$BB7="L"),1,0))+(IF(OR('Data Input'!$BH7="L"),1,0))+(IF(OR('Data Input'!$BN7="L"),1,0))+(IF(OR('Data Input'!$BT7="L"),1,0))+(IF(OR('Data Input'!$BZ7="L"),1,0))+(IF(OR('Data Input'!$CG7="L"),1,0))+(IF(OR('Data Input'!$CN7="L"),1,0))+(IF(OR('Data Input'!$CT7="L"),1,0))+(IF(OR('Data Input'!$CZ7="L"),1,0))+(IF(OR('Data Input'!$DG7="L"),1,0))+(IF(OR('Data Input'!$DN7="L"),1,0))+(IF(OR('Data Input'!$DT7="L"),1,0))+(IF(OR('Data Input'!$DZ7="L"),1,0))+(IF(OR('Data Input'!$EG7="L"),1,0))+(IF(OR('Data Input'!$EN7="L"),1,0))+(IF(OR('Data Input'!$ET7="L"),1,0))+(IF(OR('Data Input'!$EZ7="L"),1,0))+(IF(OR('Data Input'!$FG7="L"),1,0))+(IF(OR('Data Input'!$FN7="L"),1,0))+(IF(OR('Data Input'!$FT7="L"),1,0))+(IF(OR('Data Input'!$FZ7="L"),1,0)))</f>
        <v>3</v>
      </c>
      <c r="S5" s="27">
        <f>SUM((IF(OR('Data Input'!$J7="T"),1,0))+(IF(OR('Data Input'!$P7="T"),1,0))+(IF(OR('Data Input'!$V7="T"),1,0))+(IF(OR('Data Input'!$AB7="T"),1,0))+(IF(OR('Data Input'!$AI7="T"),1,0))+(IF(OR('Data Input'!$AP7="T"),1,0))+(IF(OR('Data Input'!$AV7="T"),1,0))+(IF(OR('Data Input'!$BB7="T"),1,0))+(IF(OR('Data Input'!$BH7="T"),1,0))+(IF(OR('Data Input'!$BN7="T"),1,0))+(IF(OR('Data Input'!$BT7="T"),1,0))+(IF(OR('Data Input'!$BZ7="T"),1,0))+(IF(OR('Data Input'!$CG7="T"),1,0))+(IF(OR('Data Input'!$CN7="T"),1,0))+(IF(OR('Data Input'!$CT7="T"),1,0))+(IF(OR('Data Input'!$CZ7="T"),1,0))+(IF(OR('Data Input'!$DG7="T"),1,0))+(IF(OR('Data Input'!$DN7="T"),1,0))+(IF(OR('Data Input'!$DT7="T"),1,0))+(IF(OR('Data Input'!$DZ7="T"),1,0))+(IF(OR('Data Input'!$EG7="T"),1,0))+(IF(OR('Data Input'!$EN7="T"),1,0))+(IF(OR('Data Input'!$ET7="T"),1,0))+(IF(OR('Data Input'!$EZ7="T"),1,0))+(IF(OR('Data Input'!$FG7="T"),1,0))+(IF(OR('Data Input'!$FN7="T"),1,0))+(IF(OR('Data Input'!$FT7="T"),1,0))+(IF(OR('Data Input'!$FZ7="T"),1,0)))</f>
        <v>0</v>
      </c>
      <c r="T5" s="199">
        <f t="shared" si="2"/>
        <v>0.25</v>
      </c>
    </row>
    <row r="6" spans="2:20" ht="15.5" x14ac:dyDescent="0.35">
      <c r="B6" s="189">
        <v>4</v>
      </c>
      <c r="C6" s="198" t="s">
        <v>72</v>
      </c>
      <c r="D6" s="74" t="s">
        <v>20</v>
      </c>
      <c r="E6" s="186">
        <v>60</v>
      </c>
      <c r="F6" s="27">
        <f>'Data Input'!E8+'Data Input'!K8+'Data Input'!Q8+'Data Input'!W8+'Data Input'!AC8+'Data Input'!AJ8+'Data Input'!AQ8+'Data Input'!AW8+'Data Input'!BC8+'Data Input'!BI8+'Data Input'!BO8+'Data Input'!BU8+'Data Input'!CA8+'Data Input'!CH8+'Data Input'!CO8+'Data Input'!CU8+'Data Input'!DA8+'Data Input'!DH8+'Data Input'!DO8+'Data Input'!DU8+'Data Input'!EA8+'Data Input'!EH8+'Data Input'!EO8+'Data Input'!EU8+'Data Input'!FA8+'Data Input'!FH8+'Data Input'!FO8+'Data Input'!FU8</f>
        <v>164</v>
      </c>
      <c r="G6" s="27">
        <f>'Data Input'!F8+'Data Input'!L8+'Data Input'!R8+'Data Input'!X8+'Data Input'!AD8+'Data Input'!AK8+'Data Input'!AR8+'Data Input'!AX8+'Data Input'!BD8+'Data Input'!BJ8+'Data Input'!BP8+'Data Input'!BV8+'Data Input'!CB8+'Data Input'!CI8+'Data Input'!CP8+'Data Input'!CV8+'Data Input'!DB8+'Data Input'!DI8+'Data Input'!DP8+'Data Input'!DV8+'Data Input'!EB8+'Data Input'!EI8+'Data Input'!EP8+'Data Input'!EV8+'Data Input'!FB8+'Data Input'!FI8+'Data Input'!FP8+'Data Input'!FV8</f>
        <v>196</v>
      </c>
      <c r="H6" s="158">
        <f>'Data Input'!AG8+'Data Input'!AN8+'Data Input'!CE8+'Data Input'!CL8+'Data Input'!DE8+'Data Input'!DL8+'Data Input'!EE8+'Data Input'!EL8+'Data Input'!FE8+'Data Input'!FL8</f>
        <v>1</v>
      </c>
      <c r="I6" s="35">
        <f t="shared" si="0"/>
        <v>0.83673469387755106</v>
      </c>
      <c r="J6" s="33">
        <f>SUM(('Data Input'!H8+'Data Input'!N8+'Data Input'!T8+'Data Input'!Z8+'Data Input'!AF8+'Data Input'!AM8+'Data Input'!AT8+'Data Input'!AZ8+'Data Input'!BF8+'Data Input'!BL8+'Data Input'!BR8+'Data Input'!BX8+'Data Input'!CD8+'Data Input'!CK8+'Data Input'!CR8+'Data Input'!CX8+'Data Input'!DD8+'Data Input'!DK8+'Data Input'!DR8+'Data Input'!DX8+'Data Input'!ED8+'Data Input'!EK8+'Data Input'!ER8+'Data Input'!EX8+'Data Input'!FD8+'Data Input'!FK8+'Data Input'!FR8+'Data Input'!FX8)/(SUM((IF(OR('Data Input'!E8&gt;0, 'Data Input'!F8&gt;0),1,0))+(IF(OR('Data Input'!K8&gt;0, 'Data Input'!L8&gt;0),1,0))+(IF(OR('Data Input'!Q8&gt;0, 'Data Input'!R8&gt;0),1,0))+(IF(OR('Data Input'!W8&gt;0, 'Data Input'!X8&gt;0),1,0))+(IF(OR('Data Input'!AC8&gt;0, 'Data Input'!AD8&gt;0),1,0))+(IF(OR('Data Input'!AJ8&gt;0, 'Data Input'!AK8&gt;0),1,0))+(IF(OR('Data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Input'!CA8&gt;0, 'Data Input'!CB8&gt;0),1,0))+(IF(OR('Data Input'!CH8&gt;0, 'Data Input'!CI8&gt;0),1,0))+(IF(OR('Data Input'!CO8&gt;0, 'Data Input'!CP8&gt;0),1,0))+(IF(OR('Data Input'!CU8&gt;0, 'Data Input'!CV8&gt;0),1,0))+(IF(OR('Data Input'!DA8&gt;0, 'Data Input'!DB8&gt;0),1,0))+(IF(OR('Data Input'!DH8&gt;0, 'Data Input'!DI8&gt;0),1,0))+(IF(OR('Data Input'!DO8&gt;0, 'Data Input'!DP8&gt;0),1,0))+(IF(OR('Data Input'!DU8&gt;0, 'Data Input'!DV8&gt;0),1,0))+(IF(OR('Data Input'!EA8&gt;0, 'Data Input'!EB8&gt;0),1,0))+(IF(OR('Data Input'!EH8&gt;0, 'Data Input'!EI8&gt;0),1,0))+(IF(OR('Data Input'!EO8&gt;0, 'Data Input'!EP8&gt;0),1,0))+(IF(OR('Data Input'!EU8&gt;0, 'Data Input'!EV8&gt;0),1,0))+(IF(OR('Data Input'!FA8&gt;0, 'Data Input'!FB8&gt;0),1,0))+(IF(OR('Data Input'!FH8&gt;0, 'Data Input'!FI8&gt;0),1,0))+(IF(OR('Data Input'!FO8&gt;0, 'Data Input'!FP8&gt;0),1,0))+(IF(OR('Data Input'!FU8&gt;0, 'Data Input'!FV8&gt;0),1,0)))))</f>
        <v>0.91349488168281945</v>
      </c>
      <c r="K6" s="35">
        <f>SUM(('Data Input'!G8+'Data Input'!M8+'Data Input'!S8+'Data Input'!Y8+'Data Input'!AE8+'Data Input'!AL8+'Data Input'!AS8+'Data Input'!AY8+'Data Input'!BE8+'Data Input'!BK8+'Data Input'!BQ8+'Data Input'!BW8+'Data Input'!CC8+'Data Input'!CJ8+'Data Input'!CQ8+'Data Input'!CW8+'Data Input'!DC8+'Data Input'!DJ8+'Data Input'!DQ8+'Data Input'!DW8+'Data Input'!EC8+'Data Input'!EJ8+'Data Input'!EQ8+'Data Input'!EW8+'Data Input'!FC8+'Data Input'!FJ8+'Data Input'!FQ8+'Data Input'!FW8)/(SUM((IF(OR('Data Input'!E8&gt;0, 'Data Input'!F8&gt;0),1,0))+(IF(OR('Data Input'!K8&gt;0, 'Data Input'!L8&gt;0),1,0))+(IF(OR('Data Input'!Q8&gt;0, 'Data Input'!R8&gt;0),1,0))+(IF(OR('Data Input'!W8&gt;0, 'Data Input'!X8&gt;0),1,0))+(IF(OR('Data Input'!AC8&gt;0, 'Data Input'!AD8&gt;0),1,0))+(IF(OR('Data Input'!AJ8&gt;0, 'Data Input'!AK8&gt;0),1,0))+(IF(OR('Data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Input'!CA8&gt;0, 'Data Input'!CB8&gt;0),1,0))+(IF(OR('Data Input'!CH8&gt;0, 'Data Input'!CI8&gt;0),1,0))+(IF(OR('Data Input'!CO8&gt;0, 'Data Input'!CP8&gt;0),1,0))+(IF(OR('Data Input'!CU8&gt;0, 'Data Input'!CV8&gt;0),1,0))+(IF(OR('Data Input'!DA8&gt;0, 'Data Input'!DB8&gt;0),1,0))+(IF(OR('Data Input'!DH8&gt;0, 'Data Input'!DI8&gt;0),1,0))+(IF(OR('Data Input'!DO8&gt;0, 'Data Input'!DP8&gt;0),1,0))+(IF(OR('Data Input'!DU8&gt;0, 'Data Input'!DV8&gt;0),1,0))+(IF(OR('Data Input'!EA8&gt;0, 'Data Input'!EB8&gt;0),1,0))+(IF(OR('Data Input'!EH8&gt;0, 'Data Input'!EI8&gt;0),1,0))+(IF(OR('Data Input'!EO8&gt;0, 'Data Input'!EP8&gt;0),1,0))+(IF(OR('Data Input'!EU8&gt;0, 'Data Input'!EV8&gt;0),1,0))+(IF(OR('Data Input'!FA8&gt;0, 'Data Input'!FB8&gt;0),1,0))+(IF(OR('Data Input'!FH8&gt;0, 'Data Input'!FI8&gt;0),1,0))+(IF(OR('Data Input'!FO8&gt;0, 'Data Input'!FP8&gt;0),1,0))+(IF(OR('Data Input'!FU8&gt;0, 'Data Input'!FV8&gt;0),1,0)))))</f>
        <v>0.8727834377409025</v>
      </c>
      <c r="L6" s="35">
        <f>('Data Input'!E8+'Data Input'!K8+'Data Input'!Q8+'Data Input'!W8+'Data Input'!AQ8+'Data Input'!AW8+'Data Input'!BC8+'Data Input'!BI8+'Data Input'!BO8+'Data Input'!BU8+'Data Input'!CO8+'Data Input'!CU8+'Data Input'!DO8+'Data Input'!DU8+'Data Input'!EO8+'Data Input'!EU8+'Data Input'!FO8+'Data Input'!FU8)/('Data Input'!F8+'Data Input'!L8+'Data Input'!R8+'Data Input'!X8+'Data Input'!AR8+'Data Input'!AX8+'Data Input'!BD8+'Data Input'!BJ8+'Data Input'!BP8+'Data Input'!BV8+'Data Input'!CP8+'Data Input'!CV8+'Data Input'!DP8+'Data Input'!DV8+'Data Input'!EP8+'Data Input'!EV8+'Data Input'!FP8+'Data Input'!FV8)</f>
        <v>0.8571428571428571</v>
      </c>
      <c r="M6" s="35">
        <f>SUM(('Data Input'!G8+'Data Input'!M8+'Data Input'!S8+'Data Input'!Y8+'Data Input'!AS8+'Data Input'!AY8+'Data Input'!BE8+'Data Input'!BK8+'Data Input'!BQ8+'Data Input'!BW8+'Data Input'!CQ8+'Data Input'!CW8+'Data Input'!DQ8+'Data Input'!DW8+'Data Input'!EQ8+'Data Input'!EW8+'Data Input'!FQ8+'Data Input'!FW8)/(SUM((IF(OR('Data Input'!E8&gt;0, 'Data Input'!F8&gt;0),1,0))+(IF(OR('Data Input'!K8&gt;0, 'Data Input'!L8&gt;0),1,0))+(IF(OR('Data Input'!Q8&gt;0, 'Data Input'!R8&gt;0),1,0))+(IF(OR('Data Input'!W8&gt;0, 'Data Input'!X8&gt;0),1,0))+(IF(OR('Data Input'!AQ8&gt;0, 'Data Input'!AR8&gt;0),1,0))+(IF(OR('Data Input'!AW8&gt;0, 'Data Input'!AX8&gt;0),1,0))+(IF(OR('Data Input'!BC8&gt;0, 'Data Input'!BD8&gt;0),1,0))+(IF(OR('Data Input'!BI8&gt;0, 'Data Input'!BJ8&gt;0),1,0))+(IF(OR('Data Input'!BO8&gt;0, 'Data Input'!BP8&gt;0),1,0))+(IF(OR('Data Input'!BU8&gt;0, 'Data Input'!BV8&gt;0),1,0))+(IF(OR('Data Input'!CO8&gt;0, 'Data Input'!CP8&gt;0),1,0))+(IF(OR('Data Input'!CU8&gt;0, 'Data Input'!CV8&gt;0),1,0))+(IF(OR('Data Input'!DO8&gt;0, 'Data Input'!DP8&gt;0),1,0))+(IF(OR('Data Input'!DU8&gt;0, 'Data Input'!DV8&gt;0),1,0))+(IF(OR('Data Input'!EO8&gt;0, 'Data Input'!EP8&gt;0),1,0))+(IF(OR('Data Input'!EU8&gt;0, 'Data Input'!EV8&gt;0),1,0))+(IF(OR('Data Input'!FO8&gt;0, 'Data Input'!FP8&gt;0),1,0))+(IF(OR('Data Input'!FU8&gt;0, 'Data Input'!FV8&gt;0),1,0)))))</f>
        <v>0.91478005865102641</v>
      </c>
      <c r="N6" s="35">
        <f>SUM('Data Input'!AC8+'Data Input'!AJ8+'Data Input'!CA8+'Data Input'!CH8+'Data Input'!DA8+'Data Input'!DH8+'Data Input'!EA8+'Data Input'!EH8+'Data Input'!FA8+'Data Input'!FH8)/('Data Input'!AD8+'Data Input'!AK8+'Data Input'!CB8+'Data Input'!CI8+'Data Input'!DB8+'Data Input'!DI8+'Data Input'!EB8+'Data Input'!EI8+'Data Input'!FB8+'Data Input'!FI8)</f>
        <v>0.81318681318681318</v>
      </c>
      <c r="O6" s="35">
        <f>SUM(('Data Input'!AE8+'Data Input'!AL8+'Data Input'!CC8+'Data Input'!CJ8+'Data Input'!DC8+'Data Input'!DJ8+'Data Input'!EC8+'Data Input'!EJ8+'Data Input'!FC8+'Data Input'!FJ8)/(SUM((IF(OR('Data Input'!AC8&gt;0, 'Data Input'!AD8&gt;0),1,0))+(IF(OR('Data Input'!AJ8&gt;0, 'Data Input'!AK8&gt;0),1,0))+(IF(OR('Data Input'!CA8&gt;0, 'Data Input'!CB8&gt;0),1,0))+(IF(OR('Data Input'!CH8&gt;0, 'Data Input'!CI8&gt;0),1,0))+(IF(OR('Data Input'!DA8&gt;0, 'Data Input'!DB8&gt;0),1,0))+(IF(OR('Data Input'!DH8&gt;0, 'Data Input'!DI8&gt;0),1,0))+(IF(OR('Data Input'!EA8&gt;0, 'Data Input'!EB8&gt;0),1,0))+(IF(OR('Data Input'!EH8&gt;0, 'Data Input'!EI8&gt;0),1,0))+(IF(OR('Data Input'!FA8&gt;0, 'Data Input'!FB8&gt;0),1,0))+(IF(OR('Data Input'!FH8&gt;0, 'Data Input'!FI8&gt;0),1,0)))))</f>
        <v>0.80278906955736229</v>
      </c>
      <c r="P6" s="158">
        <f t="shared" si="1"/>
        <v>8</v>
      </c>
      <c r="Q6" s="27">
        <f>SUM((IF(OR('Data Input'!$J8="W"),1,0))+(IF(OR('Data Input'!$P8="W"),1,0))+(IF(OR('Data Input'!$V8="W"),1,0))+(IF(OR('Data Input'!$AB8="W"),1,0))+(IF(OR('Data Input'!$AI8="W"),1,0))+(IF(OR('Data Input'!$AP8="W"),1,0))+(IF(OR('Data Input'!$AV8="W"),1,0))+(IF(OR('Data Input'!$BB8="W"),1,0))+(IF(OR('Data Input'!$BH8="W"),1,0))+(IF(OR('Data Input'!$BN8="W"),1,0))+(IF(OR('Data Input'!$BT8="W"),1,0))+(IF(OR('Data Input'!$BZ8="W"),1,0))+(IF(OR('Data Input'!$CG8="W"),1,0))+(IF(OR('Data Input'!$CN8="W"),1,0))+(IF(OR('Data Input'!$CT8="W"),1,0))+(IF(OR('Data Input'!$CZ8="W"),1,0))+(IF(OR('Data Input'!$DG8="W"),1,0))+(IF(OR('Data Input'!$DN8="W"),1,0))+(IF(OR('Data Input'!$DT8="W"),1,0))+(IF(OR('Data Input'!$DZ8="W"),1,0))+(IF(OR('Data Input'!$EG8="W"),1,0))+(IF(OR('Data Input'!$EN8="W"),1,0))+(IF(OR('Data Input'!$ET8="W"),1,0))+(IF(OR('Data Input'!$EZ8="W"),1,0))+(IF(OR('Data Input'!$FG8="W"),1,0))+(IF(OR('Data Input'!$FN8="W"),1,0))+(IF(OR('Data Input'!$FT8="W"),1,0))+(IF(OR('Data Input'!$FZ8="W"),1,0)))</f>
        <v>2</v>
      </c>
      <c r="R6" s="27">
        <f>SUM((IF(OR('Data Input'!$J8="L"),1,0))+(IF(OR('Data Input'!$P8="L"),1,0))+(IF(OR('Data Input'!$V8="L"),1,0))+(IF(OR('Data Input'!$AB8="L"),1,0))+(IF(OR('Data Input'!$AI8="L"),1,0))+(IF(OR('Data Input'!$AP8="L"),1,0))+(IF(OR('Data Input'!$AV8="L"),1,0))+(IF(OR('Data Input'!$BB8="L"),1,0))+(IF(OR('Data Input'!$BH8="L"),1,0))+(IF(OR('Data Input'!$BN8="L"),1,0))+(IF(OR('Data Input'!$BT8="L"),1,0))+(IF(OR('Data Input'!$BZ8="L"),1,0))+(IF(OR('Data Input'!$CG8="L"),1,0))+(IF(OR('Data Input'!$CN8="L"),1,0))+(IF(OR('Data Input'!$CT8="L"),1,0))+(IF(OR('Data Input'!$CZ8="L"),1,0))+(IF(OR('Data Input'!$DG8="L"),1,0))+(IF(OR('Data Input'!$DN8="L"),1,0))+(IF(OR('Data Input'!$DT8="L"),1,0))+(IF(OR('Data Input'!$DZ8="L"),1,0))+(IF(OR('Data Input'!$EG8="L"),1,0))+(IF(OR('Data Input'!$EN8="L"),1,0))+(IF(OR('Data Input'!$ET8="L"),1,0))+(IF(OR('Data Input'!$EZ8="L"),1,0))+(IF(OR('Data Input'!$FG8="L"),1,0))+(IF(OR('Data Input'!$FN8="L"),1,0))+(IF(OR('Data Input'!$FT8="L"),1,0))+(IF(OR('Data Input'!$FZ8="L"),1,0)))</f>
        <v>6</v>
      </c>
      <c r="S6" s="27">
        <f>SUM((IF(OR('Data Input'!$J8="T"),1,0))+(IF(OR('Data Input'!$P8="T"),1,0))+(IF(OR('Data Input'!$V8="T"),1,0))+(IF(OR('Data Input'!$AB8="T"),1,0))+(IF(OR('Data Input'!$AI8="T"),1,0))+(IF(OR('Data Input'!$AP8="T"),1,0))+(IF(OR('Data Input'!$AV8="T"),1,0))+(IF(OR('Data Input'!$BB8="T"),1,0))+(IF(OR('Data Input'!$BH8="T"),1,0))+(IF(OR('Data Input'!$BN8="T"),1,0))+(IF(OR('Data Input'!$BT8="T"),1,0))+(IF(OR('Data Input'!$BZ8="T"),1,0))+(IF(OR('Data Input'!$CG8="T"),1,0))+(IF(OR('Data Input'!$CN8="T"),1,0))+(IF(OR('Data Input'!$CT8="T"),1,0))+(IF(OR('Data Input'!$CZ8="T"),1,0))+(IF(OR('Data Input'!$DG8="T"),1,0))+(IF(OR('Data Input'!$DN8="T"),1,0))+(IF(OR('Data Input'!$DT8="T"),1,0))+(IF(OR('Data Input'!$DZ8="T"),1,0))+(IF(OR('Data Input'!$EG8="T"),1,0))+(IF(OR('Data Input'!$EN8="T"),1,0))+(IF(OR('Data Input'!$ET8="T"),1,0))+(IF(OR('Data Input'!$EZ8="T"),1,0))+(IF(OR('Data Input'!$FG8="T"),1,0))+(IF(OR('Data Input'!$FN8="T"),1,0))+(IF(OR('Data Input'!$FT8="T"),1,0))+(IF(OR('Data Input'!$FZ8="T"),1,0)))</f>
        <v>0</v>
      </c>
      <c r="T6" s="199">
        <f t="shared" si="2"/>
        <v>0.25</v>
      </c>
    </row>
    <row r="7" spans="2:20" ht="15.5" x14ac:dyDescent="0.35">
      <c r="B7" s="189">
        <v>5</v>
      </c>
      <c r="C7" s="198" t="s">
        <v>72</v>
      </c>
      <c r="D7" s="74" t="s">
        <v>3</v>
      </c>
      <c r="E7" s="186">
        <v>119</v>
      </c>
      <c r="F7" s="27">
        <f>'Data Input'!E9+'Data Input'!K9+'Data Input'!Q9+'Data Input'!W9+'Data Input'!AC9+'Data Input'!AJ9+'Data Input'!AQ9+'Data Input'!AW9+'Data Input'!BC9+'Data Input'!BI9+'Data Input'!BO9+'Data Input'!BU9+'Data Input'!CA9+'Data Input'!CH9+'Data Input'!CO9+'Data Input'!CU9+'Data Input'!DA9+'Data Input'!DH9+'Data Input'!DO9+'Data Input'!DU9+'Data Input'!EA9+'Data Input'!EH9+'Data Input'!EO9+'Data Input'!EU9+'Data Input'!FA9+'Data Input'!FH9+'Data Input'!FO9+'Data Input'!FU9</f>
        <v>195</v>
      </c>
      <c r="G7" s="27">
        <f>'Data Input'!F9+'Data Input'!L9+'Data Input'!R9+'Data Input'!X9+'Data Input'!AD9+'Data Input'!AK9+'Data Input'!AR9+'Data Input'!AX9+'Data Input'!BD9+'Data Input'!BJ9+'Data Input'!BP9+'Data Input'!BV9+'Data Input'!CB9+'Data Input'!CI9+'Data Input'!CP9+'Data Input'!CV9+'Data Input'!DB9+'Data Input'!DI9+'Data Input'!DP9+'Data Input'!DV9+'Data Input'!EB9+'Data Input'!EI9+'Data Input'!EP9+'Data Input'!EV9+'Data Input'!FB9+'Data Input'!FI9+'Data Input'!FP9+'Data Input'!FV9</f>
        <v>181</v>
      </c>
      <c r="H7" s="158">
        <f>'Data Input'!AG9+'Data Input'!AN9+'Data Input'!CE9+'Data Input'!CL9+'Data Input'!DE9+'Data Input'!DL9+'Data Input'!EE9+'Data Input'!EL9+'Data Input'!FE9+'Data Input'!FL9</f>
        <v>0</v>
      </c>
      <c r="I7" s="35">
        <f t="shared" si="0"/>
        <v>1.0773480662983426</v>
      </c>
      <c r="J7" s="33">
        <f>SUM(('Data Input'!H9+'Data Input'!N9+'Data Input'!T9+'Data Input'!Z9+'Data Input'!AF9+'Data Input'!AM9+'Data Input'!AT9+'Data Input'!AZ9+'Data Input'!BF9+'Data Input'!BL9+'Data Input'!BR9+'Data Input'!BX9+'Data Input'!CD9+'Data Input'!CK9+'Data Input'!CR9+'Data Input'!CX9+'Data Input'!DD9+'Data Input'!DK9+'Data Input'!DR9+'Data Input'!DX9+'Data Input'!ED9+'Data Input'!EK9+'Data Input'!ER9+'Data Input'!EX9+'Data Input'!FD9+'Data Input'!FK9+'Data Input'!FR9+'Data Input'!FX9)/(SUM((IF(OR('Data Input'!E9&gt;0, 'Data Input'!F9&gt;0),1,0))+(IF(OR('Data Input'!K9&gt;0, 'Data Input'!L9&gt;0),1,0))+(IF(OR('Data Input'!Q9&gt;0, 'Data Input'!R9&gt;0),1,0))+(IF(OR('Data Input'!W9&gt;0, 'Data Input'!X9&gt;0),1,0))+(IF(OR('Data Input'!AC9&gt;0, 'Data Input'!AD9&gt;0),1,0))+(IF(OR('Data Input'!AJ9&gt;0, 'Data Input'!AK9&gt;0),1,0))+(IF(OR('Data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Input'!CA9&gt;0, 'Data Input'!CB9&gt;0),1,0))+(IF(OR('Data Input'!CH9&gt;0, 'Data Input'!CI9&gt;0),1,0))+(IF(OR('Data Input'!CO9&gt;0, 'Data Input'!CP9&gt;0),1,0))+(IF(OR('Data Input'!CU9&gt;0, 'Data Input'!CV9&gt;0),1,0))+(IF(OR('Data Input'!DA9&gt;0, 'Data Input'!DB9&gt;0),1,0))+(IF(OR('Data Input'!DH9&gt;0, 'Data Input'!DI9&gt;0),1,0))+(IF(OR('Data Input'!DO9&gt;0, 'Data Input'!DP9&gt;0),1,0))+(IF(OR('Data Input'!DU9&gt;0, 'Data Input'!DV9&gt;0),1,0))+(IF(OR('Data Input'!EA9&gt;0, 'Data Input'!EB9&gt;0),1,0))+(IF(OR('Data Input'!EH9&gt;0, 'Data Input'!EI9&gt;0),1,0))+(IF(OR('Data Input'!EO9&gt;0, 'Data Input'!EP9&gt;0),1,0))+(IF(OR('Data Input'!EU9&gt;0, 'Data Input'!EV9&gt;0),1,0))+(IF(OR('Data Input'!FA9&gt;0, 'Data Input'!FB9&gt;0),1,0))+(IF(OR('Data Input'!FH9&gt;0, 'Data Input'!FI9&gt;0),1,0))+(IF(OR('Data Input'!FO9&gt;0, 'Data Input'!FP9&gt;0),1,0))+(IF(OR('Data Input'!FU9&gt;0, 'Data Input'!FV9&gt;0),1,0)))))</f>
        <v>1.2425472186924365</v>
      </c>
      <c r="K7" s="35">
        <f>SUM(('Data Input'!G9+'Data Input'!M9+'Data Input'!S9+'Data Input'!Y9+'Data Input'!AE9+'Data Input'!AL9+'Data Input'!AS9+'Data Input'!AY9+'Data Input'!BE9+'Data Input'!BK9+'Data Input'!BQ9+'Data Input'!BW9+'Data Input'!CC9+'Data Input'!CJ9+'Data Input'!CQ9+'Data Input'!CW9+'Data Input'!DC9+'Data Input'!DJ9+'Data Input'!DQ9+'Data Input'!DW9+'Data Input'!EC9+'Data Input'!EJ9+'Data Input'!EQ9+'Data Input'!EW9+'Data Input'!FC9+'Data Input'!FJ9+'Data Input'!FQ9+'Data Input'!FW9)/(SUM((IF(OR('Data Input'!E9&gt;0, 'Data Input'!F9&gt;0),1,0))+(IF(OR('Data Input'!K9&gt;0, 'Data Input'!L9&gt;0),1,0))+(IF(OR('Data Input'!Q9&gt;0, 'Data Input'!R9&gt;0),1,0))+(IF(OR('Data Input'!W9&gt;0, 'Data Input'!X9&gt;0),1,0))+(IF(OR('Data Input'!AC9&gt;0, 'Data Input'!AD9&gt;0),1,0))+(IF(OR('Data Input'!AJ9&gt;0, 'Data Input'!AK9&gt;0),1,0))+(IF(OR('Data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Input'!CA9&gt;0, 'Data Input'!CB9&gt;0),1,0))+(IF(OR('Data Input'!CH9&gt;0, 'Data Input'!CI9&gt;0),1,0))+(IF(OR('Data Input'!CO9&gt;0, 'Data Input'!CP9&gt;0),1,0))+(IF(OR('Data Input'!CU9&gt;0, 'Data Input'!CV9&gt;0),1,0))+(IF(OR('Data Input'!DA9&gt;0, 'Data Input'!DB9&gt;0),1,0))+(IF(OR('Data Input'!DH9&gt;0, 'Data Input'!DI9&gt;0),1,0))+(IF(OR('Data Input'!DO9&gt;0, 'Data Input'!DP9&gt;0),1,0))+(IF(OR('Data Input'!DU9&gt;0, 'Data Input'!DV9&gt;0),1,0))+(IF(OR('Data Input'!EA9&gt;0, 'Data Input'!EB9&gt;0),1,0))+(IF(OR('Data Input'!EH9&gt;0, 'Data Input'!EI9&gt;0),1,0))+(IF(OR('Data Input'!EO9&gt;0, 'Data Input'!EP9&gt;0),1,0))+(IF(OR('Data Input'!EU9&gt;0, 'Data Input'!EV9&gt;0),1,0))+(IF(OR('Data Input'!FA9&gt;0, 'Data Input'!FB9&gt;0),1,0))+(IF(OR('Data Input'!FH9&gt;0, 'Data Input'!FI9&gt;0),1,0))+(IF(OR('Data Input'!FO9&gt;0, 'Data Input'!FP9&gt;0),1,0))+(IF(OR('Data Input'!FU9&gt;0, 'Data Input'!FV9&gt;0),1,0)))))</f>
        <v>1.1640518281343089</v>
      </c>
      <c r="L7" s="35">
        <f>('Data Input'!E9+'Data Input'!K9+'Data Input'!Q9+'Data Input'!W9+'Data Input'!AQ9+'Data Input'!AW9+'Data Input'!BC9+'Data Input'!BI9+'Data Input'!BO9+'Data Input'!BU9+'Data Input'!CO9+'Data Input'!CU9+'Data Input'!DO9+'Data Input'!DU9+'Data Input'!EO9+'Data Input'!EU9+'Data Input'!FO9+'Data Input'!FU9)/('Data Input'!F9+'Data Input'!L9+'Data Input'!R9+'Data Input'!X9+'Data Input'!AR9+'Data Input'!AX9+'Data Input'!BD9+'Data Input'!BJ9+'Data Input'!BP9+'Data Input'!BV9+'Data Input'!CP9+'Data Input'!CV9+'Data Input'!DP9+'Data Input'!DV9+'Data Input'!EP9+'Data Input'!EV9+'Data Input'!FP9+'Data Input'!FV9)</f>
        <v>1.0916666666666666</v>
      </c>
      <c r="M7" s="35">
        <f>SUM(('Data Input'!G9+'Data Input'!M9+'Data Input'!S9+'Data Input'!Y9+'Data Input'!AS9+'Data Input'!AY9+'Data Input'!BE9+'Data Input'!BK9+'Data Input'!BQ9+'Data Input'!BW9+'Data Input'!CQ9+'Data Input'!CW9+'Data Input'!DQ9+'Data Input'!DW9+'Data Input'!EQ9+'Data Input'!EW9+'Data Input'!FQ9+'Data Input'!FW9)/(SUM((IF(OR('Data Input'!E9&gt;0, 'Data Input'!F9&gt;0),1,0))+(IF(OR('Data Input'!K9&gt;0, 'Data Input'!L9&gt;0),1,0))+(IF(OR('Data Input'!Q9&gt;0, 'Data Input'!R9&gt;0),1,0))+(IF(OR('Data Input'!W9&gt;0, 'Data Input'!X9&gt;0),1,0))+(IF(OR('Data Input'!AQ9&gt;0, 'Data Input'!AR9&gt;0),1,0))+(IF(OR('Data Input'!AW9&gt;0, 'Data Input'!AX9&gt;0),1,0))+(IF(OR('Data Input'!BC9&gt;0, 'Data Input'!BD9&gt;0),1,0))+(IF(OR('Data Input'!BI9&gt;0, 'Data Input'!BJ9&gt;0),1,0))+(IF(OR('Data Input'!BO9&gt;0, 'Data Input'!BP9&gt;0),1,0))+(IF(OR('Data Input'!BU9&gt;0, 'Data Input'!BV9&gt;0),1,0))+(IF(OR('Data Input'!CO9&gt;0, 'Data Input'!CP9&gt;0),1,0))+(IF(OR('Data Input'!CU9&gt;0, 'Data Input'!CV9&gt;0),1,0))+(IF(OR('Data Input'!DO9&gt;0, 'Data Input'!DP9&gt;0),1,0))+(IF(OR('Data Input'!DU9&gt;0, 'Data Input'!DV9&gt;0),1,0))+(IF(OR('Data Input'!EO9&gt;0, 'Data Input'!EP9&gt;0),1,0))+(IF(OR('Data Input'!EU9&gt;0, 'Data Input'!EV9&gt;0),1,0))+(IF(OR('Data Input'!FO9&gt;0, 'Data Input'!FP9&gt;0),1,0))+(IF(OR('Data Input'!FU9&gt;0, 'Data Input'!FV9&gt;0),1,0)))))</f>
        <v>1.1449153574473268</v>
      </c>
      <c r="N7" s="35">
        <f>SUM('Data Input'!AC9+'Data Input'!AJ9+'Data Input'!CA9+'Data Input'!CH9+'Data Input'!DA9+'Data Input'!DH9+'Data Input'!EA9+'Data Input'!EH9+'Data Input'!FA9+'Data Input'!FH9)/('Data Input'!AD9+'Data Input'!AK9+'Data Input'!CB9+'Data Input'!CI9+'Data Input'!DB9+'Data Input'!DI9+'Data Input'!EB9+'Data Input'!EI9+'Data Input'!FB9+'Data Input'!FI9)</f>
        <v>1.0491803278688525</v>
      </c>
      <c r="O7" s="35">
        <f>SUM(('Data Input'!AE9+'Data Input'!AL9+'Data Input'!CC9+'Data Input'!CJ9+'Data Input'!DC9+'Data Input'!DJ9+'Data Input'!EC9+'Data Input'!EJ9+'Data Input'!FC9+'Data Input'!FJ9)/(SUM((IF(OR('Data Input'!AC9&gt;0, 'Data Input'!AD9&gt;0),1,0))+(IF(OR('Data Input'!AJ9&gt;0, 'Data Input'!AK9&gt;0),1,0))+(IF(OR('Data Input'!CA9&gt;0, 'Data Input'!CB9&gt;0),1,0))+(IF(OR('Data Input'!CH9&gt;0, 'Data Input'!CI9&gt;0),1,0))+(IF(OR('Data Input'!DA9&gt;0, 'Data Input'!DB9&gt;0),1,0))+(IF(OR('Data Input'!DH9&gt;0, 'Data Input'!DI9&gt;0),1,0))+(IF(OR('Data Input'!EA9&gt;0, 'Data Input'!EB9&gt;0),1,0))+(IF(OR('Data Input'!EH9&gt;0, 'Data Input'!EI9&gt;0),1,0))+(IF(OR('Data Input'!FA9&gt;0, 'Data Input'!FB9&gt;0),1,0))+(IF(OR('Data Input'!FH9&gt;0, 'Data Input'!FI9&gt;0),1,0)))))</f>
        <v>1.1959459459459458</v>
      </c>
      <c r="P7" s="158">
        <f t="shared" si="1"/>
        <v>8</v>
      </c>
      <c r="Q7" s="27">
        <f>SUM((IF(OR('Data Input'!$J9="W"),1,0))+(IF(OR('Data Input'!$P9="W"),1,0))+(IF(OR('Data Input'!$V9="W"),1,0))+(IF(OR('Data Input'!$AB9="W"),1,0))+(IF(OR('Data Input'!$AI9="W"),1,0))+(IF(OR('Data Input'!$AP9="W"),1,0))+(IF(OR('Data Input'!$AV9="W"),1,0))+(IF(OR('Data Input'!$BB9="W"),1,0))+(IF(OR('Data Input'!$BH9="W"),1,0))+(IF(OR('Data Input'!$BN9="W"),1,0))+(IF(OR('Data Input'!$BT9="W"),1,0))+(IF(OR('Data Input'!$BZ9="W"),1,0))+(IF(OR('Data Input'!$CG9="W"),1,0))+(IF(OR('Data Input'!$CN9="W"),1,0))+(IF(OR('Data Input'!$CT9="W"),1,0))+(IF(OR('Data Input'!$CZ9="W"),1,0))+(IF(OR('Data Input'!$DG9="W"),1,0))+(IF(OR('Data Input'!$DN9="W"),1,0))+(IF(OR('Data Input'!$DT9="W"),1,0))+(IF(OR('Data Input'!$DZ9="W"),1,0))+(IF(OR('Data Input'!$EG9="W"),1,0))+(IF(OR('Data Input'!$EN9="W"),1,0))+(IF(OR('Data Input'!$ET9="W"),1,0))+(IF(OR('Data Input'!$EZ9="W"),1,0))+(IF(OR('Data Input'!$FG9="W"),1,0))+(IF(OR('Data Input'!$FN9="W"),1,0))+(IF(OR('Data Input'!$FT9="W"),1,0))+(IF(OR('Data Input'!$FZ9="W"),1,0)))</f>
        <v>1</v>
      </c>
      <c r="R7" s="27">
        <f>SUM((IF(OR('Data Input'!$J9="L"),1,0))+(IF(OR('Data Input'!$P9="L"),1,0))+(IF(OR('Data Input'!$V9="L"),1,0))+(IF(OR('Data Input'!$AB9="L"),1,0))+(IF(OR('Data Input'!$AI9="L"),1,0))+(IF(OR('Data Input'!$AP9="L"),1,0))+(IF(OR('Data Input'!$AV9="L"),1,0))+(IF(OR('Data Input'!$BB9="L"),1,0))+(IF(OR('Data Input'!$BH9="L"),1,0))+(IF(OR('Data Input'!$BN9="L"),1,0))+(IF(OR('Data Input'!$BT9="L"),1,0))+(IF(OR('Data Input'!$BZ9="L"),1,0))+(IF(OR('Data Input'!$CG9="L"),1,0))+(IF(OR('Data Input'!$CN9="L"),1,0))+(IF(OR('Data Input'!$CT9="L"),1,0))+(IF(OR('Data Input'!$CZ9="L"),1,0))+(IF(OR('Data Input'!$DG9="L"),1,0))+(IF(OR('Data Input'!$DN9="L"),1,0))+(IF(OR('Data Input'!$DT9="L"),1,0))+(IF(OR('Data Input'!$DZ9="L"),1,0))+(IF(OR('Data Input'!$EG9="L"),1,0))+(IF(OR('Data Input'!$EN9="L"),1,0))+(IF(OR('Data Input'!$ET9="L"),1,0))+(IF(OR('Data Input'!$EZ9="L"),1,0))+(IF(OR('Data Input'!$FG9="L"),1,0))+(IF(OR('Data Input'!$FN9="L"),1,0))+(IF(OR('Data Input'!$FT9="L"),1,0))+(IF(OR('Data Input'!$FZ9="L"),1,0)))</f>
        <v>7</v>
      </c>
      <c r="S7" s="27">
        <f>SUM((IF(OR('Data Input'!$J9="T"),1,0))+(IF(OR('Data Input'!$P9="T"),1,0))+(IF(OR('Data Input'!$V9="T"),1,0))+(IF(OR('Data Input'!$AB9="T"),1,0))+(IF(OR('Data Input'!$AI9="T"),1,0))+(IF(OR('Data Input'!$AP9="T"),1,0))+(IF(OR('Data Input'!$AV9="T"),1,0))+(IF(OR('Data Input'!$BB9="T"),1,0))+(IF(OR('Data Input'!$BH9="T"),1,0))+(IF(OR('Data Input'!$BN9="T"),1,0))+(IF(OR('Data Input'!$BT9="T"),1,0))+(IF(OR('Data Input'!$BZ9="T"),1,0))+(IF(OR('Data Input'!$CG9="T"),1,0))+(IF(OR('Data Input'!$CN9="T"),1,0))+(IF(OR('Data Input'!$CT9="T"),1,0))+(IF(OR('Data Input'!$CZ9="T"),1,0))+(IF(OR('Data Input'!$DG9="T"),1,0))+(IF(OR('Data Input'!$DN9="T"),1,0))+(IF(OR('Data Input'!$DT9="T"),1,0))+(IF(OR('Data Input'!$DZ9="T"),1,0))+(IF(OR('Data Input'!$EG9="T"),1,0))+(IF(OR('Data Input'!$EN9="T"),1,0))+(IF(OR('Data Input'!$ET9="T"),1,0))+(IF(OR('Data Input'!$EZ9="T"),1,0))+(IF(OR('Data Input'!$FG9="T"),1,0))+(IF(OR('Data Input'!$FN9="T"),1,0))+(IF(OR('Data Input'!$FT9="T"),1,0))+(IF(OR('Data Input'!$FZ9="T"),1,0)))</f>
        <v>0</v>
      </c>
      <c r="T7" s="199">
        <f t="shared" si="2"/>
        <v>0.125</v>
      </c>
    </row>
    <row r="8" spans="2:20" ht="15.5" x14ac:dyDescent="0.35">
      <c r="B8" s="189">
        <v>6</v>
      </c>
      <c r="C8" s="198" t="s">
        <v>72</v>
      </c>
      <c r="D8" s="74" t="s">
        <v>40</v>
      </c>
      <c r="E8" s="186">
        <v>5</v>
      </c>
      <c r="F8" s="27">
        <f>'Data Input'!E10+'Data Input'!K10+'Data Input'!Q10+'Data Input'!W10+'Data Input'!AC10+'Data Input'!AJ10+'Data Input'!AQ10+'Data Input'!AW10+'Data Input'!BC10+'Data Input'!BI10+'Data Input'!BO10+'Data Input'!BU10+'Data Input'!CA10+'Data Input'!CH10+'Data Input'!CO10+'Data Input'!CU10+'Data Input'!DA10+'Data Input'!DH10+'Data Input'!DO10+'Data Input'!DU10+'Data Input'!EA10+'Data Input'!EH10+'Data Input'!EO10+'Data Input'!EU10+'Data Input'!FA10+'Data Input'!FH10+'Data Input'!FO10+'Data Input'!FU10</f>
        <v>138</v>
      </c>
      <c r="G8" s="27">
        <f>'Data Input'!F10+'Data Input'!L10+'Data Input'!R10+'Data Input'!X10+'Data Input'!AD10+'Data Input'!AK10+'Data Input'!AR10+'Data Input'!AX10+'Data Input'!BD10+'Data Input'!BJ10+'Data Input'!BP10+'Data Input'!BV10+'Data Input'!CB10+'Data Input'!CI10+'Data Input'!CP10+'Data Input'!CV10+'Data Input'!DB10+'Data Input'!DI10+'Data Input'!DP10+'Data Input'!DV10+'Data Input'!EB10+'Data Input'!EI10+'Data Input'!EP10+'Data Input'!EV10+'Data Input'!FB10+'Data Input'!FI10+'Data Input'!FP10+'Data Input'!FV10</f>
        <v>215</v>
      </c>
      <c r="H8" s="158">
        <f>'Data Input'!AG10+'Data Input'!AN10+'Data Input'!CE10+'Data Input'!CL10+'Data Input'!DE10+'Data Input'!DL10+'Data Input'!EE10+'Data Input'!EL10+'Data Input'!FE10+'Data Input'!FL10</f>
        <v>0</v>
      </c>
      <c r="I8" s="35">
        <f t="shared" si="0"/>
        <v>0.64186046511627903</v>
      </c>
      <c r="J8" s="33">
        <f>SUM(('Data Input'!H10+'Data Input'!N10+'Data Input'!T10+'Data Input'!Z10+'Data Input'!AF10+'Data Input'!AM10+'Data Input'!AT10+'Data Input'!AZ10+'Data Input'!BF10+'Data Input'!BL10+'Data Input'!BR10+'Data Input'!BX10+'Data Input'!CD10+'Data Input'!CK10+'Data Input'!CR10+'Data Input'!CX10+'Data Input'!DD10+'Data Input'!DK10+'Data Input'!DR10+'Data Input'!DX10+'Data Input'!ED10+'Data Input'!EK10+'Data Input'!ER10+'Data Input'!EX10+'Data Input'!FD10+'Data Input'!FK10+'Data Input'!FR10+'Data Input'!FX10)/(SUM((IF(OR('Data Input'!E10&gt;0, 'Data Input'!F10&gt;0),1,0))+(IF(OR('Data Input'!K10&gt;0, 'Data Input'!L10&gt;0),1,0))+(IF(OR('Data Input'!Q10&gt;0, 'Data Input'!R10&gt;0),1,0))+(IF(OR('Data Input'!W10&gt;0, 'Data Input'!X10&gt;0),1,0))+(IF(OR('Data Input'!AC10&gt;0, 'Data Input'!AD10&gt;0),1,0))+(IF(OR('Data Input'!AJ10&gt;0, 'Data Input'!AK10&gt;0),1,0))+(IF(OR('Data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Input'!CA10&gt;0, 'Data Input'!CB10&gt;0),1,0))+(IF(OR('Data Input'!CH10&gt;0, 'Data Input'!CI10&gt;0),1,0))+(IF(OR('Data Input'!CO10&gt;0, 'Data Input'!CP10&gt;0),1,0))+(IF(OR('Data Input'!CU10&gt;0, 'Data Input'!CV10&gt;0),1,0))+(IF(OR('Data Input'!DA10&gt;0, 'Data Input'!DB10&gt;0),1,0))+(IF(OR('Data Input'!DH10&gt;0, 'Data Input'!DI10&gt;0),1,0))+(IF(OR('Data Input'!DO10&gt;0, 'Data Input'!DP10&gt;0),1,0))+(IF(OR('Data Input'!DU10&gt;0, 'Data Input'!DV10&gt;0),1,0))+(IF(OR('Data Input'!EA10&gt;0, 'Data Input'!EB10&gt;0),1,0))+(IF(OR('Data Input'!EH10&gt;0, 'Data Input'!EI10&gt;0),1,0))+(IF(OR('Data Input'!EO10&gt;0, 'Data Input'!EP10&gt;0),1,0))+(IF(OR('Data Input'!EU10&gt;0, 'Data Input'!EV10&gt;0),1,0))+(IF(OR('Data Input'!FA10&gt;0, 'Data Input'!FB10&gt;0),1,0))+(IF(OR('Data Input'!FH10&gt;0, 'Data Input'!FI10&gt;0),1,0))+(IF(OR('Data Input'!FO10&gt;0, 'Data Input'!FP10&gt;0),1,0))+(IF(OR('Data Input'!FU10&gt;0, 'Data Input'!FV10&gt;0),1,0)))))</f>
        <v>0.646474605194029</v>
      </c>
      <c r="K8" s="35">
        <f>SUM(('Data Input'!G10+'Data Input'!M10+'Data Input'!S10+'Data Input'!Y10+'Data Input'!AE10+'Data Input'!AL10+'Data Input'!AS10+'Data Input'!AY10+'Data Input'!BE10+'Data Input'!BK10+'Data Input'!BQ10+'Data Input'!BW10+'Data Input'!CC10+'Data Input'!CJ10+'Data Input'!CQ10+'Data Input'!CW10+'Data Input'!DC10+'Data Input'!DJ10+'Data Input'!DQ10+'Data Input'!DW10+'Data Input'!EC10+'Data Input'!EJ10+'Data Input'!EQ10+'Data Input'!EW10+'Data Input'!FC10+'Data Input'!FJ10+'Data Input'!FQ10+'Data Input'!FW10)/(SUM((IF(OR('Data Input'!E10&gt;0, 'Data Input'!F10&gt;0),1,0))+(IF(OR('Data Input'!K10&gt;0, 'Data Input'!L10&gt;0),1,0))+(IF(OR('Data Input'!Q10&gt;0, 'Data Input'!R10&gt;0),1,0))+(IF(OR('Data Input'!W10&gt;0, 'Data Input'!X10&gt;0),1,0))+(IF(OR('Data Input'!AC10&gt;0, 'Data Input'!AD10&gt;0),1,0))+(IF(OR('Data Input'!AJ10&gt;0, 'Data Input'!AK10&gt;0),1,0))+(IF(OR('Data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Input'!CA10&gt;0, 'Data Input'!CB10&gt;0),1,0))+(IF(OR('Data Input'!CH10&gt;0, 'Data Input'!CI10&gt;0),1,0))+(IF(OR('Data Input'!CO10&gt;0, 'Data Input'!CP10&gt;0),1,0))+(IF(OR('Data Input'!CU10&gt;0, 'Data Input'!CV10&gt;0),1,0))+(IF(OR('Data Input'!DA10&gt;0, 'Data Input'!DB10&gt;0),1,0))+(IF(OR('Data Input'!DH10&gt;0, 'Data Input'!DI10&gt;0),1,0))+(IF(OR('Data Input'!DO10&gt;0, 'Data Input'!DP10&gt;0),1,0))+(IF(OR('Data Input'!DU10&gt;0, 'Data Input'!DV10&gt;0),1,0))+(IF(OR('Data Input'!EA10&gt;0, 'Data Input'!EB10&gt;0),1,0))+(IF(OR('Data Input'!EH10&gt;0, 'Data Input'!EI10&gt;0),1,0))+(IF(OR('Data Input'!EO10&gt;0, 'Data Input'!EP10&gt;0),1,0))+(IF(OR('Data Input'!EU10&gt;0, 'Data Input'!EV10&gt;0),1,0))+(IF(OR('Data Input'!FA10&gt;0, 'Data Input'!FB10&gt;0),1,0))+(IF(OR('Data Input'!FH10&gt;0, 'Data Input'!FI10&gt;0),1,0))+(IF(OR('Data Input'!FO10&gt;0, 'Data Input'!FP10&gt;0),1,0))+(IF(OR('Data Input'!FU10&gt;0, 'Data Input'!FV10&gt;0),1,0)))))</f>
        <v>0.64927707373271892</v>
      </c>
      <c r="L8" s="35">
        <f>('Data Input'!E10+'Data Input'!K10+'Data Input'!Q10+'Data Input'!W10+'Data Input'!AQ10+'Data Input'!AW10+'Data Input'!BC10+'Data Input'!BI10+'Data Input'!BO10+'Data Input'!BU10+'Data Input'!CO10+'Data Input'!CU10+'Data Input'!DO10+'Data Input'!DU10+'Data Input'!EO10+'Data Input'!EU10+'Data Input'!FO10+'Data Input'!FU10)/('Data Input'!F10+'Data Input'!L10+'Data Input'!R10+'Data Input'!X10+'Data Input'!AR10+'Data Input'!AX10+'Data Input'!BD10+'Data Input'!BJ10+'Data Input'!BP10+'Data Input'!BV10+'Data Input'!CP10+'Data Input'!CV10+'Data Input'!DP10+'Data Input'!DV10+'Data Input'!EP10+'Data Input'!EV10+'Data Input'!FP10+'Data Input'!FV10)</f>
        <v>0.63087248322147649</v>
      </c>
      <c r="M8" s="35">
        <f>SUM(('Data Input'!G10+'Data Input'!M10+'Data Input'!S10+'Data Input'!Y10+'Data Input'!AS10+'Data Input'!AY10+'Data Input'!BE10+'Data Input'!BK10+'Data Input'!BQ10+'Data Input'!BW10+'Data Input'!CQ10+'Data Input'!CW10+'Data Input'!DQ10+'Data Input'!DW10+'Data Input'!EQ10+'Data Input'!EW10+'Data Input'!FQ10+'Data Input'!FW10)/(SUM((IF(OR('Data Input'!E10&gt;0, 'Data Input'!F10&gt;0),1,0))+(IF(OR('Data Input'!K10&gt;0, 'Data Input'!L10&gt;0),1,0))+(IF(OR('Data Input'!Q10&gt;0, 'Data Input'!R10&gt;0),1,0))+(IF(OR('Data Input'!W10&gt;0, 'Data Input'!X10&gt;0),1,0))+(IF(OR('Data Input'!AQ10&gt;0, 'Data Input'!AR10&gt;0),1,0))+(IF(OR('Data Input'!AW10&gt;0, 'Data Input'!AX10&gt;0),1,0))+(IF(OR('Data Input'!BC10&gt;0, 'Data Input'!BD10&gt;0),1,0))+(IF(OR('Data Input'!BI10&gt;0, 'Data Input'!BJ10&gt;0),1,0))+(IF(OR('Data Input'!BO10&gt;0, 'Data Input'!BP10&gt;0),1,0))+(IF(OR('Data Input'!BU10&gt;0, 'Data Input'!BV10&gt;0),1,0))+(IF(OR('Data Input'!CO10&gt;0, 'Data Input'!CP10&gt;0),1,0))+(IF(OR('Data Input'!CU10&gt;0, 'Data Input'!CV10&gt;0),1,0))+(IF(OR('Data Input'!DO10&gt;0, 'Data Input'!DP10&gt;0),1,0))+(IF(OR('Data Input'!DU10&gt;0, 'Data Input'!DV10&gt;0),1,0))+(IF(OR('Data Input'!EO10&gt;0, 'Data Input'!EP10&gt;0),1,0))+(IF(OR('Data Input'!EU10&gt;0, 'Data Input'!EV10&gt;0),1,0))+(IF(OR('Data Input'!FO10&gt;0, 'Data Input'!FP10&gt;0),1,0))+(IF(OR('Data Input'!FU10&gt;0, 'Data Input'!FV10&gt;0),1,0)))))</f>
        <v>0.64511904761904759</v>
      </c>
      <c r="N8" s="35">
        <f>SUM('Data Input'!AC10+'Data Input'!AJ10+'Data Input'!CA10+'Data Input'!CH10+'Data Input'!DA10+'Data Input'!DH10+'Data Input'!EA10+'Data Input'!EH10+'Data Input'!FA10+'Data Input'!FH10)/('Data Input'!AD10+'Data Input'!AK10+'Data Input'!CB10+'Data Input'!CI10+'Data Input'!DB10+'Data Input'!DI10+'Data Input'!EB10+'Data Input'!EI10+'Data Input'!FB10+'Data Input'!FI10)</f>
        <v>0.66666666666666663</v>
      </c>
      <c r="O8" s="35">
        <f>SUM(('Data Input'!AE10+'Data Input'!AL10+'Data Input'!CC10+'Data Input'!CJ10+'Data Input'!DC10+'Data Input'!DJ10+'Data Input'!EC10+'Data Input'!EJ10+'Data Input'!FC10+'Data Input'!FJ10)/(SUM((IF(OR('Data Input'!AC10&gt;0, 'Data Input'!AD10&gt;0),1,0))+(IF(OR('Data Input'!AJ10&gt;0, 'Data Input'!AK10&gt;0),1,0))+(IF(OR('Data Input'!CA10&gt;0, 'Data Input'!CB10&gt;0),1,0))+(IF(OR('Data Input'!CH10&gt;0, 'Data Input'!CI10&gt;0),1,0))+(IF(OR('Data Input'!DA10&gt;0, 'Data Input'!DB10&gt;0),1,0))+(IF(OR('Data Input'!DH10&gt;0, 'Data Input'!DI10&gt;0),1,0))+(IF(OR('Data Input'!EA10&gt;0, 'Data Input'!EB10&gt;0),1,0))+(IF(OR('Data Input'!EH10&gt;0, 'Data Input'!EI10&gt;0),1,0))+(IF(OR('Data Input'!FA10&gt;0, 'Data Input'!FB10&gt;0),1,0))+(IF(OR('Data Input'!FH10&gt;0, 'Data Input'!FI10&gt;0),1,0)))))</f>
        <v>0.6617511520737327</v>
      </c>
      <c r="P8" s="158">
        <f t="shared" si="1"/>
        <v>8</v>
      </c>
      <c r="Q8" s="27">
        <f>SUM((IF(OR('Data Input'!$J10="W"),1,0))+(IF(OR('Data Input'!$P10="W"),1,0))+(IF(OR('Data Input'!$V10="W"),1,0))+(IF(OR('Data Input'!$AB10="W"),1,0))+(IF(OR('Data Input'!$AI10="W"),1,0))+(IF(OR('Data Input'!$AP10="W"),1,0))+(IF(OR('Data Input'!$AV10="W"),1,0))+(IF(OR('Data Input'!$BB10="W"),1,0))+(IF(OR('Data Input'!$BH10="W"),1,0))+(IF(OR('Data Input'!$BN10="W"),1,0))+(IF(OR('Data Input'!$BT10="W"),1,0))+(IF(OR('Data Input'!$BZ10="W"),1,0))+(IF(OR('Data Input'!$CG10="W"),1,0))+(IF(OR('Data Input'!$CN10="W"),1,0))+(IF(OR('Data Input'!$CT10="W"),1,0))+(IF(OR('Data Input'!$CZ10="W"),1,0))+(IF(OR('Data Input'!$DG10="W"),1,0))+(IF(OR('Data Input'!$DN10="W"),1,0))+(IF(OR('Data Input'!$DT10="W"),1,0))+(IF(OR('Data Input'!$DZ10="W"),1,0))+(IF(OR('Data Input'!$EG10="W"),1,0))+(IF(OR('Data Input'!$EN10="W"),1,0))+(IF(OR('Data Input'!$ET10="W"),1,0))+(IF(OR('Data Input'!$EZ10="W"),1,0))+(IF(OR('Data Input'!$FG10="W"),1,0))+(IF(OR('Data Input'!$FN10="W"),1,0))+(IF(OR('Data Input'!$FT10="W"),1,0))+(IF(OR('Data Input'!$FZ10="W"),1,0)))</f>
        <v>2</v>
      </c>
      <c r="R8" s="27">
        <f>SUM((IF(OR('Data Input'!$J10="L"),1,0))+(IF(OR('Data Input'!$P10="L"),1,0))+(IF(OR('Data Input'!$V10="L"),1,0))+(IF(OR('Data Input'!$AB10="L"),1,0))+(IF(OR('Data Input'!$AI10="L"),1,0))+(IF(OR('Data Input'!$AP10="L"),1,0))+(IF(OR('Data Input'!$AV10="L"),1,0))+(IF(OR('Data Input'!$BB10="L"),1,0))+(IF(OR('Data Input'!$BH10="L"),1,0))+(IF(OR('Data Input'!$BN10="L"),1,0))+(IF(OR('Data Input'!$BT10="L"),1,0))+(IF(OR('Data Input'!$BZ10="L"),1,0))+(IF(OR('Data Input'!$CG10="L"),1,0))+(IF(OR('Data Input'!$CN10="L"),1,0))+(IF(OR('Data Input'!$CT10="L"),1,0))+(IF(OR('Data Input'!$CZ10="L"),1,0))+(IF(OR('Data Input'!$DG10="L"),1,0))+(IF(OR('Data Input'!$DN10="L"),1,0))+(IF(OR('Data Input'!$DT10="L"),1,0))+(IF(OR('Data Input'!$DZ10="L"),1,0))+(IF(OR('Data Input'!$EG10="L"),1,0))+(IF(OR('Data Input'!$EN10="L"),1,0))+(IF(OR('Data Input'!$ET10="L"),1,0))+(IF(OR('Data Input'!$EZ10="L"),1,0))+(IF(OR('Data Input'!$FG10="L"),1,0))+(IF(OR('Data Input'!$FN10="L"),1,0))+(IF(OR('Data Input'!$FT10="L"),1,0))+(IF(OR('Data Input'!$FZ10="L"),1,0)))</f>
        <v>6</v>
      </c>
      <c r="S8" s="27">
        <f>SUM((IF(OR('Data Input'!$J10="T"),1,0))+(IF(OR('Data Input'!$P10="T"),1,0))+(IF(OR('Data Input'!$V10="T"),1,0))+(IF(OR('Data Input'!$AB10="T"),1,0))+(IF(OR('Data Input'!$AI10="T"),1,0))+(IF(OR('Data Input'!$AP10="T"),1,0))+(IF(OR('Data Input'!$AV10="T"),1,0))+(IF(OR('Data Input'!$BB10="T"),1,0))+(IF(OR('Data Input'!$BH10="T"),1,0))+(IF(OR('Data Input'!$BN10="T"),1,0))+(IF(OR('Data Input'!$BT10="T"),1,0))+(IF(OR('Data Input'!$BZ10="T"),1,0))+(IF(OR('Data Input'!$CG10="T"),1,0))+(IF(OR('Data Input'!$CN10="T"),1,0))+(IF(OR('Data Input'!$CT10="T"),1,0))+(IF(OR('Data Input'!$CZ10="T"),1,0))+(IF(OR('Data Input'!$DG10="T"),1,0))+(IF(OR('Data Input'!$DN10="T"),1,0))+(IF(OR('Data Input'!$DT10="T"),1,0))+(IF(OR('Data Input'!$DZ10="T"),1,0))+(IF(OR('Data Input'!$EG10="T"),1,0))+(IF(OR('Data Input'!$EN10="T"),1,0))+(IF(OR('Data Input'!$ET10="T"),1,0))+(IF(OR('Data Input'!$EZ10="T"),1,0))+(IF(OR('Data Input'!$FG10="T"),1,0))+(IF(OR('Data Input'!$FN10="T"),1,0))+(IF(OR('Data Input'!$FT10="T"),1,0))+(IF(OR('Data Input'!$FZ10="T"),1,0)))</f>
        <v>0</v>
      </c>
      <c r="T8" s="199">
        <f t="shared" si="2"/>
        <v>0.25</v>
      </c>
    </row>
    <row r="9" spans="2:20" ht="15.5" x14ac:dyDescent="0.35">
      <c r="B9" s="189">
        <v>7</v>
      </c>
      <c r="C9" s="55" t="s">
        <v>75</v>
      </c>
      <c r="D9" s="75" t="s">
        <v>30</v>
      </c>
      <c r="E9" s="237">
        <v>27</v>
      </c>
      <c r="F9" s="18">
        <f>'Data Input'!E11+'Data Input'!K11+'Data Input'!Q11+'Data Input'!W11+'Data Input'!AC11+'Data Input'!AJ11+'Data Input'!AQ11+'Data Input'!AW11+'Data Input'!BC11+'Data Input'!BI11+'Data Input'!BO11+'Data Input'!BU11+'Data Input'!CA11+'Data Input'!CH11+'Data Input'!CO11+'Data Input'!CU11+'Data Input'!DA11+'Data Input'!DH11+'Data Input'!DO11+'Data Input'!DU11+'Data Input'!EA11+'Data Input'!EH11+'Data Input'!EO11+'Data Input'!EU11+'Data Input'!FA11+'Data Input'!FH11+'Data Input'!FO11+'Data Input'!FU11</f>
        <v>198</v>
      </c>
      <c r="G9" s="18">
        <f>'Data Input'!F11+'Data Input'!L11+'Data Input'!R11+'Data Input'!X11+'Data Input'!AD11+'Data Input'!AK11+'Data Input'!AR11+'Data Input'!AX11+'Data Input'!BD11+'Data Input'!BJ11+'Data Input'!BP11+'Data Input'!BV11+'Data Input'!CB11+'Data Input'!CI11+'Data Input'!CP11+'Data Input'!CV11+'Data Input'!DB11+'Data Input'!DI11+'Data Input'!DP11+'Data Input'!DV11+'Data Input'!EB11+'Data Input'!EI11+'Data Input'!EP11+'Data Input'!EV11+'Data Input'!FB11+'Data Input'!FI11+'Data Input'!FP11+'Data Input'!FV11</f>
        <v>214</v>
      </c>
      <c r="H9" s="161">
        <f>'Data Input'!AG11+'Data Input'!AN11+'Data Input'!CE11+'Data Input'!CL11+'Data Input'!DE11+'Data Input'!DL11+'Data Input'!EE11+'Data Input'!EL11+'Data Input'!FE11+'Data Input'!FL11</f>
        <v>1</v>
      </c>
      <c r="I9" s="32">
        <f t="shared" si="0"/>
        <v>0.92523364485981308</v>
      </c>
      <c r="J9" s="200">
        <f>SUM(('Data Input'!H11+'Data Input'!N11+'Data Input'!T11+'Data Input'!Z11+'Data Input'!AF11+'Data Input'!AM11+'Data Input'!AT11+'Data Input'!AZ11+'Data Input'!BF11+'Data Input'!BL11+'Data Input'!BR11+'Data Input'!BX11+'Data Input'!CD11+'Data Input'!CK11+'Data Input'!CR11+'Data Input'!CX11+'Data Input'!DD11+'Data Input'!DK11+'Data Input'!DR11+'Data Input'!DX11+'Data Input'!ED11+'Data Input'!EK11+'Data Input'!ER11+'Data Input'!EX11+'Data Input'!FD11+'Data Input'!FK11+'Data Input'!FR11+'Data Input'!FX11)/(SUM((IF(OR('Data Input'!E11&gt;0, 'Data Input'!F11&gt;0),1,0))+(IF(OR('Data Input'!K11&gt;0, 'Data Input'!L11&gt;0),1,0))+(IF(OR('Data Input'!Q11&gt;0, 'Data Input'!R11&gt;0),1,0))+(IF(OR('Data Input'!W11&gt;0, 'Data Input'!X11&gt;0),1,0))+(IF(OR('Data Input'!AC11&gt;0, 'Data Input'!AD11&gt;0),1,0))+(IF(OR('Data Input'!AJ11&gt;0, 'Data Input'!AK11&gt;0),1,0))+(IF(OR('Data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Input'!CA11&gt;0, 'Data Input'!CB11&gt;0),1,0))+(IF(OR('Data Input'!CH11&gt;0, 'Data Input'!CI11&gt;0),1,0))+(IF(OR('Data Input'!CO11&gt;0, 'Data Input'!CP11&gt;0),1,0))+(IF(OR('Data Input'!CU11&gt;0, 'Data Input'!CV11&gt;0),1,0))+(IF(OR('Data Input'!DA11&gt;0, 'Data Input'!DB11&gt;0),1,0))+(IF(OR('Data Input'!DH11&gt;0, 'Data Input'!DI11&gt;0),1,0))+(IF(OR('Data Input'!DO11&gt;0, 'Data Input'!DP11&gt;0),1,0))+(IF(OR('Data Input'!DU11&gt;0, 'Data Input'!DV11&gt;0),1,0))+(IF(OR('Data Input'!EA11&gt;0, 'Data Input'!EB11&gt;0),1,0))+(IF(OR('Data Input'!EH11&gt;0, 'Data Input'!EI11&gt;0),1,0))+(IF(OR('Data Input'!EO11&gt;0, 'Data Input'!EP11&gt;0),1,0))+(IF(OR('Data Input'!EU11&gt;0, 'Data Input'!EV11&gt;0),1,0))+(IF(OR('Data Input'!FA11&gt;0, 'Data Input'!FB11&gt;0),1,0))+(IF(OR('Data Input'!FH11&gt;0, 'Data Input'!FI11&gt;0),1,0))+(IF(OR('Data Input'!FO11&gt;0, 'Data Input'!FP11&gt;0),1,0))+(IF(OR('Data Input'!FU11&gt;0, 'Data Input'!FV11&gt;0),1,0)))))</f>
        <v>0.99304717276445231</v>
      </c>
      <c r="K9" s="32">
        <f>SUM(('Data Input'!G11+'Data Input'!M11+'Data Input'!S11+'Data Input'!Y11+'Data Input'!AE11+'Data Input'!AL11+'Data Input'!AS11+'Data Input'!AY11+'Data Input'!BE11+'Data Input'!BK11+'Data Input'!BQ11+'Data Input'!BW11+'Data Input'!CC11+'Data Input'!CJ11+'Data Input'!CQ11+'Data Input'!CW11+'Data Input'!DC11+'Data Input'!DJ11+'Data Input'!DQ11+'Data Input'!DW11+'Data Input'!EC11+'Data Input'!EJ11+'Data Input'!EQ11+'Data Input'!EW11+'Data Input'!FC11+'Data Input'!FJ11+'Data Input'!FQ11+'Data Input'!FW11)/(SUM((IF(OR('Data Input'!E11&gt;0, 'Data Input'!F11&gt;0),1,0))+(IF(OR('Data Input'!K11&gt;0, 'Data Input'!L11&gt;0),1,0))+(IF(OR('Data Input'!Q11&gt;0, 'Data Input'!R11&gt;0),1,0))+(IF(OR('Data Input'!W11&gt;0, 'Data Input'!X11&gt;0),1,0))+(IF(OR('Data Input'!AC11&gt;0, 'Data Input'!AD11&gt;0),1,0))+(IF(OR('Data Input'!AJ11&gt;0, 'Data Input'!AK11&gt;0),1,0))+(IF(OR('Data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Input'!CA11&gt;0, 'Data Input'!CB11&gt;0),1,0))+(IF(OR('Data Input'!CH11&gt;0, 'Data Input'!CI11&gt;0),1,0))+(IF(OR('Data Input'!CO11&gt;0, 'Data Input'!CP11&gt;0),1,0))+(IF(OR('Data Input'!CU11&gt;0, 'Data Input'!CV11&gt;0),1,0))+(IF(OR('Data Input'!DA11&gt;0, 'Data Input'!DB11&gt;0),1,0))+(IF(OR('Data Input'!DH11&gt;0, 'Data Input'!DI11&gt;0),1,0))+(IF(OR('Data Input'!DO11&gt;0, 'Data Input'!DP11&gt;0),1,0))+(IF(OR('Data Input'!DU11&gt;0, 'Data Input'!DV11&gt;0),1,0))+(IF(OR('Data Input'!EA11&gt;0, 'Data Input'!EB11&gt;0),1,0))+(IF(OR('Data Input'!EH11&gt;0, 'Data Input'!EI11&gt;0),1,0))+(IF(OR('Data Input'!EO11&gt;0, 'Data Input'!EP11&gt;0),1,0))+(IF(OR('Data Input'!EU11&gt;0, 'Data Input'!EV11&gt;0),1,0))+(IF(OR('Data Input'!FA11&gt;0, 'Data Input'!FB11&gt;0),1,0))+(IF(OR('Data Input'!FH11&gt;0, 'Data Input'!FI11&gt;0),1,0))+(IF(OR('Data Input'!FO11&gt;0, 'Data Input'!FP11&gt;0),1,0))+(IF(OR('Data Input'!FU11&gt;0, 'Data Input'!FV11&gt;0),1,0)))))</f>
        <v>0.92911636065716918</v>
      </c>
      <c r="L9" s="32">
        <f>('Data Input'!E11+'Data Input'!K11+'Data Input'!Q11+'Data Input'!W11+'Data Input'!AQ11+'Data Input'!AW11+'Data Input'!BC11+'Data Input'!BI11+'Data Input'!BO11+'Data Input'!BU11+'Data Input'!CO11+'Data Input'!CU11+'Data Input'!DO11+'Data Input'!DU11+'Data Input'!EO11+'Data Input'!EU11+'Data Input'!FO11+'Data Input'!FU11)/('Data Input'!F11+'Data Input'!L11+'Data Input'!R11+'Data Input'!X11+'Data Input'!AR11+'Data Input'!AX11+'Data Input'!BD11+'Data Input'!BJ11+'Data Input'!BP11+'Data Input'!BV11+'Data Input'!CP11+'Data Input'!CV11+'Data Input'!DP11+'Data Input'!DV11+'Data Input'!EP11+'Data Input'!EV11+'Data Input'!FP11+'Data Input'!FV11)</f>
        <v>1</v>
      </c>
      <c r="M9" s="32">
        <f>SUM(('Data Input'!G11+'Data Input'!M11+'Data Input'!S11+'Data Input'!Y11+'Data Input'!AS11+'Data Input'!AY11+'Data Input'!BE11+'Data Input'!BK11+'Data Input'!BQ11+'Data Input'!BW11+'Data Input'!CQ11+'Data Input'!CW11+'Data Input'!DQ11+'Data Input'!DW11+'Data Input'!EQ11+'Data Input'!EW11+'Data Input'!FQ11+'Data Input'!FW11)/(SUM((IF(OR('Data Input'!E11&gt;0, 'Data Input'!F11&gt;0),1,0))+(IF(OR('Data Input'!K11&gt;0, 'Data Input'!L11&gt;0),1,0))+(IF(OR('Data Input'!Q11&gt;0, 'Data Input'!R11&gt;0),1,0))+(IF(OR('Data Input'!W11&gt;0, 'Data Input'!X11&gt;0),1,0))+(IF(OR('Data Input'!AQ11&gt;0, 'Data Input'!AR11&gt;0),1,0))+(IF(OR('Data Input'!AW11&gt;0, 'Data Input'!AX11&gt;0),1,0))+(IF(OR('Data Input'!BC11&gt;0, 'Data Input'!BD11&gt;0),1,0))+(IF(OR('Data Input'!BI11&gt;0, 'Data Input'!BJ11&gt;0),1,0))+(IF(OR('Data Input'!BO11&gt;0, 'Data Input'!BP11&gt;0),1,0))+(IF(OR('Data Input'!BU11&gt;0, 'Data Input'!BV11&gt;0),1,0))+(IF(OR('Data Input'!CO11&gt;0, 'Data Input'!CP11&gt;0),1,0))+(IF(OR('Data Input'!CU11&gt;0, 'Data Input'!CV11&gt;0),1,0))+(IF(OR('Data Input'!DO11&gt;0, 'Data Input'!DP11&gt;0),1,0))+(IF(OR('Data Input'!DU11&gt;0, 'Data Input'!DV11&gt;0),1,0))+(IF(OR('Data Input'!EO11&gt;0, 'Data Input'!EP11&gt;0),1,0))+(IF(OR('Data Input'!EU11&gt;0, 'Data Input'!EV11&gt;0),1,0))+(IF(OR('Data Input'!FO11&gt;0, 'Data Input'!FP11&gt;0),1,0))+(IF(OR('Data Input'!FU11&gt;0, 'Data Input'!FV11&gt;0),1,0)))))</f>
        <v>0.98103625334746614</v>
      </c>
      <c r="N9" s="201">
        <f>SUM('Data Input'!AC11+'Data Input'!AJ11+'Data Input'!CA11+'Data Input'!CH11+'Data Input'!DA11+'Data Input'!DH11+'Data Input'!EA11+'Data Input'!EH11+'Data Input'!FA11+'Data Input'!FH11)/('Data Input'!AD11+'Data Input'!AK11+'Data Input'!CB11+'Data Input'!CI11+'Data Input'!DB11+'Data Input'!DI11+'Data Input'!EB11+'Data Input'!EI11+'Data Input'!FB11+'Data Input'!FI11)</f>
        <v>0.81818181818181823</v>
      </c>
      <c r="O9" s="32">
        <f>SUM(('Data Input'!AE11+'Data Input'!AL11+'Data Input'!CC11+'Data Input'!CJ11+'Data Input'!DC11+'Data Input'!DJ11+'Data Input'!EC11+'Data Input'!EJ11+'Data Input'!FC11+'Data Input'!FJ11)/(SUM((IF(OR('Data Input'!AC11&gt;0, 'Data Input'!AD11&gt;0),1,0))+(IF(OR('Data Input'!AJ11&gt;0, 'Data Input'!AK11&gt;0),1,0))+(IF(OR('Data Input'!CA11&gt;0, 'Data Input'!CB11&gt;0),1,0))+(IF(OR('Data Input'!CH11&gt;0, 'Data Input'!CI11&gt;0),1,0))+(IF(OR('Data Input'!DA11&gt;0, 'Data Input'!DB11&gt;0),1,0))+(IF(OR('Data Input'!DH11&gt;0, 'Data Input'!DI11&gt;0),1,0))+(IF(OR('Data Input'!EA11&gt;0, 'Data Input'!EB11&gt;0),1,0))+(IF(OR('Data Input'!EH11&gt;0, 'Data Input'!EI11&gt;0),1,0))+(IF(OR('Data Input'!FA11&gt;0, 'Data Input'!FB11&gt;0),1,0))+(IF(OR('Data Input'!FH11&gt;0, 'Data Input'!FI11&gt;0),1,0)))))</f>
        <v>0.82527657527657527</v>
      </c>
      <c r="P9" s="202">
        <f t="shared" si="1"/>
        <v>9</v>
      </c>
      <c r="Q9" s="18">
        <f>SUM((IF(OR('Data Input'!$J11="W"),1,0))+(IF(OR('Data Input'!$P11="W"),1,0))+(IF(OR('Data Input'!$V11="W"),1,0))+(IF(OR('Data Input'!$AB11="W"),1,0))+(IF(OR('Data Input'!$AI11="W"),1,0))+(IF(OR('Data Input'!$AP11="W"),1,0))+(IF(OR('Data Input'!$AV11="W"),1,0))+(IF(OR('Data Input'!$BB11="W"),1,0))+(IF(OR('Data Input'!$BH11="W"),1,0))+(IF(OR('Data Input'!$BN11="W"),1,0))+(IF(OR('Data Input'!$BT11="W"),1,0))+(IF(OR('Data Input'!$BZ11="W"),1,0))+(IF(OR('Data Input'!$CG11="W"),1,0))+(IF(OR('Data Input'!$CN11="W"),1,0))+(IF(OR('Data Input'!$CT11="W"),1,0))+(IF(OR('Data Input'!$CZ11="W"),1,0))+(IF(OR('Data Input'!$DG11="W"),1,0))+(IF(OR('Data Input'!$DN11="W"),1,0))+(IF(OR('Data Input'!$DT11="W"),1,0))+(IF(OR('Data Input'!$DZ11="W"),1,0))+(IF(OR('Data Input'!$EG11="W"),1,0))+(IF(OR('Data Input'!$EN11="W"),1,0))+(IF(OR('Data Input'!$ET11="W"),1,0))+(IF(OR('Data Input'!$EZ11="W"),1,0))+(IF(OR('Data Input'!$FG11="W"),1,0))+(IF(OR('Data Input'!$FN11="W"),1,0))+(IF(OR('Data Input'!$FT11="W"),1,0))+(IF(OR('Data Input'!$FZ11="W"),1,0)))</f>
        <v>1</v>
      </c>
      <c r="R9" s="18">
        <f>SUM((IF(OR('Data Input'!$J11="L"),1,0))+(IF(OR('Data Input'!$P11="L"),1,0))+(IF(OR('Data Input'!$V11="L"),1,0))+(IF(OR('Data Input'!$AB11="L"),1,0))+(IF(OR('Data Input'!$AI11="L"),1,0))+(IF(OR('Data Input'!$AP11="L"),1,0))+(IF(OR('Data Input'!$AV11="L"),1,0))+(IF(OR('Data Input'!$BB11="L"),1,0))+(IF(OR('Data Input'!$BH11="L"),1,0))+(IF(OR('Data Input'!$BN11="L"),1,0))+(IF(OR('Data Input'!$BT11="L"),1,0))+(IF(OR('Data Input'!$BZ11="L"),1,0))+(IF(OR('Data Input'!$CG11="L"),1,0))+(IF(OR('Data Input'!$CN11="L"),1,0))+(IF(OR('Data Input'!$CT11="L"),1,0))+(IF(OR('Data Input'!$CZ11="L"),1,0))+(IF(OR('Data Input'!$DG11="L"),1,0))+(IF(OR('Data Input'!$DN11="L"),1,0))+(IF(OR('Data Input'!$DT11="L"),1,0))+(IF(OR('Data Input'!$DZ11="L"),1,0))+(IF(OR('Data Input'!$EG11="L"),1,0))+(IF(OR('Data Input'!$EN11="L"),1,0))+(IF(OR('Data Input'!$ET11="L"),1,0))+(IF(OR('Data Input'!$EZ11="L"),1,0))+(IF(OR('Data Input'!$FG11="L"),1,0))+(IF(OR('Data Input'!$FN11="L"),1,0))+(IF(OR('Data Input'!$FT11="L"),1,0))+(IF(OR('Data Input'!$FZ11="L"),1,0)))</f>
        <v>8</v>
      </c>
      <c r="S9" s="18">
        <f>SUM((IF(OR('Data Input'!$J11="T"),1,0))+(IF(OR('Data Input'!$P11="T"),1,0))+(IF(OR('Data Input'!$V11="T"),1,0))+(IF(OR('Data Input'!$AB11="T"),1,0))+(IF(OR('Data Input'!$AI11="T"),1,0))+(IF(OR('Data Input'!$AP11="T"),1,0))+(IF(OR('Data Input'!$AV11="T"),1,0))+(IF(OR('Data Input'!$BB11="T"),1,0))+(IF(OR('Data Input'!$BH11="T"),1,0))+(IF(OR('Data Input'!$BN11="T"),1,0))+(IF(OR('Data Input'!$BT11="T"),1,0))+(IF(OR('Data Input'!$BZ11="T"),1,0))+(IF(OR('Data Input'!$CG11="T"),1,0))+(IF(OR('Data Input'!$CN11="T"),1,0))+(IF(OR('Data Input'!$CT11="T"),1,0))+(IF(OR('Data Input'!$CZ11="T"),1,0))+(IF(OR('Data Input'!$DG11="T"),1,0))+(IF(OR('Data Input'!$DN11="T"),1,0))+(IF(OR('Data Input'!$DT11="T"),1,0))+(IF(OR('Data Input'!$DZ11="T"),1,0))+(IF(OR('Data Input'!$EG11="T"),1,0))+(IF(OR('Data Input'!$EN11="T"),1,0))+(IF(OR('Data Input'!$ET11="T"),1,0))+(IF(OR('Data Input'!$EZ11="T"),1,0))+(IF(OR('Data Input'!$FG11="T"),1,0))+(IF(OR('Data Input'!$FN11="T"),1,0))+(IF(OR('Data Input'!$FT11="T"),1,0))+(IF(OR('Data Input'!$FZ11="T"),1,0)))</f>
        <v>0</v>
      </c>
      <c r="T9" s="203">
        <f t="shared" si="2"/>
        <v>0.1111111111111111</v>
      </c>
    </row>
    <row r="10" spans="2:20" ht="15.5" x14ac:dyDescent="0.35">
      <c r="B10" s="189">
        <v>8</v>
      </c>
      <c r="C10" s="55" t="s">
        <v>75</v>
      </c>
      <c r="D10" s="75" t="s">
        <v>13</v>
      </c>
      <c r="E10" s="237">
        <v>69</v>
      </c>
      <c r="F10" s="18">
        <f>'Data Input'!E12+'Data Input'!K12+'Data Input'!Q12+'Data Input'!W12+'Data Input'!AC12+'Data Input'!AJ12+'Data Input'!AQ12+'Data Input'!AW12+'Data Input'!BC12+'Data Input'!BI12+'Data Input'!BO12+'Data Input'!BU12+'Data Input'!CA12+'Data Input'!CH12+'Data Input'!CO12+'Data Input'!CU12+'Data Input'!DA12+'Data Input'!DH12+'Data Input'!DO12+'Data Input'!DU12+'Data Input'!EA12+'Data Input'!EH12+'Data Input'!EO12+'Data Input'!EU12+'Data Input'!FA12+'Data Input'!FH12+'Data Input'!FO12+'Data Input'!FU12</f>
        <v>112</v>
      </c>
      <c r="G10" s="18">
        <f>'Data Input'!F12+'Data Input'!L12+'Data Input'!R12+'Data Input'!X12+'Data Input'!AD12+'Data Input'!AK12+'Data Input'!AR12+'Data Input'!AX12+'Data Input'!BD12+'Data Input'!BJ12+'Data Input'!BP12+'Data Input'!BV12+'Data Input'!CB12+'Data Input'!CI12+'Data Input'!CP12+'Data Input'!CV12+'Data Input'!DB12+'Data Input'!DI12+'Data Input'!DP12+'Data Input'!DV12+'Data Input'!EB12+'Data Input'!EI12+'Data Input'!EP12+'Data Input'!EV12+'Data Input'!FB12+'Data Input'!FI12+'Data Input'!FP12+'Data Input'!FV12</f>
        <v>144</v>
      </c>
      <c r="H10" s="161">
        <f>'Data Input'!AG12+'Data Input'!AN12+'Data Input'!CE12+'Data Input'!CL12+'Data Input'!DE12+'Data Input'!DL12+'Data Input'!EE12+'Data Input'!EL12+'Data Input'!FE12+'Data Input'!FL12</f>
        <v>1</v>
      </c>
      <c r="I10" s="32">
        <f t="shared" si="0"/>
        <v>0.77777777777777779</v>
      </c>
      <c r="J10" s="200">
        <f>SUM(('Data Input'!H12+'Data Input'!N12+'Data Input'!T12+'Data Input'!Z12+'Data Input'!AF12+'Data Input'!AM12+'Data Input'!AT12+'Data Input'!AZ12+'Data Input'!BF12+'Data Input'!BL12+'Data Input'!BR12+'Data Input'!BX12+'Data Input'!CD12+'Data Input'!CK12+'Data Input'!CR12+'Data Input'!CX12+'Data Input'!DD12+'Data Input'!DK12+'Data Input'!DR12+'Data Input'!DX12+'Data Input'!ED12+'Data Input'!EK12+'Data Input'!ER12+'Data Input'!EX12+'Data Input'!FD12+'Data Input'!FK12+'Data Input'!FR12+'Data Input'!FX12)/(SUM((IF(OR('Data Input'!E12&gt;0, 'Data Input'!F12&gt;0),1,0))+(IF(OR('Data Input'!K12&gt;0, 'Data Input'!L12&gt;0),1,0))+(IF(OR('Data Input'!Q12&gt;0, 'Data Input'!R12&gt;0),1,0))+(IF(OR('Data Input'!W12&gt;0, 'Data Input'!X12&gt;0),1,0))+(IF(OR('Data Input'!AC12&gt;0, 'Data Input'!AD12&gt;0),1,0))+(IF(OR('Data Input'!AJ12&gt;0, 'Data Input'!AK12&gt;0),1,0))+(IF(OR('Data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Input'!CA12&gt;0, 'Data Input'!CB12&gt;0),1,0))+(IF(OR('Data Input'!CH12&gt;0, 'Data Input'!CI12&gt;0),1,0))+(IF(OR('Data Input'!CO12&gt;0, 'Data Input'!CP12&gt;0),1,0))+(IF(OR('Data Input'!CU12&gt;0, 'Data Input'!CV12&gt;0),1,0))+(IF(OR('Data Input'!DA12&gt;0, 'Data Input'!DB12&gt;0),1,0))+(IF(OR('Data Input'!DH12&gt;0, 'Data Input'!DI12&gt;0),1,0))+(IF(OR('Data Input'!DO12&gt;0, 'Data Input'!DP12&gt;0),1,0))+(IF(OR('Data Input'!DU12&gt;0, 'Data Input'!DV12&gt;0),1,0))+(IF(OR('Data Input'!EA12&gt;0, 'Data Input'!EB12&gt;0),1,0))+(IF(OR('Data Input'!EH12&gt;0, 'Data Input'!EI12&gt;0),1,0))+(IF(OR('Data Input'!EO12&gt;0, 'Data Input'!EP12&gt;0),1,0))+(IF(OR('Data Input'!EU12&gt;0, 'Data Input'!EV12&gt;0),1,0))+(IF(OR('Data Input'!FA12&gt;0, 'Data Input'!FB12&gt;0),1,0))+(IF(OR('Data Input'!FH12&gt;0, 'Data Input'!FI12&gt;0),1,0))+(IF(OR('Data Input'!FO12&gt;0, 'Data Input'!FP12&gt;0),1,0))+(IF(OR('Data Input'!FU12&gt;0, 'Data Input'!FV12&gt;0),1,0)))))</f>
        <v>0.86789192429291373</v>
      </c>
      <c r="K10" s="32">
        <f>SUM(('Data Input'!G12+'Data Input'!M12+'Data Input'!S12+'Data Input'!Y12+'Data Input'!AE12+'Data Input'!AL12+'Data Input'!AS12+'Data Input'!AY12+'Data Input'!BE12+'Data Input'!BK12+'Data Input'!BQ12+'Data Input'!BW12+'Data Input'!CC12+'Data Input'!CJ12+'Data Input'!CQ12+'Data Input'!CW12+'Data Input'!DC12+'Data Input'!DJ12+'Data Input'!DQ12+'Data Input'!DW12+'Data Input'!EC12+'Data Input'!EJ12+'Data Input'!EQ12+'Data Input'!EW12+'Data Input'!FC12+'Data Input'!FJ12+'Data Input'!FQ12+'Data Input'!FW12)/(SUM((IF(OR('Data Input'!E12&gt;0, 'Data Input'!F12&gt;0),1,0))+(IF(OR('Data Input'!K12&gt;0, 'Data Input'!L12&gt;0),1,0))+(IF(OR('Data Input'!Q12&gt;0, 'Data Input'!R12&gt;0),1,0))+(IF(OR('Data Input'!W12&gt;0, 'Data Input'!X12&gt;0),1,0))+(IF(OR('Data Input'!AC12&gt;0, 'Data Input'!AD12&gt;0),1,0))+(IF(OR('Data Input'!AJ12&gt;0, 'Data Input'!AK12&gt;0),1,0))+(IF(OR('Data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Input'!CA12&gt;0, 'Data Input'!CB12&gt;0),1,0))+(IF(OR('Data Input'!CH12&gt;0, 'Data Input'!CI12&gt;0),1,0))+(IF(OR('Data Input'!CO12&gt;0, 'Data Input'!CP12&gt;0),1,0))+(IF(OR('Data Input'!CU12&gt;0, 'Data Input'!CV12&gt;0),1,0))+(IF(OR('Data Input'!DA12&gt;0, 'Data Input'!DB12&gt;0),1,0))+(IF(OR('Data Input'!DH12&gt;0, 'Data Input'!DI12&gt;0),1,0))+(IF(OR('Data Input'!DO12&gt;0, 'Data Input'!DP12&gt;0),1,0))+(IF(OR('Data Input'!DU12&gt;0, 'Data Input'!DV12&gt;0),1,0))+(IF(OR('Data Input'!EA12&gt;0, 'Data Input'!EB12&gt;0),1,0))+(IF(OR('Data Input'!EH12&gt;0, 'Data Input'!EI12&gt;0),1,0))+(IF(OR('Data Input'!EO12&gt;0, 'Data Input'!EP12&gt;0),1,0))+(IF(OR('Data Input'!EU12&gt;0, 'Data Input'!EV12&gt;0),1,0))+(IF(OR('Data Input'!FA12&gt;0, 'Data Input'!FB12&gt;0),1,0))+(IF(OR('Data Input'!FH12&gt;0, 'Data Input'!FI12&gt;0),1,0))+(IF(OR('Data Input'!FO12&gt;0, 'Data Input'!FP12&gt;0),1,0))+(IF(OR('Data Input'!FU12&gt;0, 'Data Input'!FV12&gt;0),1,0)))))</f>
        <v>0.80223385606450126</v>
      </c>
      <c r="L10" s="32">
        <f>('Data Input'!E12+'Data Input'!K12+'Data Input'!Q12+'Data Input'!W12+'Data Input'!AQ12+'Data Input'!AW12+'Data Input'!BC12+'Data Input'!BI12+'Data Input'!BO12+'Data Input'!BU12+'Data Input'!CO12+'Data Input'!CU12+'Data Input'!DO12+'Data Input'!DU12+'Data Input'!EO12+'Data Input'!EU12+'Data Input'!FO12+'Data Input'!FU12)/('Data Input'!F12+'Data Input'!L12+'Data Input'!R12+'Data Input'!X12+'Data Input'!AR12+'Data Input'!AX12+'Data Input'!BD12+'Data Input'!BJ12+'Data Input'!BP12+'Data Input'!BV12+'Data Input'!CP12+'Data Input'!CV12+'Data Input'!DP12+'Data Input'!DV12+'Data Input'!EP12+'Data Input'!EV12+'Data Input'!FP12+'Data Input'!FV12)</f>
        <v>0.80246913580246915</v>
      </c>
      <c r="M10" s="32">
        <f>SUM(('Data Input'!G12+'Data Input'!M12+'Data Input'!S12+'Data Input'!Y12+'Data Input'!AS12+'Data Input'!AY12+'Data Input'!BE12+'Data Input'!BK12+'Data Input'!BQ12+'Data Input'!BW12+'Data Input'!CQ12+'Data Input'!CW12+'Data Input'!DQ12+'Data Input'!DW12+'Data Input'!EQ12+'Data Input'!EW12+'Data Input'!FQ12+'Data Input'!FW12)/(SUM((IF(OR('Data Input'!E12&gt;0, 'Data Input'!F12&gt;0),1,0))+(IF(OR('Data Input'!K12&gt;0, 'Data Input'!L12&gt;0),1,0))+(IF(OR('Data Input'!Q12&gt;0, 'Data Input'!R12&gt;0),1,0))+(IF(OR('Data Input'!W12&gt;0, 'Data Input'!X12&gt;0),1,0))+(IF(OR('Data Input'!AQ12&gt;0, 'Data Input'!AR12&gt;0),1,0))+(IF(OR('Data Input'!AW12&gt;0, 'Data Input'!AX12&gt;0),1,0))+(IF(OR('Data Input'!BC12&gt;0, 'Data Input'!BD12&gt;0),1,0))+(IF(OR('Data Input'!BI12&gt;0, 'Data Input'!BJ12&gt;0),1,0))+(IF(OR('Data Input'!BO12&gt;0, 'Data Input'!BP12&gt;0),1,0))+(IF(OR('Data Input'!BU12&gt;0, 'Data Input'!BV12&gt;0),1,0))+(IF(OR('Data Input'!CO12&gt;0, 'Data Input'!CP12&gt;0),1,0))+(IF(OR('Data Input'!CU12&gt;0, 'Data Input'!CV12&gt;0),1,0))+(IF(OR('Data Input'!DO12&gt;0, 'Data Input'!DP12&gt;0),1,0))+(IF(OR('Data Input'!DU12&gt;0, 'Data Input'!DV12&gt;0),1,0))+(IF(OR('Data Input'!EO12&gt;0, 'Data Input'!EP12&gt;0),1,0))+(IF(OR('Data Input'!EU12&gt;0, 'Data Input'!EV12&gt;0),1,0))+(IF(OR('Data Input'!FO12&gt;0, 'Data Input'!FP12&gt;0),1,0))+(IF(OR('Data Input'!FU12&gt;0, 'Data Input'!FV12&gt;0),1,0)))))</f>
        <v>0.8374029271206691</v>
      </c>
      <c r="N10" s="201">
        <f>SUM('Data Input'!AC12+'Data Input'!AJ12+'Data Input'!CA12+'Data Input'!CH12+'Data Input'!DA12+'Data Input'!DH12+'Data Input'!EA12+'Data Input'!EH12+'Data Input'!FA12+'Data Input'!FH12)/('Data Input'!AD12+'Data Input'!AK12+'Data Input'!CB12+'Data Input'!CI12+'Data Input'!DB12+'Data Input'!DI12+'Data Input'!EB12+'Data Input'!EI12+'Data Input'!FB12+'Data Input'!FI12)</f>
        <v>0.74603174603174605</v>
      </c>
      <c r="O10" s="32">
        <f>SUM(('Data Input'!AE12+'Data Input'!AL12+'Data Input'!CC12+'Data Input'!CJ12+'Data Input'!DC12+'Data Input'!DJ12+'Data Input'!EC12+'Data Input'!EJ12+'Data Input'!FC12+'Data Input'!FJ12)/(SUM((IF(OR('Data Input'!AC12&gt;0, 'Data Input'!AD12&gt;0),1,0))+(IF(OR('Data Input'!AJ12&gt;0, 'Data Input'!AK12&gt;0),1,0))+(IF(OR('Data Input'!CA12&gt;0, 'Data Input'!CB12&gt;0),1,0))+(IF(OR('Data Input'!CH12&gt;0, 'Data Input'!CI12&gt;0),1,0))+(IF(OR('Data Input'!DA12&gt;0, 'Data Input'!DB12&gt;0),1,0))+(IF(OR('Data Input'!DH12&gt;0, 'Data Input'!DI12&gt;0),1,0))+(IF(OR('Data Input'!EA12&gt;0, 'Data Input'!EB12&gt;0),1,0))+(IF(OR('Data Input'!EH12&gt;0, 'Data Input'!EI12&gt;0),1,0))+(IF(OR('Data Input'!FA12&gt;0, 'Data Input'!FB12&gt;0),1,0))+(IF(OR('Data Input'!FH12&gt;0, 'Data Input'!FI12&gt;0),1,0)))))</f>
        <v>0.74948024948024949</v>
      </c>
      <c r="P10" s="202">
        <f t="shared" si="1"/>
        <v>5</v>
      </c>
      <c r="Q10" s="18">
        <f>SUM((IF(OR('Data Input'!$J12="W"),1,0))+(IF(OR('Data Input'!$P12="W"),1,0))+(IF(OR('Data Input'!$V12="W"),1,0))+(IF(OR('Data Input'!$AB12="W"),1,0))+(IF(OR('Data Input'!$AI12="W"),1,0))+(IF(OR('Data Input'!$AP12="W"),1,0))+(IF(OR('Data Input'!$AV12="W"),1,0))+(IF(OR('Data Input'!$BB12="W"),1,0))+(IF(OR('Data Input'!$BH12="W"),1,0))+(IF(OR('Data Input'!$BN12="W"),1,0))+(IF(OR('Data Input'!$BT12="W"),1,0))+(IF(OR('Data Input'!$BZ12="W"),1,0))+(IF(OR('Data Input'!$CG12="W"),1,0))+(IF(OR('Data Input'!$CN12="W"),1,0))+(IF(OR('Data Input'!$CT12="W"),1,0))+(IF(OR('Data Input'!$CZ12="W"),1,0))+(IF(OR('Data Input'!$DG12="W"),1,0))+(IF(OR('Data Input'!$DN12="W"),1,0))+(IF(OR('Data Input'!$DT12="W"),1,0))+(IF(OR('Data Input'!$DZ12="W"),1,0))+(IF(OR('Data Input'!$EG12="W"),1,0))+(IF(OR('Data Input'!$EN12="W"),1,0))+(IF(OR('Data Input'!$ET12="W"),1,0))+(IF(OR('Data Input'!$EZ12="W"),1,0))+(IF(OR('Data Input'!$FG12="W"),1,0))+(IF(OR('Data Input'!$FN12="W"),1,0))+(IF(OR('Data Input'!$FT12="W"),1,0))+(IF(OR('Data Input'!$FZ12="W"),1,0)))</f>
        <v>1</v>
      </c>
      <c r="R10" s="18">
        <f>SUM((IF(OR('Data Input'!$J12="L"),1,0))+(IF(OR('Data Input'!$P12="L"),1,0))+(IF(OR('Data Input'!$V12="L"),1,0))+(IF(OR('Data Input'!$AB12="L"),1,0))+(IF(OR('Data Input'!$AI12="L"),1,0))+(IF(OR('Data Input'!$AP12="L"),1,0))+(IF(OR('Data Input'!$AV12="L"),1,0))+(IF(OR('Data Input'!$BB12="L"),1,0))+(IF(OR('Data Input'!$BH12="L"),1,0))+(IF(OR('Data Input'!$BN12="L"),1,0))+(IF(OR('Data Input'!$BT12="L"),1,0))+(IF(OR('Data Input'!$BZ12="L"),1,0))+(IF(OR('Data Input'!$CG12="L"),1,0))+(IF(OR('Data Input'!$CN12="L"),1,0))+(IF(OR('Data Input'!$CT12="L"),1,0))+(IF(OR('Data Input'!$CZ12="L"),1,0))+(IF(OR('Data Input'!$DG12="L"),1,0))+(IF(OR('Data Input'!$DN12="L"),1,0))+(IF(OR('Data Input'!$DT12="L"),1,0))+(IF(OR('Data Input'!$DZ12="L"),1,0))+(IF(OR('Data Input'!$EG12="L"),1,0))+(IF(OR('Data Input'!$EN12="L"),1,0))+(IF(OR('Data Input'!$ET12="L"),1,0))+(IF(OR('Data Input'!$EZ12="L"),1,0))+(IF(OR('Data Input'!$FG12="L"),1,0))+(IF(OR('Data Input'!$FN12="L"),1,0))+(IF(OR('Data Input'!$FT12="L"),1,0))+(IF(OR('Data Input'!$FZ12="L"),1,0)))</f>
        <v>4</v>
      </c>
      <c r="S10" s="18">
        <f>SUM((IF(OR('Data Input'!$J12="T"),1,0))+(IF(OR('Data Input'!$P12="T"),1,0))+(IF(OR('Data Input'!$V12="T"),1,0))+(IF(OR('Data Input'!$AB12="T"),1,0))+(IF(OR('Data Input'!$AI12="T"),1,0))+(IF(OR('Data Input'!$AP12="T"),1,0))+(IF(OR('Data Input'!$AV12="T"),1,0))+(IF(OR('Data Input'!$BB12="T"),1,0))+(IF(OR('Data Input'!$BH12="T"),1,0))+(IF(OR('Data Input'!$BN12="T"),1,0))+(IF(OR('Data Input'!$BT12="T"),1,0))+(IF(OR('Data Input'!$BZ12="T"),1,0))+(IF(OR('Data Input'!$CG12="T"),1,0))+(IF(OR('Data Input'!$CN12="T"),1,0))+(IF(OR('Data Input'!$CT12="T"),1,0))+(IF(OR('Data Input'!$CZ12="T"),1,0))+(IF(OR('Data Input'!$DG12="T"),1,0))+(IF(OR('Data Input'!$DN12="T"),1,0))+(IF(OR('Data Input'!$DT12="T"),1,0))+(IF(OR('Data Input'!$DZ12="T"),1,0))+(IF(OR('Data Input'!$EG12="T"),1,0))+(IF(OR('Data Input'!$EN12="T"),1,0))+(IF(OR('Data Input'!$ET12="T"),1,0))+(IF(OR('Data Input'!$EZ12="T"),1,0))+(IF(OR('Data Input'!$FG12="T"),1,0))+(IF(OR('Data Input'!$FN12="T"),1,0))+(IF(OR('Data Input'!$FT12="T"),1,0))+(IF(OR('Data Input'!$FZ12="T"),1,0)))</f>
        <v>0</v>
      </c>
      <c r="T10" s="203">
        <f t="shared" si="2"/>
        <v>0.2</v>
      </c>
    </row>
    <row r="11" spans="2:20" ht="15.5" x14ac:dyDescent="0.35">
      <c r="B11" s="189">
        <v>9</v>
      </c>
      <c r="C11" s="55" t="s">
        <v>75</v>
      </c>
      <c r="D11" s="75" t="s">
        <v>29</v>
      </c>
      <c r="E11" s="237">
        <v>30</v>
      </c>
      <c r="F11" s="18">
        <f>'Data Input'!E13+'Data Input'!K13+'Data Input'!Q13+'Data Input'!W13+'Data Input'!AC13+'Data Input'!AJ13+'Data Input'!AQ13+'Data Input'!AW13+'Data Input'!BC13+'Data Input'!BI13+'Data Input'!BO13+'Data Input'!BU13+'Data Input'!CA13+'Data Input'!CH13+'Data Input'!CO13+'Data Input'!CU13+'Data Input'!DA13+'Data Input'!DH13+'Data Input'!DO13+'Data Input'!DU13+'Data Input'!EA13+'Data Input'!EH13+'Data Input'!EO13+'Data Input'!EU13+'Data Input'!FA13+'Data Input'!FH13+'Data Input'!FO13+'Data Input'!FU13</f>
        <v>91</v>
      </c>
      <c r="G11" s="18">
        <f>'Data Input'!F13+'Data Input'!L13+'Data Input'!R13+'Data Input'!X13+'Data Input'!AD13+'Data Input'!AK13+'Data Input'!AR13+'Data Input'!AX13+'Data Input'!BD13+'Data Input'!BJ13+'Data Input'!BP13+'Data Input'!BV13+'Data Input'!CB13+'Data Input'!CI13+'Data Input'!CP13+'Data Input'!CV13+'Data Input'!DB13+'Data Input'!DI13+'Data Input'!DP13+'Data Input'!DV13+'Data Input'!EB13+'Data Input'!EI13+'Data Input'!EP13+'Data Input'!EV13+'Data Input'!FB13+'Data Input'!FI13+'Data Input'!FP13+'Data Input'!FV13</f>
        <v>166</v>
      </c>
      <c r="H11" s="161">
        <f>'Data Input'!AG13+'Data Input'!AN13+'Data Input'!CE13+'Data Input'!CL13+'Data Input'!DE13+'Data Input'!DL13+'Data Input'!EE13+'Data Input'!EL13+'Data Input'!FE13+'Data Input'!FL13</f>
        <v>0</v>
      </c>
      <c r="I11" s="32">
        <f t="shared" si="0"/>
        <v>0.54819277108433739</v>
      </c>
      <c r="J11" s="200">
        <f>SUM(('Data Input'!H13+'Data Input'!N13+'Data Input'!T13+'Data Input'!Z13+'Data Input'!AF13+'Data Input'!AM13+'Data Input'!AT13+'Data Input'!AZ13+'Data Input'!BF13+'Data Input'!BL13+'Data Input'!BR13+'Data Input'!BX13+'Data Input'!CD13+'Data Input'!CK13+'Data Input'!CR13+'Data Input'!CX13+'Data Input'!DD13+'Data Input'!DK13+'Data Input'!DR13+'Data Input'!DX13+'Data Input'!ED13+'Data Input'!EK13+'Data Input'!ER13+'Data Input'!EX13+'Data Input'!FD13+'Data Input'!FK13+'Data Input'!FR13+'Data Input'!FX13)/(SUM((IF(OR('Data Input'!E13&gt;0, 'Data Input'!F13&gt;0),1,0))+(IF(OR('Data Input'!K13&gt;0, 'Data Input'!L13&gt;0),1,0))+(IF(OR('Data Input'!Q13&gt;0, 'Data Input'!R13&gt;0),1,0))+(IF(OR('Data Input'!W13&gt;0, 'Data Input'!X13&gt;0),1,0))+(IF(OR('Data Input'!AC13&gt;0, 'Data Input'!AD13&gt;0),1,0))+(IF(OR('Data Input'!AJ13&gt;0, 'Data Input'!AK13&gt;0),1,0))+(IF(OR('Data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Input'!CA13&gt;0, 'Data Input'!CB13&gt;0),1,0))+(IF(OR('Data Input'!CH13&gt;0, 'Data Input'!CI13&gt;0),1,0))+(IF(OR('Data Input'!CO13&gt;0, 'Data Input'!CP13&gt;0),1,0))+(IF(OR('Data Input'!CU13&gt;0, 'Data Input'!CV13&gt;0),1,0))+(IF(OR('Data Input'!DA13&gt;0, 'Data Input'!DB13&gt;0),1,0))+(IF(OR('Data Input'!DH13&gt;0, 'Data Input'!DI13&gt;0),1,0))+(IF(OR('Data Input'!DO13&gt;0, 'Data Input'!DP13&gt;0),1,0))+(IF(OR('Data Input'!DU13&gt;0, 'Data Input'!DV13&gt;0),1,0))+(IF(OR('Data Input'!EA13&gt;0, 'Data Input'!EB13&gt;0),1,0))+(IF(OR('Data Input'!EH13&gt;0, 'Data Input'!EI13&gt;0),1,0))+(IF(OR('Data Input'!EO13&gt;0, 'Data Input'!EP13&gt;0),1,0))+(IF(OR('Data Input'!EU13&gt;0, 'Data Input'!EV13&gt;0),1,0))+(IF(OR('Data Input'!FA13&gt;0, 'Data Input'!FB13&gt;0),1,0))+(IF(OR('Data Input'!FH13&gt;0, 'Data Input'!FI13&gt;0),1,0))+(IF(OR('Data Input'!FO13&gt;0, 'Data Input'!FP13&gt;0),1,0))+(IF(OR('Data Input'!FU13&gt;0, 'Data Input'!FV13&gt;0),1,0)))))</f>
        <v>0.58928166403048243</v>
      </c>
      <c r="K11" s="32">
        <f>SUM(('Data Input'!G13+'Data Input'!M13+'Data Input'!S13+'Data Input'!Y13+'Data Input'!AE13+'Data Input'!AL13+'Data Input'!AS13+'Data Input'!AY13+'Data Input'!BE13+'Data Input'!BK13+'Data Input'!BQ13+'Data Input'!BW13+'Data Input'!CC13+'Data Input'!CJ13+'Data Input'!CQ13+'Data Input'!CW13+'Data Input'!DC13+'Data Input'!DJ13+'Data Input'!DQ13+'Data Input'!DW13+'Data Input'!EC13+'Data Input'!EJ13+'Data Input'!EQ13+'Data Input'!EW13+'Data Input'!FC13+'Data Input'!FJ13+'Data Input'!FQ13+'Data Input'!FW13)/(SUM((IF(OR('Data Input'!E13&gt;0, 'Data Input'!F13&gt;0),1,0))+(IF(OR('Data Input'!K13&gt;0, 'Data Input'!L13&gt;0),1,0))+(IF(OR('Data Input'!Q13&gt;0, 'Data Input'!R13&gt;0),1,0))+(IF(OR('Data Input'!W13&gt;0, 'Data Input'!X13&gt;0),1,0))+(IF(OR('Data Input'!AC13&gt;0, 'Data Input'!AD13&gt;0),1,0))+(IF(OR('Data Input'!AJ13&gt;0, 'Data Input'!AK13&gt;0),1,0))+(IF(OR('Data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Input'!CA13&gt;0, 'Data Input'!CB13&gt;0),1,0))+(IF(OR('Data Input'!CH13&gt;0, 'Data Input'!CI13&gt;0),1,0))+(IF(OR('Data Input'!CO13&gt;0, 'Data Input'!CP13&gt;0),1,0))+(IF(OR('Data Input'!CU13&gt;0, 'Data Input'!CV13&gt;0),1,0))+(IF(OR('Data Input'!DA13&gt;0, 'Data Input'!DB13&gt;0),1,0))+(IF(OR('Data Input'!DH13&gt;0, 'Data Input'!DI13&gt;0),1,0))+(IF(OR('Data Input'!DO13&gt;0, 'Data Input'!DP13&gt;0),1,0))+(IF(OR('Data Input'!DU13&gt;0, 'Data Input'!DV13&gt;0),1,0))+(IF(OR('Data Input'!EA13&gt;0, 'Data Input'!EB13&gt;0),1,0))+(IF(OR('Data Input'!EH13&gt;0, 'Data Input'!EI13&gt;0),1,0))+(IF(OR('Data Input'!EO13&gt;0, 'Data Input'!EP13&gt;0),1,0))+(IF(OR('Data Input'!EU13&gt;0, 'Data Input'!EV13&gt;0),1,0))+(IF(OR('Data Input'!FA13&gt;0, 'Data Input'!FB13&gt;0),1,0))+(IF(OR('Data Input'!FH13&gt;0, 'Data Input'!FI13&gt;0),1,0))+(IF(OR('Data Input'!FO13&gt;0, 'Data Input'!FP13&gt;0),1,0))+(IF(OR('Data Input'!FU13&gt;0, 'Data Input'!FV13&gt;0),1,0)))))</f>
        <v>0.54558900037160918</v>
      </c>
      <c r="L11" s="32">
        <f>('Data Input'!E13+'Data Input'!K13+'Data Input'!Q13+'Data Input'!W13+'Data Input'!AQ13+'Data Input'!AW13+'Data Input'!BC13+'Data Input'!BI13+'Data Input'!BO13+'Data Input'!BU13+'Data Input'!CO13+'Data Input'!CU13+'Data Input'!DO13+'Data Input'!DU13+'Data Input'!EO13+'Data Input'!EU13+'Data Input'!FO13+'Data Input'!FU13)/('Data Input'!F13+'Data Input'!L13+'Data Input'!R13+'Data Input'!X13+'Data Input'!AR13+'Data Input'!AX13+'Data Input'!BD13+'Data Input'!BJ13+'Data Input'!BP13+'Data Input'!BV13+'Data Input'!CP13+'Data Input'!CV13+'Data Input'!DP13+'Data Input'!DV13+'Data Input'!EP13+'Data Input'!EV13+'Data Input'!FP13+'Data Input'!FV13)</f>
        <v>0.5</v>
      </c>
      <c r="M11" s="32">
        <f>SUM(('Data Input'!G13+'Data Input'!M13+'Data Input'!S13+'Data Input'!Y13+'Data Input'!AS13+'Data Input'!AY13+'Data Input'!BE13+'Data Input'!BK13+'Data Input'!BQ13+'Data Input'!BW13+'Data Input'!CQ13+'Data Input'!CW13+'Data Input'!DQ13+'Data Input'!DW13+'Data Input'!EQ13+'Data Input'!EW13+'Data Input'!FQ13+'Data Input'!FW13)/(SUM((IF(OR('Data Input'!E13&gt;0, 'Data Input'!F13&gt;0),1,0))+(IF(OR('Data Input'!K13&gt;0, 'Data Input'!L13&gt;0),1,0))+(IF(OR('Data Input'!Q13&gt;0, 'Data Input'!R13&gt;0),1,0))+(IF(OR('Data Input'!W13&gt;0, 'Data Input'!X13&gt;0),1,0))+(IF(OR('Data Input'!AQ13&gt;0, 'Data Input'!AR13&gt;0),1,0))+(IF(OR('Data Input'!AW13&gt;0, 'Data Input'!AX13&gt;0),1,0))+(IF(OR('Data Input'!BC13&gt;0, 'Data Input'!BD13&gt;0),1,0))+(IF(OR('Data Input'!BI13&gt;0, 'Data Input'!BJ13&gt;0),1,0))+(IF(OR('Data Input'!BO13&gt;0, 'Data Input'!BP13&gt;0),1,0))+(IF(OR('Data Input'!BU13&gt;0, 'Data Input'!BV13&gt;0),1,0))+(IF(OR('Data Input'!CO13&gt;0, 'Data Input'!CP13&gt;0),1,0))+(IF(OR('Data Input'!CU13&gt;0, 'Data Input'!CV13&gt;0),1,0))+(IF(OR('Data Input'!DO13&gt;0, 'Data Input'!DP13&gt;0),1,0))+(IF(OR('Data Input'!DU13&gt;0, 'Data Input'!DV13&gt;0),1,0))+(IF(OR('Data Input'!EO13&gt;0, 'Data Input'!EP13&gt;0),1,0))+(IF(OR('Data Input'!EU13&gt;0, 'Data Input'!EV13&gt;0),1,0))+(IF(OR('Data Input'!FO13&gt;0, 'Data Input'!FP13&gt;0),1,0))+(IF(OR('Data Input'!FU13&gt;0, 'Data Input'!FV13&gt;0),1,0)))))</f>
        <v>0.5074860646599777</v>
      </c>
      <c r="N11" s="201">
        <f>SUM('Data Input'!AC13+'Data Input'!AJ13+'Data Input'!CA13+'Data Input'!CH13+'Data Input'!DA13+'Data Input'!DH13+'Data Input'!EA13+'Data Input'!EH13+'Data Input'!FA13+'Data Input'!FH13)/('Data Input'!AD13+'Data Input'!AK13+'Data Input'!CB13+'Data Input'!CI13+'Data Input'!DB13+'Data Input'!DI13+'Data Input'!EB13+'Data Input'!EI13+'Data Input'!FB13+'Data Input'!FI13)</f>
        <v>0.62903225806451613</v>
      </c>
      <c r="O11" s="32">
        <f>SUM(('Data Input'!AE13+'Data Input'!AL13+'Data Input'!CC13+'Data Input'!CJ13+'Data Input'!DC13+'Data Input'!DJ13+'Data Input'!EC13+'Data Input'!EJ13+'Data Input'!FC13+'Data Input'!FJ13)/(SUM((IF(OR('Data Input'!AC13&gt;0, 'Data Input'!AD13&gt;0),1,0))+(IF(OR('Data Input'!AJ13&gt;0, 'Data Input'!AK13&gt;0),1,0))+(IF(OR('Data Input'!CA13&gt;0, 'Data Input'!CB13&gt;0),1,0))+(IF(OR('Data Input'!CH13&gt;0, 'Data Input'!CI13&gt;0),1,0))+(IF(OR('Data Input'!DA13&gt;0, 'Data Input'!DB13&gt;0),1,0))+(IF(OR('Data Input'!DH13&gt;0, 'Data Input'!DI13&gt;0),1,0))+(IF(OR('Data Input'!EA13&gt;0, 'Data Input'!EB13&gt;0),1,0))+(IF(OR('Data Input'!EH13&gt;0, 'Data Input'!EI13&gt;0),1,0))+(IF(OR('Data Input'!FA13&gt;0, 'Data Input'!FB13&gt;0),1,0))+(IF(OR('Data Input'!FH13&gt;0, 'Data Input'!FI13&gt;0),1,0)))))</f>
        <v>0.62179487179487181</v>
      </c>
      <c r="P11" s="202">
        <f t="shared" si="1"/>
        <v>6</v>
      </c>
      <c r="Q11" s="18">
        <f>SUM((IF(OR('Data Input'!$J13="W"),1,0))+(IF(OR('Data Input'!$P13="W"),1,0))+(IF(OR('Data Input'!$V13="W"),1,0))+(IF(OR('Data Input'!$AB13="W"),1,0))+(IF(OR('Data Input'!$AI13="W"),1,0))+(IF(OR('Data Input'!$AP13="W"),1,0))+(IF(OR('Data Input'!$AV13="W"),1,0))+(IF(OR('Data Input'!$BB13="W"),1,0))+(IF(OR('Data Input'!$BH13="W"),1,0))+(IF(OR('Data Input'!$BN13="W"),1,0))+(IF(OR('Data Input'!$BT13="W"),1,0))+(IF(OR('Data Input'!$BZ13="W"),1,0))+(IF(OR('Data Input'!$CG13="W"),1,0))+(IF(OR('Data Input'!$CN13="W"),1,0))+(IF(OR('Data Input'!$CT13="W"),1,0))+(IF(OR('Data Input'!$CZ13="W"),1,0))+(IF(OR('Data Input'!$DG13="W"),1,0))+(IF(OR('Data Input'!$DN13="W"),1,0))+(IF(OR('Data Input'!$DT13="W"),1,0))+(IF(OR('Data Input'!$DZ13="W"),1,0))+(IF(OR('Data Input'!$EG13="W"),1,0))+(IF(OR('Data Input'!$EN13="W"),1,0))+(IF(OR('Data Input'!$ET13="W"),1,0))+(IF(OR('Data Input'!$EZ13="W"),1,0))+(IF(OR('Data Input'!$FG13="W"),1,0))+(IF(OR('Data Input'!$FN13="W"),1,0))+(IF(OR('Data Input'!$FT13="W"),1,0))+(IF(OR('Data Input'!$FZ13="W"),1,0)))</f>
        <v>0</v>
      </c>
      <c r="R11" s="18">
        <f>SUM((IF(OR('Data Input'!$J13="L"),1,0))+(IF(OR('Data Input'!$P13="L"),1,0))+(IF(OR('Data Input'!$V13="L"),1,0))+(IF(OR('Data Input'!$AB13="L"),1,0))+(IF(OR('Data Input'!$AI13="L"),1,0))+(IF(OR('Data Input'!$AP13="L"),1,0))+(IF(OR('Data Input'!$AV13="L"),1,0))+(IF(OR('Data Input'!$BB13="L"),1,0))+(IF(OR('Data Input'!$BH13="L"),1,0))+(IF(OR('Data Input'!$BN13="L"),1,0))+(IF(OR('Data Input'!$BT13="L"),1,0))+(IF(OR('Data Input'!$BZ13="L"),1,0))+(IF(OR('Data Input'!$CG13="L"),1,0))+(IF(OR('Data Input'!$CN13="L"),1,0))+(IF(OR('Data Input'!$CT13="L"),1,0))+(IF(OR('Data Input'!$CZ13="L"),1,0))+(IF(OR('Data Input'!$DG13="L"),1,0))+(IF(OR('Data Input'!$DN13="L"),1,0))+(IF(OR('Data Input'!$DT13="L"),1,0))+(IF(OR('Data Input'!$DZ13="L"),1,0))+(IF(OR('Data Input'!$EG13="L"),1,0))+(IF(OR('Data Input'!$EN13="L"),1,0))+(IF(OR('Data Input'!$ET13="L"),1,0))+(IF(OR('Data Input'!$EZ13="L"),1,0))+(IF(OR('Data Input'!$FG13="L"),1,0))+(IF(OR('Data Input'!$FN13="L"),1,0))+(IF(OR('Data Input'!$FT13="L"),1,0))+(IF(OR('Data Input'!$FZ13="L"),1,0)))</f>
        <v>6</v>
      </c>
      <c r="S11" s="18">
        <f>SUM((IF(OR('Data Input'!$J13="T"),1,0))+(IF(OR('Data Input'!$P13="T"),1,0))+(IF(OR('Data Input'!$V13="T"),1,0))+(IF(OR('Data Input'!$AB13="T"),1,0))+(IF(OR('Data Input'!$AI13="T"),1,0))+(IF(OR('Data Input'!$AP13="T"),1,0))+(IF(OR('Data Input'!$AV13="T"),1,0))+(IF(OR('Data Input'!$BB13="T"),1,0))+(IF(OR('Data Input'!$BH13="T"),1,0))+(IF(OR('Data Input'!$BN13="T"),1,0))+(IF(OR('Data Input'!$BT13="T"),1,0))+(IF(OR('Data Input'!$BZ13="T"),1,0))+(IF(OR('Data Input'!$CG13="T"),1,0))+(IF(OR('Data Input'!$CN13="T"),1,0))+(IF(OR('Data Input'!$CT13="T"),1,0))+(IF(OR('Data Input'!$CZ13="T"),1,0))+(IF(OR('Data Input'!$DG13="T"),1,0))+(IF(OR('Data Input'!$DN13="T"),1,0))+(IF(OR('Data Input'!$DT13="T"),1,0))+(IF(OR('Data Input'!$DZ13="T"),1,0))+(IF(OR('Data Input'!$EG13="T"),1,0))+(IF(OR('Data Input'!$EN13="T"),1,0))+(IF(OR('Data Input'!$ET13="T"),1,0))+(IF(OR('Data Input'!$EZ13="T"),1,0))+(IF(OR('Data Input'!$FG13="T"),1,0))+(IF(OR('Data Input'!$FN13="T"),1,0))+(IF(OR('Data Input'!$FT13="T"),1,0))+(IF(OR('Data Input'!$FZ13="T"),1,0)))</f>
        <v>0</v>
      </c>
      <c r="T11" s="203">
        <f t="shared" si="2"/>
        <v>0</v>
      </c>
    </row>
    <row r="12" spans="2:20" ht="15.5" x14ac:dyDescent="0.35">
      <c r="B12" s="189">
        <v>10</v>
      </c>
      <c r="C12" s="55" t="s">
        <v>75</v>
      </c>
      <c r="D12" s="75" t="s">
        <v>12</v>
      </c>
      <c r="E12" s="237">
        <v>69</v>
      </c>
      <c r="F12" s="18">
        <f>'Data Input'!E14+'Data Input'!K14+'Data Input'!Q14+'Data Input'!W14+'Data Input'!AC14+'Data Input'!AJ14+'Data Input'!AQ14+'Data Input'!AW14+'Data Input'!BC14+'Data Input'!BI14+'Data Input'!BO14+'Data Input'!BU14+'Data Input'!CA14+'Data Input'!CH14+'Data Input'!CO14+'Data Input'!CU14+'Data Input'!DA14+'Data Input'!DH14+'Data Input'!DO14+'Data Input'!DU14+'Data Input'!EA14+'Data Input'!EH14+'Data Input'!EO14+'Data Input'!EU14+'Data Input'!FA14+'Data Input'!FH14+'Data Input'!FO14+'Data Input'!FU14</f>
        <v>124</v>
      </c>
      <c r="G12" s="18">
        <f>'Data Input'!F14+'Data Input'!L14+'Data Input'!R14+'Data Input'!X14+'Data Input'!AD14+'Data Input'!AK14+'Data Input'!AR14+'Data Input'!AX14+'Data Input'!BD14+'Data Input'!BJ14+'Data Input'!BP14+'Data Input'!BV14+'Data Input'!CB14+'Data Input'!CI14+'Data Input'!CP14+'Data Input'!CV14+'Data Input'!DB14+'Data Input'!DI14+'Data Input'!DP14+'Data Input'!DV14+'Data Input'!EB14+'Data Input'!EI14+'Data Input'!EP14+'Data Input'!EV14+'Data Input'!FB14+'Data Input'!FI14+'Data Input'!FP14+'Data Input'!FV14</f>
        <v>180</v>
      </c>
      <c r="H12" s="161">
        <f>'Data Input'!AG14+'Data Input'!AN14+'Data Input'!CE14+'Data Input'!CL14+'Data Input'!DE14+'Data Input'!DL14+'Data Input'!EE14+'Data Input'!EL14+'Data Input'!FE14+'Data Input'!FL14</f>
        <v>0</v>
      </c>
      <c r="I12" s="32">
        <f t="shared" si="0"/>
        <v>0.68888888888888888</v>
      </c>
      <c r="J12" s="200">
        <f>SUM(('Data Input'!H14+'Data Input'!N14+'Data Input'!T14+'Data Input'!Z14+'Data Input'!AF14+'Data Input'!AM14+'Data Input'!AT14+'Data Input'!AZ14+'Data Input'!BF14+'Data Input'!BL14+'Data Input'!BR14+'Data Input'!BX14+'Data Input'!CD14+'Data Input'!CK14+'Data Input'!CR14+'Data Input'!CX14+'Data Input'!DD14+'Data Input'!DK14+'Data Input'!DR14+'Data Input'!DX14+'Data Input'!ED14+'Data Input'!EK14+'Data Input'!ER14+'Data Input'!EX14+'Data Input'!FD14+'Data Input'!FK14+'Data Input'!FR14+'Data Input'!FX14)/(SUM((IF(OR('Data Input'!E14&gt;0, 'Data Input'!F14&gt;0),1,0))+(IF(OR('Data Input'!K14&gt;0, 'Data Input'!L14&gt;0),1,0))+(IF(OR('Data Input'!Q14&gt;0, 'Data Input'!R14&gt;0),1,0))+(IF(OR('Data Input'!W14&gt;0, 'Data Input'!X14&gt;0),1,0))+(IF(OR('Data Input'!AC14&gt;0, 'Data Input'!AD14&gt;0),1,0))+(IF(OR('Data Input'!AJ14&gt;0, 'Data Input'!AK14&gt;0),1,0))+(IF(OR('Data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Input'!CA14&gt;0, 'Data Input'!CB14&gt;0),1,0))+(IF(OR('Data Input'!CH14&gt;0, 'Data Input'!CI14&gt;0),1,0))+(IF(OR('Data Input'!CO14&gt;0, 'Data Input'!CP14&gt;0),1,0))+(IF(OR('Data Input'!CU14&gt;0, 'Data Input'!CV14&gt;0),1,0))+(IF(OR('Data Input'!DA14&gt;0, 'Data Input'!DB14&gt;0),1,0))+(IF(OR('Data Input'!DH14&gt;0, 'Data Input'!DI14&gt;0),1,0))+(IF(OR('Data Input'!DO14&gt;0, 'Data Input'!DP14&gt;0),1,0))+(IF(OR('Data Input'!DU14&gt;0, 'Data Input'!DV14&gt;0),1,0))+(IF(OR('Data Input'!EA14&gt;0, 'Data Input'!EB14&gt;0),1,0))+(IF(OR('Data Input'!EH14&gt;0, 'Data Input'!EI14&gt;0),1,0))+(IF(OR('Data Input'!EO14&gt;0, 'Data Input'!EP14&gt;0),1,0))+(IF(OR('Data Input'!EU14&gt;0, 'Data Input'!EV14&gt;0),1,0))+(IF(OR('Data Input'!FA14&gt;0, 'Data Input'!FB14&gt;0),1,0))+(IF(OR('Data Input'!FH14&gt;0, 'Data Input'!FI14&gt;0),1,0))+(IF(OR('Data Input'!FO14&gt;0, 'Data Input'!FP14&gt;0),1,0))+(IF(OR('Data Input'!FU14&gt;0, 'Data Input'!FV14&gt;0),1,0)))))</f>
        <v>0.75934221559198167</v>
      </c>
      <c r="K12" s="32">
        <f>SUM(('Data Input'!G14+'Data Input'!M14+'Data Input'!S14+'Data Input'!Y14+'Data Input'!AE14+'Data Input'!AL14+'Data Input'!AS14+'Data Input'!AY14+'Data Input'!BE14+'Data Input'!BK14+'Data Input'!BQ14+'Data Input'!BW14+'Data Input'!CC14+'Data Input'!CJ14+'Data Input'!CQ14+'Data Input'!CW14+'Data Input'!DC14+'Data Input'!DJ14+'Data Input'!DQ14+'Data Input'!DW14+'Data Input'!EC14+'Data Input'!EJ14+'Data Input'!EQ14+'Data Input'!EW14+'Data Input'!FC14+'Data Input'!FJ14+'Data Input'!FQ14+'Data Input'!FW14)/(SUM((IF(OR('Data Input'!E14&gt;0, 'Data Input'!F14&gt;0),1,0))+(IF(OR('Data Input'!K14&gt;0, 'Data Input'!L14&gt;0),1,0))+(IF(OR('Data Input'!Q14&gt;0, 'Data Input'!R14&gt;0),1,0))+(IF(OR('Data Input'!W14&gt;0, 'Data Input'!X14&gt;0),1,0))+(IF(OR('Data Input'!AC14&gt;0, 'Data Input'!AD14&gt;0),1,0))+(IF(OR('Data Input'!AJ14&gt;0, 'Data Input'!AK14&gt;0),1,0))+(IF(OR('Data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Input'!CA14&gt;0, 'Data Input'!CB14&gt;0),1,0))+(IF(OR('Data Input'!CH14&gt;0, 'Data Input'!CI14&gt;0),1,0))+(IF(OR('Data Input'!CO14&gt;0, 'Data Input'!CP14&gt;0),1,0))+(IF(OR('Data Input'!CU14&gt;0, 'Data Input'!CV14&gt;0),1,0))+(IF(OR('Data Input'!DA14&gt;0, 'Data Input'!DB14&gt;0),1,0))+(IF(OR('Data Input'!DH14&gt;0, 'Data Input'!DI14&gt;0),1,0))+(IF(OR('Data Input'!DO14&gt;0, 'Data Input'!DP14&gt;0),1,0))+(IF(OR('Data Input'!DU14&gt;0, 'Data Input'!DV14&gt;0),1,0))+(IF(OR('Data Input'!EA14&gt;0, 'Data Input'!EB14&gt;0),1,0))+(IF(OR('Data Input'!EH14&gt;0, 'Data Input'!EI14&gt;0),1,0))+(IF(OR('Data Input'!EO14&gt;0, 'Data Input'!EP14&gt;0),1,0))+(IF(OR('Data Input'!EU14&gt;0, 'Data Input'!EV14&gt;0),1,0))+(IF(OR('Data Input'!FA14&gt;0, 'Data Input'!FB14&gt;0),1,0))+(IF(OR('Data Input'!FH14&gt;0, 'Data Input'!FI14&gt;0),1,0))+(IF(OR('Data Input'!FO14&gt;0, 'Data Input'!FP14&gt;0),1,0))+(IF(OR('Data Input'!FU14&gt;0, 'Data Input'!FV14&gt;0),1,0)))))</f>
        <v>0.69818319246890681</v>
      </c>
      <c r="L12" s="32">
        <f>('Data Input'!E14+'Data Input'!K14+'Data Input'!Q14+'Data Input'!W14+'Data Input'!AQ14+'Data Input'!AW14+'Data Input'!BC14+'Data Input'!BI14+'Data Input'!BO14+'Data Input'!BU14+'Data Input'!CO14+'Data Input'!CU14+'Data Input'!DO14+'Data Input'!DU14+'Data Input'!EO14+'Data Input'!EU14+'Data Input'!FO14+'Data Input'!FU14)/('Data Input'!F14+'Data Input'!L14+'Data Input'!R14+'Data Input'!X14+'Data Input'!AR14+'Data Input'!AX14+'Data Input'!BD14+'Data Input'!BJ14+'Data Input'!BP14+'Data Input'!BV14+'Data Input'!CP14+'Data Input'!CV14+'Data Input'!DP14+'Data Input'!DV14+'Data Input'!EP14+'Data Input'!EV14+'Data Input'!FP14+'Data Input'!FV14)</f>
        <v>0.68888888888888888</v>
      </c>
      <c r="M12" s="32">
        <f>SUM(('Data Input'!G14+'Data Input'!M14+'Data Input'!S14+'Data Input'!Y14+'Data Input'!AS14+'Data Input'!AY14+'Data Input'!BE14+'Data Input'!BK14+'Data Input'!BQ14+'Data Input'!BW14+'Data Input'!CQ14+'Data Input'!CW14+'Data Input'!DQ14+'Data Input'!DW14+'Data Input'!EQ14+'Data Input'!EW14+'Data Input'!FQ14+'Data Input'!FW14)/(SUM((IF(OR('Data Input'!E14&gt;0, 'Data Input'!F14&gt;0),1,0))+(IF(OR('Data Input'!K14&gt;0, 'Data Input'!L14&gt;0),1,0))+(IF(OR('Data Input'!Q14&gt;0, 'Data Input'!R14&gt;0),1,0))+(IF(OR('Data Input'!W14&gt;0, 'Data Input'!X14&gt;0),1,0))+(IF(OR('Data Input'!AQ14&gt;0, 'Data Input'!AR14&gt;0),1,0))+(IF(OR('Data Input'!AW14&gt;0, 'Data Input'!AX14&gt;0),1,0))+(IF(OR('Data Input'!BC14&gt;0, 'Data Input'!BD14&gt;0),1,0))+(IF(OR('Data Input'!BI14&gt;0, 'Data Input'!BJ14&gt;0),1,0))+(IF(OR('Data Input'!BO14&gt;0, 'Data Input'!BP14&gt;0),1,0))+(IF(OR('Data Input'!BU14&gt;0, 'Data Input'!BV14&gt;0),1,0))+(IF(OR('Data Input'!CO14&gt;0, 'Data Input'!CP14&gt;0),1,0))+(IF(OR('Data Input'!CU14&gt;0, 'Data Input'!CV14&gt;0),1,0))+(IF(OR('Data Input'!DO14&gt;0, 'Data Input'!DP14&gt;0),1,0))+(IF(OR('Data Input'!DU14&gt;0, 'Data Input'!DV14&gt;0),1,0))+(IF(OR('Data Input'!EO14&gt;0, 'Data Input'!EP14&gt;0),1,0))+(IF(OR('Data Input'!EU14&gt;0, 'Data Input'!EV14&gt;0),1,0))+(IF(OR('Data Input'!FO14&gt;0, 'Data Input'!FP14&gt;0),1,0))+(IF(OR('Data Input'!FU14&gt;0, 'Data Input'!FV14&gt;0),1,0)))))</f>
        <v>0.69818319246890681</v>
      </c>
      <c r="N12" s="200" t="e">
        <f>SUM('Data Input'!AC14+'Data Input'!AJ14+'Data Input'!CA14+'Data Input'!CH14+'Data Input'!DA14+'Data Input'!DH14+'Data Input'!EA14+'Data Input'!EH14+'Data Input'!FA14+'Data Input'!FH14)/('Data Input'!AD14+'Data Input'!AK14+'Data Input'!CB14+'Data Input'!CI14+'Data Input'!DB14+'Data Input'!DI14+'Data Input'!EB14+'Data Input'!EI14+'Data Input'!FB14+'Data Input'!FI14)</f>
        <v>#DIV/0!</v>
      </c>
      <c r="O12" s="204" t="e">
        <f>SUM(('Data Input'!AE14+'Data Input'!AL14+'Data Input'!CC14+'Data Input'!CJ14+'Data Input'!DC14+'Data Input'!DJ14+'Data Input'!EC14+'Data Input'!EJ14+'Data Input'!FC14+'Data Input'!FJ14)/(SUM((IF(OR('Data Input'!AC14&gt;0, 'Data Input'!AD14&gt;0),1,0))+(IF(OR('Data Input'!AJ14&gt;0, 'Data Input'!AK14&gt;0),1,0))+(IF(OR('Data Input'!CA14&gt;0, 'Data Input'!CB14&gt;0),1,0))+(IF(OR('Data Input'!CH14&gt;0, 'Data Input'!CI14&gt;0),1,0))+(IF(OR('Data Input'!DA14&gt;0, 'Data Input'!DB14&gt;0),1,0))+(IF(OR('Data Input'!DH14&gt;0, 'Data Input'!DI14&gt;0),1,0))+(IF(OR('Data Input'!EA14&gt;0, 'Data Input'!EB14&gt;0),1,0))+(IF(OR('Data Input'!EH14&gt;0, 'Data Input'!EI14&gt;0),1,0))+(IF(OR('Data Input'!FA14&gt;0, 'Data Input'!FB14&gt;0),1,0))+(IF(OR('Data Input'!FH14&gt;0, 'Data Input'!FI14&gt;0),1,0)))))</f>
        <v>#DIV/0!</v>
      </c>
      <c r="P12" s="202">
        <f t="shared" si="1"/>
        <v>7</v>
      </c>
      <c r="Q12" s="18">
        <f>SUM((IF(OR('Data Input'!$J14="W"),1,0))+(IF(OR('Data Input'!$P14="W"),1,0))+(IF(OR('Data Input'!$V14="W"),1,0))+(IF(OR('Data Input'!$AB14="W"),1,0))+(IF(OR('Data Input'!$AI14="W"),1,0))+(IF(OR('Data Input'!$AP14="W"),1,0))+(IF(OR('Data Input'!$AV14="W"),1,0))+(IF(OR('Data Input'!$BB14="W"),1,0))+(IF(OR('Data Input'!$BH14="W"),1,0))+(IF(OR('Data Input'!$BN14="W"),1,0))+(IF(OR('Data Input'!$BT14="W"),1,0))+(IF(OR('Data Input'!$BZ14="W"),1,0))+(IF(OR('Data Input'!$CG14="W"),1,0))+(IF(OR('Data Input'!$CN14="W"),1,0))+(IF(OR('Data Input'!$CT14="W"),1,0))+(IF(OR('Data Input'!$CZ14="W"),1,0))+(IF(OR('Data Input'!$DG14="W"),1,0))+(IF(OR('Data Input'!$DN14="W"),1,0))+(IF(OR('Data Input'!$DT14="W"),1,0))+(IF(OR('Data Input'!$DZ14="W"),1,0))+(IF(OR('Data Input'!$EG14="W"),1,0))+(IF(OR('Data Input'!$EN14="W"),1,0))+(IF(OR('Data Input'!$ET14="W"),1,0))+(IF(OR('Data Input'!$EZ14="W"),1,0))+(IF(OR('Data Input'!$FG14="W"),1,0))+(IF(OR('Data Input'!$FN14="W"),1,0))+(IF(OR('Data Input'!$FT14="W"),1,0))+(IF(OR('Data Input'!$FZ14="W"),1,0)))</f>
        <v>1</v>
      </c>
      <c r="R12" s="18">
        <f>SUM((IF(OR('Data Input'!$J14="L"),1,0))+(IF(OR('Data Input'!$P14="L"),1,0))+(IF(OR('Data Input'!$V14="L"),1,0))+(IF(OR('Data Input'!$AB14="L"),1,0))+(IF(OR('Data Input'!$AI14="L"),1,0))+(IF(OR('Data Input'!$AP14="L"),1,0))+(IF(OR('Data Input'!$AV14="L"),1,0))+(IF(OR('Data Input'!$BB14="L"),1,0))+(IF(OR('Data Input'!$BH14="L"),1,0))+(IF(OR('Data Input'!$BN14="L"),1,0))+(IF(OR('Data Input'!$BT14="L"),1,0))+(IF(OR('Data Input'!$BZ14="L"),1,0))+(IF(OR('Data Input'!$CG14="L"),1,0))+(IF(OR('Data Input'!$CN14="L"),1,0))+(IF(OR('Data Input'!$CT14="L"),1,0))+(IF(OR('Data Input'!$CZ14="L"),1,0))+(IF(OR('Data Input'!$DG14="L"),1,0))+(IF(OR('Data Input'!$DN14="L"),1,0))+(IF(OR('Data Input'!$DT14="L"),1,0))+(IF(OR('Data Input'!$DZ14="L"),1,0))+(IF(OR('Data Input'!$EG14="L"),1,0))+(IF(OR('Data Input'!$EN14="L"),1,0))+(IF(OR('Data Input'!$ET14="L"),1,0))+(IF(OR('Data Input'!$EZ14="L"),1,0))+(IF(OR('Data Input'!$FG14="L"),1,0))+(IF(OR('Data Input'!$FN14="L"),1,0))+(IF(OR('Data Input'!$FT14="L"),1,0))+(IF(OR('Data Input'!$FZ14="L"),1,0)))</f>
        <v>6</v>
      </c>
      <c r="S12" s="18">
        <f>SUM((IF(OR('Data Input'!$J14="T"),1,0))+(IF(OR('Data Input'!$P14="T"),1,0))+(IF(OR('Data Input'!$V14="T"),1,0))+(IF(OR('Data Input'!$AB14="T"),1,0))+(IF(OR('Data Input'!$AI14="T"),1,0))+(IF(OR('Data Input'!$AP14="T"),1,0))+(IF(OR('Data Input'!$AV14="T"),1,0))+(IF(OR('Data Input'!$BB14="T"),1,0))+(IF(OR('Data Input'!$BH14="T"),1,0))+(IF(OR('Data Input'!$BN14="T"),1,0))+(IF(OR('Data Input'!$BT14="T"),1,0))+(IF(OR('Data Input'!$BZ14="T"),1,0))+(IF(OR('Data Input'!$CG14="T"),1,0))+(IF(OR('Data Input'!$CN14="T"),1,0))+(IF(OR('Data Input'!$CT14="T"),1,0))+(IF(OR('Data Input'!$CZ14="T"),1,0))+(IF(OR('Data Input'!$DG14="T"),1,0))+(IF(OR('Data Input'!$DN14="T"),1,0))+(IF(OR('Data Input'!$DT14="T"),1,0))+(IF(OR('Data Input'!$DZ14="T"),1,0))+(IF(OR('Data Input'!$EG14="T"),1,0))+(IF(OR('Data Input'!$EN14="T"),1,0))+(IF(OR('Data Input'!$ET14="T"),1,0))+(IF(OR('Data Input'!$EZ14="T"),1,0))+(IF(OR('Data Input'!$FG14="T"),1,0))+(IF(OR('Data Input'!$FN14="T"),1,0))+(IF(OR('Data Input'!$FT14="T"),1,0))+(IF(OR('Data Input'!$FZ14="T"),1,0)))</f>
        <v>0</v>
      </c>
      <c r="T12" s="203">
        <f t="shared" si="2"/>
        <v>0.14285714285714285</v>
      </c>
    </row>
    <row r="13" spans="2:20" ht="15.5" x14ac:dyDescent="0.35">
      <c r="B13" s="189">
        <v>11</v>
      </c>
      <c r="C13" s="55" t="s">
        <v>75</v>
      </c>
      <c r="D13" s="75" t="s">
        <v>32</v>
      </c>
      <c r="E13" s="237">
        <v>25</v>
      </c>
      <c r="F13" s="18">
        <f>'Data Input'!E15+'Data Input'!K15+'Data Input'!Q15+'Data Input'!W15+'Data Input'!AC15+'Data Input'!AJ15+'Data Input'!AQ15+'Data Input'!AW15+'Data Input'!BC15+'Data Input'!BI15+'Data Input'!BO15+'Data Input'!BU15+'Data Input'!CA15+'Data Input'!CH15+'Data Input'!CO15+'Data Input'!CU15+'Data Input'!DA15+'Data Input'!DH15+'Data Input'!DO15+'Data Input'!DU15+'Data Input'!EA15+'Data Input'!EH15+'Data Input'!EO15+'Data Input'!EU15+'Data Input'!FA15+'Data Input'!FH15+'Data Input'!FO15+'Data Input'!FU15</f>
        <v>114</v>
      </c>
      <c r="G13" s="18">
        <f>'Data Input'!F15+'Data Input'!L15+'Data Input'!R15+'Data Input'!X15+'Data Input'!AD15+'Data Input'!AK15+'Data Input'!AR15+'Data Input'!AX15+'Data Input'!BD15+'Data Input'!BJ15+'Data Input'!BP15+'Data Input'!BV15+'Data Input'!CB15+'Data Input'!CI15+'Data Input'!CP15+'Data Input'!CV15+'Data Input'!DB15+'Data Input'!DI15+'Data Input'!DP15+'Data Input'!DV15+'Data Input'!EB15+'Data Input'!EI15+'Data Input'!EP15+'Data Input'!EV15+'Data Input'!FB15+'Data Input'!FI15+'Data Input'!FP15+'Data Input'!FV15</f>
        <v>216</v>
      </c>
      <c r="H13" s="161">
        <f>'Data Input'!AG15+'Data Input'!AN15+'Data Input'!CE15+'Data Input'!CL15+'Data Input'!DE15+'Data Input'!DL15+'Data Input'!EE15+'Data Input'!EL15+'Data Input'!FE15+'Data Input'!FL15</f>
        <v>0</v>
      </c>
      <c r="I13" s="32">
        <f t="shared" si="0"/>
        <v>0.52777777777777779</v>
      </c>
      <c r="J13" s="200">
        <f>SUM(('Data Input'!H15+'Data Input'!N15+'Data Input'!T15+'Data Input'!Z15+'Data Input'!AF15+'Data Input'!AM15+'Data Input'!AT15+'Data Input'!AZ15+'Data Input'!BF15+'Data Input'!BL15+'Data Input'!BR15+'Data Input'!BX15+'Data Input'!CD15+'Data Input'!CK15+'Data Input'!CR15+'Data Input'!CX15+'Data Input'!DD15+'Data Input'!DK15+'Data Input'!DR15+'Data Input'!DX15+'Data Input'!ED15+'Data Input'!EK15+'Data Input'!ER15+'Data Input'!EX15+'Data Input'!FD15+'Data Input'!FK15+'Data Input'!FR15+'Data Input'!FX15)/(SUM((IF(OR('Data Input'!E15&gt;0, 'Data Input'!F15&gt;0),1,0))+(IF(OR('Data Input'!K15&gt;0, 'Data Input'!L15&gt;0),1,0))+(IF(OR('Data Input'!Q15&gt;0, 'Data Input'!R15&gt;0),1,0))+(IF(OR('Data Input'!W15&gt;0, 'Data Input'!X15&gt;0),1,0))+(IF(OR('Data Input'!AC15&gt;0, 'Data Input'!AD15&gt;0),1,0))+(IF(OR('Data Input'!AJ15&gt;0, 'Data Input'!AK15&gt;0),1,0))+(IF(OR('Data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Input'!CA15&gt;0, 'Data Input'!CB15&gt;0),1,0))+(IF(OR('Data Input'!CH15&gt;0, 'Data Input'!CI15&gt;0),1,0))+(IF(OR('Data Input'!CO15&gt;0, 'Data Input'!CP15&gt;0),1,0))+(IF(OR('Data Input'!CU15&gt;0, 'Data Input'!CV15&gt;0),1,0))+(IF(OR('Data Input'!DA15&gt;0, 'Data Input'!DB15&gt;0),1,0))+(IF(OR('Data Input'!DH15&gt;0, 'Data Input'!DI15&gt;0),1,0))+(IF(OR('Data Input'!DO15&gt;0, 'Data Input'!DP15&gt;0),1,0))+(IF(OR('Data Input'!DU15&gt;0, 'Data Input'!DV15&gt;0),1,0))+(IF(OR('Data Input'!EA15&gt;0, 'Data Input'!EB15&gt;0),1,0))+(IF(OR('Data Input'!EH15&gt;0, 'Data Input'!EI15&gt;0),1,0))+(IF(OR('Data Input'!EO15&gt;0, 'Data Input'!EP15&gt;0),1,0))+(IF(OR('Data Input'!EU15&gt;0, 'Data Input'!EV15&gt;0),1,0))+(IF(OR('Data Input'!FA15&gt;0, 'Data Input'!FB15&gt;0),1,0))+(IF(OR('Data Input'!FH15&gt;0, 'Data Input'!FI15&gt;0),1,0))+(IF(OR('Data Input'!FO15&gt;0, 'Data Input'!FP15&gt;0),1,0))+(IF(OR('Data Input'!FU15&gt;0, 'Data Input'!FV15&gt;0),1,0)))))</f>
        <v>0.58811388395712605</v>
      </c>
      <c r="K13" s="32">
        <f>SUM(('Data Input'!G15+'Data Input'!M15+'Data Input'!S15+'Data Input'!Y15+'Data Input'!AE15+'Data Input'!AL15+'Data Input'!AS15+'Data Input'!AY15+'Data Input'!BE15+'Data Input'!BK15+'Data Input'!BQ15+'Data Input'!BW15+'Data Input'!CC15+'Data Input'!CJ15+'Data Input'!CQ15+'Data Input'!CW15+'Data Input'!DC15+'Data Input'!DJ15+'Data Input'!DQ15+'Data Input'!DW15+'Data Input'!EC15+'Data Input'!EJ15+'Data Input'!EQ15+'Data Input'!EW15+'Data Input'!FC15+'Data Input'!FJ15+'Data Input'!FQ15+'Data Input'!FW15)/(SUM((IF(OR('Data Input'!E15&gt;0, 'Data Input'!F15&gt;0),1,0))+(IF(OR('Data Input'!K15&gt;0, 'Data Input'!L15&gt;0),1,0))+(IF(OR('Data Input'!Q15&gt;0, 'Data Input'!R15&gt;0),1,0))+(IF(OR('Data Input'!W15&gt;0, 'Data Input'!X15&gt;0),1,0))+(IF(OR('Data Input'!AC15&gt;0, 'Data Input'!AD15&gt;0),1,0))+(IF(OR('Data Input'!AJ15&gt;0, 'Data Input'!AK15&gt;0),1,0))+(IF(OR('Data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Input'!CA15&gt;0, 'Data Input'!CB15&gt;0),1,0))+(IF(OR('Data Input'!CH15&gt;0, 'Data Input'!CI15&gt;0),1,0))+(IF(OR('Data Input'!CO15&gt;0, 'Data Input'!CP15&gt;0),1,0))+(IF(OR('Data Input'!CU15&gt;0, 'Data Input'!CV15&gt;0),1,0))+(IF(OR('Data Input'!DA15&gt;0, 'Data Input'!DB15&gt;0),1,0))+(IF(OR('Data Input'!DH15&gt;0, 'Data Input'!DI15&gt;0),1,0))+(IF(OR('Data Input'!DO15&gt;0, 'Data Input'!DP15&gt;0),1,0))+(IF(OR('Data Input'!DU15&gt;0, 'Data Input'!DV15&gt;0),1,0))+(IF(OR('Data Input'!EA15&gt;0, 'Data Input'!EB15&gt;0),1,0))+(IF(OR('Data Input'!EH15&gt;0, 'Data Input'!EI15&gt;0),1,0))+(IF(OR('Data Input'!EO15&gt;0, 'Data Input'!EP15&gt;0),1,0))+(IF(OR('Data Input'!EU15&gt;0, 'Data Input'!EV15&gt;0),1,0))+(IF(OR('Data Input'!FA15&gt;0, 'Data Input'!FB15&gt;0),1,0))+(IF(OR('Data Input'!FH15&gt;0, 'Data Input'!FI15&gt;0),1,0))+(IF(OR('Data Input'!FO15&gt;0, 'Data Input'!FP15&gt;0),1,0))+(IF(OR('Data Input'!FU15&gt;0, 'Data Input'!FV15&gt;0),1,0)))))</f>
        <v>0.54119782443273134</v>
      </c>
      <c r="L13" s="32">
        <f>('Data Input'!E15+'Data Input'!K15+'Data Input'!Q15+'Data Input'!W15+'Data Input'!AQ15+'Data Input'!AW15+'Data Input'!BC15+'Data Input'!BI15+'Data Input'!BO15+'Data Input'!BU15+'Data Input'!CO15+'Data Input'!CU15+'Data Input'!DO15+'Data Input'!DU15+'Data Input'!EO15+'Data Input'!EU15+'Data Input'!FO15+'Data Input'!FU15)/('Data Input'!F15+'Data Input'!L15+'Data Input'!R15+'Data Input'!X15+'Data Input'!AR15+'Data Input'!AX15+'Data Input'!BD15+'Data Input'!BJ15+'Data Input'!BP15+'Data Input'!BV15+'Data Input'!CP15+'Data Input'!CV15+'Data Input'!DP15+'Data Input'!DV15+'Data Input'!EP15+'Data Input'!EV15+'Data Input'!FP15+'Data Input'!FV15)</f>
        <v>0.64761904761904765</v>
      </c>
      <c r="M13" s="32">
        <f>SUM(('Data Input'!G15+'Data Input'!M15+'Data Input'!S15+'Data Input'!Y15+'Data Input'!AS15+'Data Input'!AY15+'Data Input'!BE15+'Data Input'!BK15+'Data Input'!BQ15+'Data Input'!BW15+'Data Input'!CQ15+'Data Input'!CW15+'Data Input'!DQ15+'Data Input'!DW15+'Data Input'!EQ15+'Data Input'!EW15+'Data Input'!FQ15+'Data Input'!FW15)/(SUM((IF(OR('Data Input'!E15&gt;0, 'Data Input'!F15&gt;0),1,0))+(IF(OR('Data Input'!K15&gt;0, 'Data Input'!L15&gt;0),1,0))+(IF(OR('Data Input'!Q15&gt;0, 'Data Input'!R15&gt;0),1,0))+(IF(OR('Data Input'!W15&gt;0, 'Data Input'!X15&gt;0),1,0))+(IF(OR('Data Input'!AQ15&gt;0, 'Data Input'!AR15&gt;0),1,0))+(IF(OR('Data Input'!AW15&gt;0, 'Data Input'!AX15&gt;0),1,0))+(IF(OR('Data Input'!BC15&gt;0, 'Data Input'!BD15&gt;0),1,0))+(IF(OR('Data Input'!BI15&gt;0, 'Data Input'!BJ15&gt;0),1,0))+(IF(OR('Data Input'!BO15&gt;0, 'Data Input'!BP15&gt;0),1,0))+(IF(OR('Data Input'!BU15&gt;0, 'Data Input'!BV15&gt;0),1,0))+(IF(OR('Data Input'!CO15&gt;0, 'Data Input'!CP15&gt;0),1,0))+(IF(OR('Data Input'!CU15&gt;0, 'Data Input'!CV15&gt;0),1,0))+(IF(OR('Data Input'!DO15&gt;0, 'Data Input'!DP15&gt;0),1,0))+(IF(OR('Data Input'!DU15&gt;0, 'Data Input'!DV15&gt;0),1,0))+(IF(OR('Data Input'!EO15&gt;0, 'Data Input'!EP15&gt;0),1,0))+(IF(OR('Data Input'!EU15&gt;0, 'Data Input'!EV15&gt;0),1,0))+(IF(OR('Data Input'!FO15&gt;0, 'Data Input'!FP15&gt;0),1,0))+(IF(OR('Data Input'!FU15&gt;0, 'Data Input'!FV15&gt;0),1,0)))))</f>
        <v>0.64552098950524739</v>
      </c>
      <c r="N13" s="201">
        <f>SUM('Data Input'!AC15+'Data Input'!AJ15+'Data Input'!CA15+'Data Input'!CH15+'Data Input'!DA15+'Data Input'!DH15+'Data Input'!EA15+'Data Input'!EH15+'Data Input'!FA15+'Data Input'!FH15)/('Data Input'!AD15+'Data Input'!AK15+'Data Input'!CB15+'Data Input'!CI15+'Data Input'!DB15+'Data Input'!DI15+'Data Input'!EB15+'Data Input'!EI15+'Data Input'!FB15+'Data Input'!FI15)</f>
        <v>0.4144144144144144</v>
      </c>
      <c r="O13" s="32">
        <f>SUM(('Data Input'!AE15+'Data Input'!AL15+'Data Input'!CC15+'Data Input'!CJ15+'Data Input'!DC15+'Data Input'!DJ15+'Data Input'!EC15+'Data Input'!EJ15+'Data Input'!FC15+'Data Input'!FJ15)/(SUM((IF(OR('Data Input'!AC15&gt;0, 'Data Input'!AD15&gt;0),1,0))+(IF(OR('Data Input'!AJ15&gt;0, 'Data Input'!AK15&gt;0),1,0))+(IF(OR('Data Input'!CA15&gt;0, 'Data Input'!CB15&gt;0),1,0))+(IF(OR('Data Input'!CH15&gt;0, 'Data Input'!CI15&gt;0),1,0))+(IF(OR('Data Input'!DA15&gt;0, 'Data Input'!DB15&gt;0),1,0))+(IF(OR('Data Input'!DH15&gt;0, 'Data Input'!DI15&gt;0),1,0))+(IF(OR('Data Input'!EA15&gt;0, 'Data Input'!EB15&gt;0),1,0))+(IF(OR('Data Input'!EH15&gt;0, 'Data Input'!EI15&gt;0),1,0))+(IF(OR('Data Input'!FA15&gt;0, 'Data Input'!FB15&gt;0),1,0))+(IF(OR('Data Input'!FH15&gt;0, 'Data Input'!FI15&gt;0),1,0)))))</f>
        <v>0.40210027100271001</v>
      </c>
      <c r="P13" s="202">
        <f t="shared" si="1"/>
        <v>7</v>
      </c>
      <c r="Q13" s="18">
        <f>SUM((IF(OR('Data Input'!$J15="W"),1,0))+(IF(OR('Data Input'!$P15="W"),1,0))+(IF(OR('Data Input'!$V15="W"),1,0))+(IF(OR('Data Input'!$AB15="W"),1,0))+(IF(OR('Data Input'!$AI15="W"),1,0))+(IF(OR('Data Input'!$AP15="W"),1,0))+(IF(OR('Data Input'!$AV15="W"),1,0))+(IF(OR('Data Input'!$BB15="W"),1,0))+(IF(OR('Data Input'!$BH15="W"),1,0))+(IF(OR('Data Input'!$BN15="W"),1,0))+(IF(OR('Data Input'!$BT15="W"),1,0))+(IF(OR('Data Input'!$BZ15="W"),1,0))+(IF(OR('Data Input'!$CG15="W"),1,0))+(IF(OR('Data Input'!$CN15="W"),1,0))+(IF(OR('Data Input'!$CT15="W"),1,0))+(IF(OR('Data Input'!$CZ15="W"),1,0))+(IF(OR('Data Input'!$DG15="W"),1,0))+(IF(OR('Data Input'!$DN15="W"),1,0))+(IF(OR('Data Input'!$DT15="W"),1,0))+(IF(OR('Data Input'!$DZ15="W"),1,0))+(IF(OR('Data Input'!$EG15="W"),1,0))+(IF(OR('Data Input'!$EN15="W"),1,0))+(IF(OR('Data Input'!$ET15="W"),1,0))+(IF(OR('Data Input'!$EZ15="W"),1,0))+(IF(OR('Data Input'!$FG15="W"),1,0))+(IF(OR('Data Input'!$FN15="W"),1,0))+(IF(OR('Data Input'!$FT15="W"),1,0))+(IF(OR('Data Input'!$FZ15="W"),1,0)))</f>
        <v>0</v>
      </c>
      <c r="R13" s="18">
        <f>SUM((IF(OR('Data Input'!$J15="L"),1,0))+(IF(OR('Data Input'!$P15="L"),1,0))+(IF(OR('Data Input'!$V15="L"),1,0))+(IF(OR('Data Input'!$AB15="L"),1,0))+(IF(OR('Data Input'!$AI15="L"),1,0))+(IF(OR('Data Input'!$AP15="L"),1,0))+(IF(OR('Data Input'!$AV15="L"),1,0))+(IF(OR('Data Input'!$BB15="L"),1,0))+(IF(OR('Data Input'!$BH15="L"),1,0))+(IF(OR('Data Input'!$BN15="L"),1,0))+(IF(OR('Data Input'!$BT15="L"),1,0))+(IF(OR('Data Input'!$BZ15="L"),1,0))+(IF(OR('Data Input'!$CG15="L"),1,0))+(IF(OR('Data Input'!$CN15="L"),1,0))+(IF(OR('Data Input'!$CT15="L"),1,0))+(IF(OR('Data Input'!$CZ15="L"),1,0))+(IF(OR('Data Input'!$DG15="L"),1,0))+(IF(OR('Data Input'!$DN15="L"),1,0))+(IF(OR('Data Input'!$DT15="L"),1,0))+(IF(OR('Data Input'!$DZ15="L"),1,0))+(IF(OR('Data Input'!$EG15="L"),1,0))+(IF(OR('Data Input'!$EN15="L"),1,0))+(IF(OR('Data Input'!$ET15="L"),1,0))+(IF(OR('Data Input'!$EZ15="L"),1,0))+(IF(OR('Data Input'!$FG15="L"),1,0))+(IF(OR('Data Input'!$FN15="L"),1,0))+(IF(OR('Data Input'!$FT15="L"),1,0))+(IF(OR('Data Input'!$FZ15="L"),1,0)))</f>
        <v>7</v>
      </c>
      <c r="S13" s="18">
        <f>SUM((IF(OR('Data Input'!$J15="T"),1,0))+(IF(OR('Data Input'!$P15="T"),1,0))+(IF(OR('Data Input'!$V15="T"),1,0))+(IF(OR('Data Input'!$AB15="T"),1,0))+(IF(OR('Data Input'!$AI15="T"),1,0))+(IF(OR('Data Input'!$AP15="T"),1,0))+(IF(OR('Data Input'!$AV15="T"),1,0))+(IF(OR('Data Input'!$BB15="T"),1,0))+(IF(OR('Data Input'!$BH15="T"),1,0))+(IF(OR('Data Input'!$BN15="T"),1,0))+(IF(OR('Data Input'!$BT15="T"),1,0))+(IF(OR('Data Input'!$BZ15="T"),1,0))+(IF(OR('Data Input'!$CG15="T"),1,0))+(IF(OR('Data Input'!$CN15="T"),1,0))+(IF(OR('Data Input'!$CT15="T"),1,0))+(IF(OR('Data Input'!$CZ15="T"),1,0))+(IF(OR('Data Input'!$DG15="T"),1,0))+(IF(OR('Data Input'!$DN15="T"),1,0))+(IF(OR('Data Input'!$DT15="T"),1,0))+(IF(OR('Data Input'!$DZ15="T"),1,0))+(IF(OR('Data Input'!$EG15="T"),1,0))+(IF(OR('Data Input'!$EN15="T"),1,0))+(IF(OR('Data Input'!$ET15="T"),1,0))+(IF(OR('Data Input'!$EZ15="T"),1,0))+(IF(OR('Data Input'!$FG15="T"),1,0))+(IF(OR('Data Input'!$FN15="T"),1,0))+(IF(OR('Data Input'!$FT15="T"),1,0))+(IF(OR('Data Input'!$FZ15="T"),1,0)))</f>
        <v>0</v>
      </c>
      <c r="T13" s="203">
        <f t="shared" si="2"/>
        <v>0</v>
      </c>
    </row>
    <row r="14" spans="2:20" ht="15.5" x14ac:dyDescent="0.35">
      <c r="B14" s="189">
        <v>12</v>
      </c>
      <c r="C14" s="55" t="s">
        <v>75</v>
      </c>
      <c r="D14" s="75" t="s">
        <v>14</v>
      </c>
      <c r="E14" s="237">
        <v>69</v>
      </c>
      <c r="F14" s="18">
        <f>'Data Input'!E16+'Data Input'!K16+'Data Input'!Q16+'Data Input'!W16+'Data Input'!AC16+'Data Input'!AJ16+'Data Input'!AQ16+'Data Input'!AW16+'Data Input'!BC16+'Data Input'!BI16+'Data Input'!BO16+'Data Input'!BU16+'Data Input'!CA16+'Data Input'!CH16+'Data Input'!CO16+'Data Input'!CU16+'Data Input'!DA16+'Data Input'!DH16+'Data Input'!DO16+'Data Input'!DU16+'Data Input'!EA16+'Data Input'!EH16+'Data Input'!EO16+'Data Input'!EU16+'Data Input'!FA16+'Data Input'!FH16+'Data Input'!FO16+'Data Input'!FU16</f>
        <v>121</v>
      </c>
      <c r="G14" s="18">
        <f>'Data Input'!F16+'Data Input'!L16+'Data Input'!R16+'Data Input'!X16+'Data Input'!AD16+'Data Input'!AK16+'Data Input'!AR16+'Data Input'!AX16+'Data Input'!BD16+'Data Input'!BJ16+'Data Input'!BP16+'Data Input'!BV16+'Data Input'!CB16+'Data Input'!CI16+'Data Input'!CP16+'Data Input'!CV16+'Data Input'!DB16+'Data Input'!DI16+'Data Input'!DP16+'Data Input'!DV16+'Data Input'!EB16+'Data Input'!EI16+'Data Input'!EP16+'Data Input'!EV16+'Data Input'!FB16+'Data Input'!FI16+'Data Input'!FP16+'Data Input'!FV16</f>
        <v>136</v>
      </c>
      <c r="H14" s="161">
        <f>'Data Input'!AG16+'Data Input'!AN16+'Data Input'!CE16+'Data Input'!CL16+'Data Input'!DE16+'Data Input'!DL16+'Data Input'!EE16+'Data Input'!EL16+'Data Input'!FE16+'Data Input'!FL16</f>
        <v>0</v>
      </c>
      <c r="I14" s="32">
        <f t="shared" si="0"/>
        <v>0.88970588235294112</v>
      </c>
      <c r="J14" s="200">
        <f>SUM(('Data Input'!H16+'Data Input'!N16+'Data Input'!T16+'Data Input'!Z16+'Data Input'!AF16+'Data Input'!AM16+'Data Input'!AT16+'Data Input'!AZ16+'Data Input'!BF16+'Data Input'!BL16+'Data Input'!BR16+'Data Input'!BX16+'Data Input'!CD16+'Data Input'!CK16+'Data Input'!CR16+'Data Input'!CX16+'Data Input'!DD16+'Data Input'!DK16+'Data Input'!DR16+'Data Input'!DX16+'Data Input'!ED16+'Data Input'!EK16+'Data Input'!ER16+'Data Input'!EX16+'Data Input'!FD16+'Data Input'!FK16+'Data Input'!FR16+'Data Input'!FX16)/(SUM((IF(OR('Data Input'!E16&gt;0, 'Data Input'!F16&gt;0),1,0))+(IF(OR('Data Input'!K16&gt;0, 'Data Input'!L16&gt;0),1,0))+(IF(OR('Data Input'!Q16&gt;0, 'Data Input'!R16&gt;0),1,0))+(IF(OR('Data Input'!W16&gt;0, 'Data Input'!X16&gt;0),1,0))+(IF(OR('Data Input'!AC16&gt;0, 'Data Input'!AD16&gt;0),1,0))+(IF(OR('Data Input'!AJ16&gt;0, 'Data Input'!AK16&gt;0),1,0))+(IF(OR('Data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Input'!CA16&gt;0, 'Data Input'!CB16&gt;0),1,0))+(IF(OR('Data Input'!CH16&gt;0, 'Data Input'!CI16&gt;0),1,0))+(IF(OR('Data Input'!CO16&gt;0, 'Data Input'!CP16&gt;0),1,0))+(IF(OR('Data Input'!CU16&gt;0, 'Data Input'!CV16&gt;0),1,0))+(IF(OR('Data Input'!DA16&gt;0, 'Data Input'!DB16&gt;0),1,0))+(IF(OR('Data Input'!DH16&gt;0, 'Data Input'!DI16&gt;0),1,0))+(IF(OR('Data Input'!DO16&gt;0, 'Data Input'!DP16&gt;0),1,0))+(IF(OR('Data Input'!DU16&gt;0, 'Data Input'!DV16&gt;0),1,0))+(IF(OR('Data Input'!EA16&gt;0, 'Data Input'!EB16&gt;0),1,0))+(IF(OR('Data Input'!EH16&gt;0, 'Data Input'!EI16&gt;0),1,0))+(IF(OR('Data Input'!EO16&gt;0, 'Data Input'!EP16&gt;0),1,0))+(IF(OR('Data Input'!EU16&gt;0, 'Data Input'!EV16&gt;0),1,0))+(IF(OR('Data Input'!FA16&gt;0, 'Data Input'!FB16&gt;0),1,0))+(IF(OR('Data Input'!FH16&gt;0, 'Data Input'!FI16&gt;0),1,0))+(IF(OR('Data Input'!FO16&gt;0, 'Data Input'!FP16&gt;0),1,0))+(IF(OR('Data Input'!FU16&gt;0, 'Data Input'!FV16&gt;0),1,0)))))</f>
        <v>1.0364365028466092</v>
      </c>
      <c r="K14" s="32">
        <f>SUM(('Data Input'!G16+'Data Input'!M16+'Data Input'!S16+'Data Input'!Y16+'Data Input'!AE16+'Data Input'!AL16+'Data Input'!AS16+'Data Input'!AY16+'Data Input'!BE16+'Data Input'!BK16+'Data Input'!BQ16+'Data Input'!BW16+'Data Input'!CC16+'Data Input'!CJ16+'Data Input'!CQ16+'Data Input'!CW16+'Data Input'!DC16+'Data Input'!DJ16+'Data Input'!DQ16+'Data Input'!DW16+'Data Input'!EC16+'Data Input'!EJ16+'Data Input'!EQ16+'Data Input'!EW16+'Data Input'!FC16+'Data Input'!FJ16+'Data Input'!FQ16+'Data Input'!FW16)/(SUM((IF(OR('Data Input'!E16&gt;0, 'Data Input'!F16&gt;0),1,0))+(IF(OR('Data Input'!K16&gt;0, 'Data Input'!L16&gt;0),1,0))+(IF(OR('Data Input'!Q16&gt;0, 'Data Input'!R16&gt;0),1,0))+(IF(OR('Data Input'!W16&gt;0, 'Data Input'!X16&gt;0),1,0))+(IF(OR('Data Input'!AC16&gt;0, 'Data Input'!AD16&gt;0),1,0))+(IF(OR('Data Input'!AJ16&gt;0, 'Data Input'!AK16&gt;0),1,0))+(IF(OR('Data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Input'!CA16&gt;0, 'Data Input'!CB16&gt;0),1,0))+(IF(OR('Data Input'!CH16&gt;0, 'Data Input'!CI16&gt;0),1,0))+(IF(OR('Data Input'!CO16&gt;0, 'Data Input'!CP16&gt;0),1,0))+(IF(OR('Data Input'!CU16&gt;0, 'Data Input'!CV16&gt;0),1,0))+(IF(OR('Data Input'!DA16&gt;0, 'Data Input'!DB16&gt;0),1,0))+(IF(OR('Data Input'!DH16&gt;0, 'Data Input'!DI16&gt;0),1,0))+(IF(OR('Data Input'!DO16&gt;0, 'Data Input'!DP16&gt;0),1,0))+(IF(OR('Data Input'!DU16&gt;0, 'Data Input'!DV16&gt;0),1,0))+(IF(OR('Data Input'!EA16&gt;0, 'Data Input'!EB16&gt;0),1,0))+(IF(OR('Data Input'!EH16&gt;0, 'Data Input'!EI16&gt;0),1,0))+(IF(OR('Data Input'!EO16&gt;0, 'Data Input'!EP16&gt;0),1,0))+(IF(OR('Data Input'!EU16&gt;0, 'Data Input'!EV16&gt;0),1,0))+(IF(OR('Data Input'!FA16&gt;0, 'Data Input'!FB16&gt;0),1,0))+(IF(OR('Data Input'!FH16&gt;0, 'Data Input'!FI16&gt;0),1,0))+(IF(OR('Data Input'!FO16&gt;0, 'Data Input'!FP16&gt;0),1,0))+(IF(OR('Data Input'!FU16&gt;0, 'Data Input'!FV16&gt;0),1,0)))))</f>
        <v>0.99463579898362486</v>
      </c>
      <c r="L14" s="32">
        <f>('Data Input'!E16+'Data Input'!K16+'Data Input'!Q16+'Data Input'!W16+'Data Input'!AQ16+'Data Input'!AW16+'Data Input'!BC16+'Data Input'!BI16+'Data Input'!BO16+'Data Input'!BU16+'Data Input'!CO16+'Data Input'!CU16+'Data Input'!DO16+'Data Input'!DU16+'Data Input'!EO16+'Data Input'!EU16+'Data Input'!FO16+'Data Input'!FU16)/('Data Input'!F16+'Data Input'!L16+'Data Input'!R16+'Data Input'!X16+'Data Input'!AR16+'Data Input'!AX16+'Data Input'!BD16+'Data Input'!BJ16+'Data Input'!BP16+'Data Input'!BV16+'Data Input'!CP16+'Data Input'!CV16+'Data Input'!DP16+'Data Input'!DV16+'Data Input'!EP16+'Data Input'!EV16+'Data Input'!FP16+'Data Input'!FV16)</f>
        <v>0.92</v>
      </c>
      <c r="M14" s="32">
        <f>SUM(('Data Input'!G16+'Data Input'!M16+'Data Input'!S16+'Data Input'!Y16+'Data Input'!AS16+'Data Input'!AY16+'Data Input'!BE16+'Data Input'!BK16+'Data Input'!BQ16+'Data Input'!BW16+'Data Input'!CQ16+'Data Input'!CW16+'Data Input'!DQ16+'Data Input'!DW16+'Data Input'!EQ16+'Data Input'!EW16+'Data Input'!FQ16+'Data Input'!FW16)/(SUM((IF(OR('Data Input'!E16&gt;0, 'Data Input'!F16&gt;0),1,0))+(IF(OR('Data Input'!K16&gt;0, 'Data Input'!L16&gt;0),1,0))+(IF(OR('Data Input'!Q16&gt;0, 'Data Input'!R16&gt;0),1,0))+(IF(OR('Data Input'!W16&gt;0, 'Data Input'!X16&gt;0),1,0))+(IF(OR('Data Input'!AQ16&gt;0, 'Data Input'!AR16&gt;0),1,0))+(IF(OR('Data Input'!AW16&gt;0, 'Data Input'!AX16&gt;0),1,0))+(IF(OR('Data Input'!BC16&gt;0, 'Data Input'!BD16&gt;0),1,0))+(IF(OR('Data Input'!BI16&gt;0, 'Data Input'!BJ16&gt;0),1,0))+(IF(OR('Data Input'!BO16&gt;0, 'Data Input'!BP16&gt;0),1,0))+(IF(OR('Data Input'!BU16&gt;0, 'Data Input'!BV16&gt;0),1,0))+(IF(OR('Data Input'!CO16&gt;0, 'Data Input'!CP16&gt;0),1,0))+(IF(OR('Data Input'!CU16&gt;0, 'Data Input'!CV16&gt;0),1,0))+(IF(OR('Data Input'!DO16&gt;0, 'Data Input'!DP16&gt;0),1,0))+(IF(OR('Data Input'!DU16&gt;0, 'Data Input'!DV16&gt;0),1,0))+(IF(OR('Data Input'!EO16&gt;0, 'Data Input'!EP16&gt;0),1,0))+(IF(OR('Data Input'!EU16&gt;0, 'Data Input'!EV16&gt;0),1,0))+(IF(OR('Data Input'!FO16&gt;0, 'Data Input'!FP16&gt;0),1,0))+(IF(OR('Data Input'!FU16&gt;0, 'Data Input'!FV16&gt;0),1,0)))))</f>
        <v>1.0668995859213251</v>
      </c>
      <c r="N14" s="201">
        <f>SUM('Data Input'!AC16+'Data Input'!AJ16+'Data Input'!CA16+'Data Input'!CH16+'Data Input'!DA16+'Data Input'!DH16+'Data Input'!EA16+'Data Input'!EH16+'Data Input'!FA16+'Data Input'!FH16)/('Data Input'!AD16+'Data Input'!AK16+'Data Input'!CB16+'Data Input'!CI16+'Data Input'!DB16+'Data Input'!DI16+'Data Input'!EB16+'Data Input'!EI16+'Data Input'!FB16+'Data Input'!FI16)</f>
        <v>0.85245901639344257</v>
      </c>
      <c r="O14" s="32">
        <f>SUM(('Data Input'!AE16+'Data Input'!AL16+'Data Input'!CC16+'Data Input'!CJ16+'Data Input'!DC16+'Data Input'!DJ16+'Data Input'!EC16+'Data Input'!EJ16+'Data Input'!FC16+'Data Input'!FJ16)/(SUM((IF(OR('Data Input'!AC16&gt;0, 'Data Input'!AD16&gt;0),1,0))+(IF(OR('Data Input'!AJ16&gt;0, 'Data Input'!AK16&gt;0),1,0))+(IF(OR('Data Input'!CA16&gt;0, 'Data Input'!CB16&gt;0),1,0))+(IF(OR('Data Input'!CH16&gt;0, 'Data Input'!CI16&gt;0),1,0))+(IF(OR('Data Input'!DA16&gt;0, 'Data Input'!DB16&gt;0),1,0))+(IF(OR('Data Input'!DH16&gt;0, 'Data Input'!DI16&gt;0),1,0))+(IF(OR('Data Input'!EA16&gt;0, 'Data Input'!EB16&gt;0),1,0))+(IF(OR('Data Input'!EH16&gt;0, 'Data Input'!EI16&gt;0),1,0))+(IF(OR('Data Input'!FA16&gt;0, 'Data Input'!FB16&gt;0),1,0))+(IF(OR('Data Input'!FH16&gt;0, 'Data Input'!FI16&gt;0),1,0)))))</f>
        <v>0.85010822510822504</v>
      </c>
      <c r="P14" s="202">
        <f t="shared" si="1"/>
        <v>6</v>
      </c>
      <c r="Q14" s="18">
        <f>SUM((IF(OR('Data Input'!$J16="W"),1,0))+(IF(OR('Data Input'!$P16="W"),1,0))+(IF(OR('Data Input'!$V16="W"),1,0))+(IF(OR('Data Input'!$AB16="W"),1,0))+(IF(OR('Data Input'!$AI16="W"),1,0))+(IF(OR('Data Input'!$AP16="W"),1,0))+(IF(OR('Data Input'!$AV16="W"),1,0))+(IF(OR('Data Input'!$BB16="W"),1,0))+(IF(OR('Data Input'!$BH16="W"),1,0))+(IF(OR('Data Input'!$BN16="W"),1,0))+(IF(OR('Data Input'!$BT16="W"),1,0))+(IF(OR('Data Input'!$BZ16="W"),1,0))+(IF(OR('Data Input'!$CG16="W"),1,0))+(IF(OR('Data Input'!$CN16="W"),1,0))+(IF(OR('Data Input'!$CT16="W"),1,0))+(IF(OR('Data Input'!$CZ16="W"),1,0))+(IF(OR('Data Input'!$DG16="W"),1,0))+(IF(OR('Data Input'!$DN16="W"),1,0))+(IF(OR('Data Input'!$DT16="W"),1,0))+(IF(OR('Data Input'!$DZ16="W"),1,0))+(IF(OR('Data Input'!$EG16="W"),1,0))+(IF(OR('Data Input'!$EN16="W"),1,0))+(IF(OR('Data Input'!$ET16="W"),1,0))+(IF(OR('Data Input'!$EZ16="W"),1,0))+(IF(OR('Data Input'!$FG16="W"),1,0))+(IF(OR('Data Input'!$FN16="W"),1,0))+(IF(OR('Data Input'!$FT16="W"),1,0))+(IF(OR('Data Input'!$FZ16="W"),1,0)))</f>
        <v>1</v>
      </c>
      <c r="R14" s="18">
        <f>SUM((IF(OR('Data Input'!$J16="L"),1,0))+(IF(OR('Data Input'!$P16="L"),1,0))+(IF(OR('Data Input'!$V16="L"),1,0))+(IF(OR('Data Input'!$AB16="L"),1,0))+(IF(OR('Data Input'!$AI16="L"),1,0))+(IF(OR('Data Input'!$AP16="L"),1,0))+(IF(OR('Data Input'!$AV16="L"),1,0))+(IF(OR('Data Input'!$BB16="L"),1,0))+(IF(OR('Data Input'!$BH16="L"),1,0))+(IF(OR('Data Input'!$BN16="L"),1,0))+(IF(OR('Data Input'!$BT16="L"),1,0))+(IF(OR('Data Input'!$BZ16="L"),1,0))+(IF(OR('Data Input'!$CG16="L"),1,0))+(IF(OR('Data Input'!$CN16="L"),1,0))+(IF(OR('Data Input'!$CT16="L"),1,0))+(IF(OR('Data Input'!$CZ16="L"),1,0))+(IF(OR('Data Input'!$DG16="L"),1,0))+(IF(OR('Data Input'!$DN16="L"),1,0))+(IF(OR('Data Input'!$DT16="L"),1,0))+(IF(OR('Data Input'!$DZ16="L"),1,0))+(IF(OR('Data Input'!$EG16="L"),1,0))+(IF(OR('Data Input'!$EN16="L"),1,0))+(IF(OR('Data Input'!$ET16="L"),1,0))+(IF(OR('Data Input'!$EZ16="L"),1,0))+(IF(OR('Data Input'!$FG16="L"),1,0))+(IF(OR('Data Input'!$FN16="L"),1,0))+(IF(OR('Data Input'!$FT16="L"),1,0))+(IF(OR('Data Input'!$FZ16="L"),1,0)))</f>
        <v>5</v>
      </c>
      <c r="S14" s="18">
        <f>SUM((IF(OR('Data Input'!$J16="T"),1,0))+(IF(OR('Data Input'!$P16="T"),1,0))+(IF(OR('Data Input'!$V16="T"),1,0))+(IF(OR('Data Input'!$AB16="T"),1,0))+(IF(OR('Data Input'!$AI16="T"),1,0))+(IF(OR('Data Input'!$AP16="T"),1,0))+(IF(OR('Data Input'!$AV16="T"),1,0))+(IF(OR('Data Input'!$BB16="T"),1,0))+(IF(OR('Data Input'!$BH16="T"),1,0))+(IF(OR('Data Input'!$BN16="T"),1,0))+(IF(OR('Data Input'!$BT16="T"),1,0))+(IF(OR('Data Input'!$BZ16="T"),1,0))+(IF(OR('Data Input'!$CG16="T"),1,0))+(IF(OR('Data Input'!$CN16="T"),1,0))+(IF(OR('Data Input'!$CT16="T"),1,0))+(IF(OR('Data Input'!$CZ16="T"),1,0))+(IF(OR('Data Input'!$DG16="T"),1,0))+(IF(OR('Data Input'!$DN16="T"),1,0))+(IF(OR('Data Input'!$DT16="T"),1,0))+(IF(OR('Data Input'!$DZ16="T"),1,0))+(IF(OR('Data Input'!$EG16="T"),1,0))+(IF(OR('Data Input'!$EN16="T"),1,0))+(IF(OR('Data Input'!$ET16="T"),1,0))+(IF(OR('Data Input'!$EZ16="T"),1,0))+(IF(OR('Data Input'!$FG16="T"),1,0))+(IF(OR('Data Input'!$FN16="T"),1,0))+(IF(OR('Data Input'!$FT16="T"),1,0))+(IF(OR('Data Input'!$FZ16="T"),1,0)))</f>
        <v>0</v>
      </c>
      <c r="T14" s="203">
        <f t="shared" si="2"/>
        <v>0.16666666666666666</v>
      </c>
    </row>
    <row r="15" spans="2:20" ht="15.5" x14ac:dyDescent="0.35">
      <c r="B15" s="189">
        <v>13</v>
      </c>
      <c r="C15" s="94" t="s">
        <v>77</v>
      </c>
      <c r="D15" s="88" t="s">
        <v>15</v>
      </c>
      <c r="E15" s="238">
        <v>69</v>
      </c>
      <c r="F15" s="91">
        <f>'Data Input'!E17+'Data Input'!K17+'Data Input'!Q17+'Data Input'!W17+'Data Input'!AC17+'Data Input'!AJ17+'Data Input'!AQ17+'Data Input'!AW17+'Data Input'!BC17+'Data Input'!BI17+'Data Input'!BO17+'Data Input'!BU17+'Data Input'!CA17+'Data Input'!CH17+'Data Input'!CO17+'Data Input'!CU17+'Data Input'!DA17+'Data Input'!DH17+'Data Input'!DO17+'Data Input'!DU17+'Data Input'!EA17+'Data Input'!EH17+'Data Input'!EO17+'Data Input'!EU17+'Data Input'!FA17+'Data Input'!FH17+'Data Input'!FO17+'Data Input'!FU17</f>
        <v>25</v>
      </c>
      <c r="G15" s="91">
        <f>'Data Input'!F17+'Data Input'!L17+'Data Input'!R17+'Data Input'!X17+'Data Input'!AD17+'Data Input'!AK17+'Data Input'!AR17+'Data Input'!AX17+'Data Input'!BD17+'Data Input'!BJ17+'Data Input'!BP17+'Data Input'!BV17+'Data Input'!CB17+'Data Input'!CI17+'Data Input'!CP17+'Data Input'!CV17+'Data Input'!DB17+'Data Input'!DI17+'Data Input'!DP17+'Data Input'!DV17+'Data Input'!EB17+'Data Input'!EI17+'Data Input'!EP17+'Data Input'!EV17+'Data Input'!FB17+'Data Input'!FI17+'Data Input'!FP17+'Data Input'!FV17</f>
        <v>36</v>
      </c>
      <c r="H15" s="164">
        <f>'Data Input'!AG17+'Data Input'!AN17+'Data Input'!CE17+'Data Input'!CL17+'Data Input'!DE17+'Data Input'!DL17+'Data Input'!EE17+'Data Input'!EL17+'Data Input'!FE17+'Data Input'!FL17</f>
        <v>0</v>
      </c>
      <c r="I15" s="92">
        <f t="shared" si="0"/>
        <v>0.69444444444444442</v>
      </c>
      <c r="J15" s="205">
        <f>SUM(('Data Input'!H17+'Data Input'!N17+'Data Input'!T17+'Data Input'!Z17+'Data Input'!AF17+'Data Input'!AM17+'Data Input'!AT17+'Data Input'!AZ17+'Data Input'!BF17+'Data Input'!BL17+'Data Input'!BR17+'Data Input'!BX17+'Data Input'!CD17+'Data Input'!CK17+'Data Input'!CR17+'Data Input'!CX17+'Data Input'!DD17+'Data Input'!DK17+'Data Input'!DR17+'Data Input'!DX17+'Data Input'!ED17+'Data Input'!EK17+'Data Input'!ER17+'Data Input'!EX17+'Data Input'!FD17+'Data Input'!FK17+'Data Input'!FR17+'Data Input'!FX17)/(SUM((IF(OR('Data Input'!E17&gt;0, 'Data Input'!F17&gt;0),1,0))+(IF(OR('Data Input'!K17&gt;0, 'Data Input'!L17&gt;0),1,0))+(IF(OR('Data Input'!Q17&gt;0, 'Data Input'!R17&gt;0),1,0))+(IF(OR('Data Input'!W17&gt;0, 'Data Input'!X17&gt;0),1,0))+(IF(OR('Data Input'!AC17&gt;0, 'Data Input'!AD17&gt;0),1,0))+(IF(OR('Data Input'!AJ17&gt;0, 'Data Input'!AK17&gt;0),1,0))+(IF(OR('Data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Input'!CA17&gt;0, 'Data Input'!CB17&gt;0),1,0))+(IF(OR('Data Input'!CH17&gt;0, 'Data Input'!CI17&gt;0),1,0))+(IF(OR('Data Input'!CO17&gt;0, 'Data Input'!CP17&gt;0),1,0))+(IF(OR('Data Input'!CU17&gt;0, 'Data Input'!CV17&gt;0),1,0))+(IF(OR('Data Input'!DA17&gt;0, 'Data Input'!DB17&gt;0),1,0))+(IF(OR('Data Input'!DH17&gt;0, 'Data Input'!DI17&gt;0),1,0))+(IF(OR('Data Input'!DO17&gt;0, 'Data Input'!DP17&gt;0),1,0))+(IF(OR('Data Input'!DU17&gt;0, 'Data Input'!DV17&gt;0),1,0))+(IF(OR('Data Input'!EA17&gt;0, 'Data Input'!EB17&gt;0),1,0))+(IF(OR('Data Input'!EH17&gt;0, 'Data Input'!EI17&gt;0),1,0))+(IF(OR('Data Input'!EO17&gt;0, 'Data Input'!EP17&gt;0),1,0))+(IF(OR('Data Input'!EU17&gt;0, 'Data Input'!EV17&gt;0),1,0))+(IF(OR('Data Input'!FA17&gt;0, 'Data Input'!FB17&gt;0),1,0))+(IF(OR('Data Input'!FH17&gt;0, 'Data Input'!FI17&gt;0),1,0))+(IF(OR('Data Input'!FO17&gt;0, 'Data Input'!FP17&gt;0),1,0))+(IF(OR('Data Input'!FU17&gt;0, 'Data Input'!FV17&gt;0),1,0)))))</f>
        <v>0.80834327110303172</v>
      </c>
      <c r="K15" s="92">
        <f>SUM(('Data Input'!G17+'Data Input'!M17+'Data Input'!S17+'Data Input'!Y17+'Data Input'!AE17+'Data Input'!AL17+'Data Input'!AS17+'Data Input'!AY17+'Data Input'!BE17+'Data Input'!BK17+'Data Input'!BQ17+'Data Input'!BW17+'Data Input'!CC17+'Data Input'!CJ17+'Data Input'!CQ17+'Data Input'!CW17+'Data Input'!DC17+'Data Input'!DJ17+'Data Input'!DQ17+'Data Input'!DW17+'Data Input'!EC17+'Data Input'!EJ17+'Data Input'!EQ17+'Data Input'!EW17+'Data Input'!FC17+'Data Input'!FJ17+'Data Input'!FQ17+'Data Input'!FW17)/(SUM((IF(OR('Data Input'!E17&gt;0, 'Data Input'!F17&gt;0),1,0))+(IF(OR('Data Input'!K17&gt;0, 'Data Input'!L17&gt;0),1,0))+(IF(OR('Data Input'!Q17&gt;0, 'Data Input'!R17&gt;0),1,0))+(IF(OR('Data Input'!W17&gt;0, 'Data Input'!X17&gt;0),1,0))+(IF(OR('Data Input'!AC17&gt;0, 'Data Input'!AD17&gt;0),1,0))+(IF(OR('Data Input'!AJ17&gt;0, 'Data Input'!AK17&gt;0),1,0))+(IF(OR('Data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Input'!CA17&gt;0, 'Data Input'!CB17&gt;0),1,0))+(IF(OR('Data Input'!CH17&gt;0, 'Data Input'!CI17&gt;0),1,0))+(IF(OR('Data Input'!CO17&gt;0, 'Data Input'!CP17&gt;0),1,0))+(IF(OR('Data Input'!CU17&gt;0, 'Data Input'!CV17&gt;0),1,0))+(IF(OR('Data Input'!DA17&gt;0, 'Data Input'!DB17&gt;0),1,0))+(IF(OR('Data Input'!DH17&gt;0, 'Data Input'!DI17&gt;0),1,0))+(IF(OR('Data Input'!DO17&gt;0, 'Data Input'!DP17&gt;0),1,0))+(IF(OR('Data Input'!DU17&gt;0, 'Data Input'!DV17&gt;0),1,0))+(IF(OR('Data Input'!EA17&gt;0, 'Data Input'!EB17&gt;0),1,0))+(IF(OR('Data Input'!EH17&gt;0, 'Data Input'!EI17&gt;0),1,0))+(IF(OR('Data Input'!EO17&gt;0, 'Data Input'!EP17&gt;0),1,0))+(IF(OR('Data Input'!EU17&gt;0, 'Data Input'!EV17&gt;0),1,0))+(IF(OR('Data Input'!FA17&gt;0, 'Data Input'!FB17&gt;0),1,0))+(IF(OR('Data Input'!FH17&gt;0, 'Data Input'!FI17&gt;0),1,0))+(IF(OR('Data Input'!FO17&gt;0, 'Data Input'!FP17&gt;0),1,0))+(IF(OR('Data Input'!FU17&gt;0, 'Data Input'!FV17&gt;0),1,0)))))</f>
        <v>0.64610389610389607</v>
      </c>
      <c r="L15" s="92">
        <f>('Data Input'!E17+'Data Input'!K17+'Data Input'!Q17+'Data Input'!W17+'Data Input'!AQ17+'Data Input'!AW17+'Data Input'!BC17+'Data Input'!BI17+'Data Input'!BO17+'Data Input'!BU17+'Data Input'!CO17+'Data Input'!CU17+'Data Input'!DO17+'Data Input'!DU17+'Data Input'!EO17+'Data Input'!EU17+'Data Input'!FO17+'Data Input'!FU17)/('Data Input'!F17+'Data Input'!L17+'Data Input'!R17+'Data Input'!X17+'Data Input'!AR17+'Data Input'!AX17+'Data Input'!BD17+'Data Input'!BJ17+'Data Input'!BP17+'Data Input'!BV17+'Data Input'!CP17+'Data Input'!CV17+'Data Input'!DP17+'Data Input'!DV17+'Data Input'!EP17+'Data Input'!EV17+'Data Input'!FP17+'Data Input'!FV17)</f>
        <v>0.69444444444444442</v>
      </c>
      <c r="M15" s="92">
        <f>SUM(('Data Input'!G17+'Data Input'!M17+'Data Input'!S17+'Data Input'!Y17+'Data Input'!AS17+'Data Input'!AY17+'Data Input'!BE17+'Data Input'!BK17+'Data Input'!BQ17+'Data Input'!BW17+'Data Input'!CQ17+'Data Input'!CW17+'Data Input'!DQ17+'Data Input'!DW17+'Data Input'!EQ17+'Data Input'!EW17+'Data Input'!FQ17+'Data Input'!FW17)/(SUM((IF(OR('Data Input'!E17&gt;0, 'Data Input'!F17&gt;0),1,0))+(IF(OR('Data Input'!K17&gt;0, 'Data Input'!L17&gt;0),1,0))+(IF(OR('Data Input'!Q17&gt;0, 'Data Input'!R17&gt;0),1,0))+(IF(OR('Data Input'!W17&gt;0, 'Data Input'!X17&gt;0),1,0))+(IF(OR('Data Input'!AQ17&gt;0, 'Data Input'!AR17&gt;0),1,0))+(IF(OR('Data Input'!AW17&gt;0, 'Data Input'!AX17&gt;0),1,0))+(IF(OR('Data Input'!BC17&gt;0, 'Data Input'!BD17&gt;0),1,0))+(IF(OR('Data Input'!BI17&gt;0, 'Data Input'!BJ17&gt;0),1,0))+(IF(OR('Data Input'!BO17&gt;0, 'Data Input'!BP17&gt;0),1,0))+(IF(OR('Data Input'!BU17&gt;0, 'Data Input'!BV17&gt;0),1,0))+(IF(OR('Data Input'!CO17&gt;0, 'Data Input'!CP17&gt;0),1,0))+(IF(OR('Data Input'!CU17&gt;0, 'Data Input'!CV17&gt;0),1,0))+(IF(OR('Data Input'!DO17&gt;0, 'Data Input'!DP17&gt;0),1,0))+(IF(OR('Data Input'!DU17&gt;0, 'Data Input'!DV17&gt;0),1,0))+(IF(OR('Data Input'!EO17&gt;0, 'Data Input'!EP17&gt;0),1,0))+(IF(OR('Data Input'!EU17&gt;0, 'Data Input'!EV17&gt;0),1,0))+(IF(OR('Data Input'!FO17&gt;0, 'Data Input'!FP17&gt;0),1,0))+(IF(OR('Data Input'!FU17&gt;0, 'Data Input'!FV17&gt;0),1,0)))))</f>
        <v>0.64610389610389607</v>
      </c>
      <c r="N15" s="205" t="e">
        <f>SUM('Data Input'!AC17+'Data Input'!AJ17+'Data Input'!CA17+'Data Input'!CH17+'Data Input'!DA17+'Data Input'!DH17+'Data Input'!EA17+'Data Input'!EH17+'Data Input'!FA17+'Data Input'!FH17)/('Data Input'!AD17+'Data Input'!AK17+'Data Input'!CB17+'Data Input'!CI17+'Data Input'!DB17+'Data Input'!DI17+'Data Input'!EB17+'Data Input'!EI17+'Data Input'!FB17+'Data Input'!FI17)</f>
        <v>#DIV/0!</v>
      </c>
      <c r="O15" s="206" t="e">
        <f>SUM(('Data Input'!AE17+'Data Input'!AL17+'Data Input'!CC17+'Data Input'!CJ17+'Data Input'!DC17+'Data Input'!DJ17+'Data Input'!EC17+'Data Input'!EJ17+'Data Input'!FC17+'Data Input'!FJ17)/(SUM((IF(OR('Data Input'!AC17&gt;0, 'Data Input'!AD17&gt;0),1,0))+(IF(OR('Data Input'!AJ17&gt;0, 'Data Input'!AK17&gt;0),1,0))+(IF(OR('Data Input'!CA17&gt;0, 'Data Input'!CB17&gt;0),1,0))+(IF(OR('Data Input'!CH17&gt;0, 'Data Input'!CI17&gt;0),1,0))+(IF(OR('Data Input'!DA17&gt;0, 'Data Input'!DB17&gt;0),1,0))+(IF(OR('Data Input'!DH17&gt;0, 'Data Input'!DI17&gt;0),1,0))+(IF(OR('Data Input'!EA17&gt;0, 'Data Input'!EB17&gt;0),1,0))+(IF(OR('Data Input'!EH17&gt;0, 'Data Input'!EI17&gt;0),1,0))+(IF(OR('Data Input'!FA17&gt;0, 'Data Input'!FB17&gt;0),1,0))+(IF(OR('Data Input'!FH17&gt;0, 'Data Input'!FI17&gt;0),1,0)))))</f>
        <v>#DIV/0!</v>
      </c>
      <c r="P15" s="207">
        <f t="shared" si="1"/>
        <v>2</v>
      </c>
      <c r="Q15" s="91">
        <f>SUM((IF(OR('Data Input'!$J17="W"),1,0))+(IF(OR('Data Input'!$P17="W"),1,0))+(IF(OR('Data Input'!$V17="W"),1,0))+(IF(OR('Data Input'!$AB17="W"),1,0))+(IF(OR('Data Input'!$AI17="W"),1,0))+(IF(OR('Data Input'!$AP17="W"),1,0))+(IF(OR('Data Input'!$AV17="W"),1,0))+(IF(OR('Data Input'!$BB17="W"),1,0))+(IF(OR('Data Input'!$BH17="W"),1,0))+(IF(OR('Data Input'!$BN17="W"),1,0))+(IF(OR('Data Input'!$BT17="W"),1,0))+(IF(OR('Data Input'!$BZ17="W"),1,0))+(IF(OR('Data Input'!$CG17="W"),1,0))+(IF(OR('Data Input'!$CN17="W"),1,0))+(IF(OR('Data Input'!$CT17="W"),1,0))+(IF(OR('Data Input'!$CZ17="W"),1,0))+(IF(OR('Data Input'!$DG17="W"),1,0))+(IF(OR('Data Input'!$DN17="W"),1,0))+(IF(OR('Data Input'!$DT17="W"),1,0))+(IF(OR('Data Input'!$DZ17="W"),1,0))+(IF(OR('Data Input'!$EG17="W"),1,0))+(IF(OR('Data Input'!$EN17="W"),1,0))+(IF(OR('Data Input'!$ET17="W"),1,0))+(IF(OR('Data Input'!$EZ17="W"),1,0))+(IF(OR('Data Input'!$FG17="W"),1,0))+(IF(OR('Data Input'!$FN17="W"),1,0))+(IF(OR('Data Input'!$FT17="W"),1,0))+(IF(OR('Data Input'!$FZ17="W"),1,0)))</f>
        <v>0</v>
      </c>
      <c r="R15" s="91">
        <f>SUM((IF(OR('Data Input'!$J17="L"),1,0))+(IF(OR('Data Input'!$P17="L"),1,0))+(IF(OR('Data Input'!$V17="L"),1,0))+(IF(OR('Data Input'!$AB17="L"),1,0))+(IF(OR('Data Input'!$AI17="L"),1,0))+(IF(OR('Data Input'!$AP17="L"),1,0))+(IF(OR('Data Input'!$AV17="L"),1,0))+(IF(OR('Data Input'!$BB17="L"),1,0))+(IF(OR('Data Input'!$BH17="L"),1,0))+(IF(OR('Data Input'!$BN17="L"),1,0))+(IF(OR('Data Input'!$BT17="L"),1,0))+(IF(OR('Data Input'!$BZ17="L"),1,0))+(IF(OR('Data Input'!$CG17="L"),1,0))+(IF(OR('Data Input'!$CN17="L"),1,0))+(IF(OR('Data Input'!$CT17="L"),1,0))+(IF(OR('Data Input'!$CZ17="L"),1,0))+(IF(OR('Data Input'!$DG17="L"),1,0))+(IF(OR('Data Input'!$DN17="L"),1,0))+(IF(OR('Data Input'!$DT17="L"),1,0))+(IF(OR('Data Input'!$DZ17="L"),1,0))+(IF(OR('Data Input'!$EG17="L"),1,0))+(IF(OR('Data Input'!$EN17="L"),1,0))+(IF(OR('Data Input'!$ET17="L"),1,0))+(IF(OR('Data Input'!$EZ17="L"),1,0))+(IF(OR('Data Input'!$FG17="L"),1,0))+(IF(OR('Data Input'!$FN17="L"),1,0))+(IF(OR('Data Input'!$FT17="L"),1,0))+(IF(OR('Data Input'!$FZ17="L"),1,0)))</f>
        <v>2</v>
      </c>
      <c r="S15" s="91">
        <f>SUM((IF(OR('Data Input'!$J17="T"),1,0))+(IF(OR('Data Input'!$P17="T"),1,0))+(IF(OR('Data Input'!$V17="T"),1,0))+(IF(OR('Data Input'!$AB17="T"),1,0))+(IF(OR('Data Input'!$AI17="T"),1,0))+(IF(OR('Data Input'!$AP17="T"),1,0))+(IF(OR('Data Input'!$AV17="T"),1,0))+(IF(OR('Data Input'!$BB17="T"),1,0))+(IF(OR('Data Input'!$BH17="T"),1,0))+(IF(OR('Data Input'!$BN17="T"),1,0))+(IF(OR('Data Input'!$BT17="T"),1,0))+(IF(OR('Data Input'!$BZ17="T"),1,0))+(IF(OR('Data Input'!$CG17="T"),1,0))+(IF(OR('Data Input'!$CN17="T"),1,0))+(IF(OR('Data Input'!$CT17="T"),1,0))+(IF(OR('Data Input'!$CZ17="T"),1,0))+(IF(OR('Data Input'!$DG17="T"),1,0))+(IF(OR('Data Input'!$DN17="T"),1,0))+(IF(OR('Data Input'!$DT17="T"),1,0))+(IF(OR('Data Input'!$DZ17="T"),1,0))+(IF(OR('Data Input'!$EG17="T"),1,0))+(IF(OR('Data Input'!$EN17="T"),1,0))+(IF(OR('Data Input'!$ET17="T"),1,0))+(IF(OR('Data Input'!$EZ17="T"),1,0))+(IF(OR('Data Input'!$FG17="T"),1,0))+(IF(OR('Data Input'!$FN17="T"),1,0))+(IF(OR('Data Input'!$FT17="T"),1,0))+(IF(OR('Data Input'!$FZ17="T"),1,0)))</f>
        <v>0</v>
      </c>
      <c r="T15" s="208">
        <f t="shared" si="2"/>
        <v>0</v>
      </c>
    </row>
    <row r="16" spans="2:20" ht="15.5" x14ac:dyDescent="0.35">
      <c r="B16" s="189">
        <v>14</v>
      </c>
      <c r="C16" s="94" t="s">
        <v>77</v>
      </c>
      <c r="D16" s="88" t="s">
        <v>5</v>
      </c>
      <c r="E16" s="238">
        <v>99</v>
      </c>
      <c r="F16" s="91">
        <f>'Data Input'!E18+'Data Input'!K18+'Data Input'!Q18+'Data Input'!W18+'Data Input'!AC18+'Data Input'!AJ18+'Data Input'!AQ18+'Data Input'!AW18+'Data Input'!BC18+'Data Input'!BI18+'Data Input'!BO18+'Data Input'!BU18+'Data Input'!CA18+'Data Input'!CH18+'Data Input'!CO18+'Data Input'!CU18+'Data Input'!DA18+'Data Input'!DH18+'Data Input'!DO18+'Data Input'!DU18+'Data Input'!EA18+'Data Input'!EH18+'Data Input'!EO18+'Data Input'!EU18+'Data Input'!FA18+'Data Input'!FH18+'Data Input'!FO18+'Data Input'!FU18</f>
        <v>0</v>
      </c>
      <c r="G16" s="91">
        <f>'Data Input'!F18+'Data Input'!L18+'Data Input'!R18+'Data Input'!X18+'Data Input'!AD18+'Data Input'!AK18+'Data Input'!AR18+'Data Input'!AX18+'Data Input'!BD18+'Data Input'!BJ18+'Data Input'!BP18+'Data Input'!BV18+'Data Input'!CB18+'Data Input'!CI18+'Data Input'!CP18+'Data Input'!CV18+'Data Input'!DB18+'Data Input'!DI18+'Data Input'!DP18+'Data Input'!DV18+'Data Input'!EB18+'Data Input'!EI18+'Data Input'!EP18+'Data Input'!EV18+'Data Input'!FB18+'Data Input'!FI18+'Data Input'!FP18+'Data Input'!FV18</f>
        <v>0</v>
      </c>
      <c r="H16" s="164">
        <f>'Data Input'!AG18+'Data Input'!AN18+'Data Input'!CE18+'Data Input'!CL18+'Data Input'!DE18+'Data Input'!DL18+'Data Input'!EE18+'Data Input'!EL18+'Data Input'!FE18+'Data Input'!FL18</f>
        <v>0</v>
      </c>
      <c r="I16" s="206" t="e">
        <f t="shared" si="0"/>
        <v>#DIV/0!</v>
      </c>
      <c r="J16" s="205" t="e">
        <f>SUM(('Data Input'!H18+'Data Input'!N18+'Data Input'!T18+'Data Input'!Z18+'Data Input'!AF18+'Data Input'!AM18+'Data Input'!AT18+'Data Input'!AZ18+'Data Input'!BF18+'Data Input'!BL18+'Data Input'!BR18+'Data Input'!BX18+'Data Input'!CD18+'Data Input'!CK18+'Data Input'!CR18+'Data Input'!CX18+'Data Input'!DD18+'Data Input'!DK18+'Data Input'!DR18+'Data Input'!DX18+'Data Input'!ED18+'Data Input'!EK18+'Data Input'!ER18+'Data Input'!EX18+'Data Input'!FD18+'Data Input'!FK18+'Data Input'!FR18+'Data Input'!FX18)/(SUM((IF(OR('Data Input'!E18&gt;0, 'Data Input'!F18&gt;0),1,0))+(IF(OR('Data Input'!K18&gt;0, 'Data Input'!L18&gt;0),1,0))+(IF(OR('Data Input'!Q18&gt;0, 'Data Input'!R18&gt;0),1,0))+(IF(OR('Data Input'!W18&gt;0, 'Data Input'!X18&gt;0),1,0))+(IF(OR('Data Input'!AC18&gt;0, 'Data Input'!AD18&gt;0),1,0))+(IF(OR('Data Input'!AJ18&gt;0, 'Data Input'!AK18&gt;0),1,0))+(IF(OR('Data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Input'!CA18&gt;0, 'Data Input'!CB18&gt;0),1,0))+(IF(OR('Data Input'!CH18&gt;0, 'Data Input'!CI18&gt;0),1,0))+(IF(OR('Data Input'!CO18&gt;0, 'Data Input'!CP18&gt;0),1,0))+(IF(OR('Data Input'!CU18&gt;0, 'Data Input'!CV18&gt;0),1,0))+(IF(OR('Data Input'!DA18&gt;0, 'Data Input'!DB18&gt;0),1,0))+(IF(OR('Data Input'!DH18&gt;0, 'Data Input'!DI18&gt;0),1,0))+(IF(OR('Data Input'!DO18&gt;0, 'Data Input'!DP18&gt;0),1,0))+(IF(OR('Data Input'!DU18&gt;0, 'Data Input'!DV18&gt;0),1,0))+(IF(OR('Data Input'!EA18&gt;0, 'Data Input'!EB18&gt;0),1,0))+(IF(OR('Data Input'!EH18&gt;0, 'Data Input'!EI18&gt;0),1,0))+(IF(OR('Data Input'!EO18&gt;0, 'Data Input'!EP18&gt;0),1,0))+(IF(OR('Data Input'!EU18&gt;0, 'Data Input'!EV18&gt;0),1,0))+(IF(OR('Data Input'!FA18&gt;0, 'Data Input'!FB18&gt;0),1,0))+(IF(OR('Data Input'!FH18&gt;0, 'Data Input'!FI18&gt;0),1,0))+(IF(OR('Data Input'!FO18&gt;0, 'Data Input'!FP18&gt;0),1,0))+(IF(OR('Data Input'!FU18&gt;0, 'Data Input'!FV18&gt;0),1,0)))))</f>
        <v>#DIV/0!</v>
      </c>
      <c r="K16" s="206" t="e">
        <f>SUM(('Data Input'!G18+'Data Input'!M18+'Data Input'!S18+'Data Input'!Y18+'Data Input'!AE18+'Data Input'!AL18+'Data Input'!AS18+'Data Input'!AY18+'Data Input'!BE18+'Data Input'!BK18+'Data Input'!BQ18+'Data Input'!BW18+'Data Input'!CC18+'Data Input'!CJ18+'Data Input'!CQ18+'Data Input'!CW18+'Data Input'!DC18+'Data Input'!DJ18+'Data Input'!DQ18+'Data Input'!DW18+'Data Input'!EC18+'Data Input'!EJ18+'Data Input'!EQ18+'Data Input'!EW18+'Data Input'!FC18+'Data Input'!FJ18+'Data Input'!FQ18+'Data Input'!FW18)/(SUM((IF(OR('Data Input'!E18&gt;0, 'Data Input'!F18&gt;0),1,0))+(IF(OR('Data Input'!K18&gt;0, 'Data Input'!L18&gt;0),1,0))+(IF(OR('Data Input'!Q18&gt;0, 'Data Input'!R18&gt;0),1,0))+(IF(OR('Data Input'!W18&gt;0, 'Data Input'!X18&gt;0),1,0))+(IF(OR('Data Input'!AC18&gt;0, 'Data Input'!AD18&gt;0),1,0))+(IF(OR('Data Input'!AJ18&gt;0, 'Data Input'!AK18&gt;0),1,0))+(IF(OR('Data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Input'!CA18&gt;0, 'Data Input'!CB18&gt;0),1,0))+(IF(OR('Data Input'!CH18&gt;0, 'Data Input'!CI18&gt;0),1,0))+(IF(OR('Data Input'!CO18&gt;0, 'Data Input'!CP18&gt;0),1,0))+(IF(OR('Data Input'!CU18&gt;0, 'Data Input'!CV18&gt;0),1,0))+(IF(OR('Data Input'!DA18&gt;0, 'Data Input'!DB18&gt;0),1,0))+(IF(OR('Data Input'!DH18&gt;0, 'Data Input'!DI18&gt;0),1,0))+(IF(OR('Data Input'!DO18&gt;0, 'Data Input'!DP18&gt;0),1,0))+(IF(OR('Data Input'!DU18&gt;0, 'Data Input'!DV18&gt;0),1,0))+(IF(OR('Data Input'!EA18&gt;0, 'Data Input'!EB18&gt;0),1,0))+(IF(OR('Data Input'!EH18&gt;0, 'Data Input'!EI18&gt;0),1,0))+(IF(OR('Data Input'!EO18&gt;0, 'Data Input'!EP18&gt;0),1,0))+(IF(OR('Data Input'!EU18&gt;0, 'Data Input'!EV18&gt;0),1,0))+(IF(OR('Data Input'!FA18&gt;0, 'Data Input'!FB18&gt;0),1,0))+(IF(OR('Data Input'!FH18&gt;0, 'Data Input'!FI18&gt;0),1,0))+(IF(OR('Data Input'!FO18&gt;0, 'Data Input'!FP18&gt;0),1,0))+(IF(OR('Data Input'!FU18&gt;0, 'Data Input'!FV18&gt;0),1,0)))))</f>
        <v>#DIV/0!</v>
      </c>
      <c r="L16" s="206" t="e">
        <f>('Data Input'!E18+'Data Input'!K18+'Data Input'!Q18+'Data Input'!W18+'Data Input'!AQ18+'Data Input'!AW18+'Data Input'!BC18+'Data Input'!BI18+'Data Input'!BO18+'Data Input'!BU18+'Data Input'!CO18+'Data Input'!CU18+'Data Input'!DO18+'Data Input'!DU18+'Data Input'!EO18+'Data Input'!EU18+'Data Input'!FO18+'Data Input'!FU18)/('Data Input'!F18+'Data Input'!L18+'Data Input'!R18+'Data Input'!X18+'Data Input'!AR18+'Data Input'!AX18+'Data Input'!BD18+'Data Input'!BJ18+'Data Input'!BP18+'Data Input'!BV18+'Data Input'!CP18+'Data Input'!CV18+'Data Input'!DP18+'Data Input'!DV18+'Data Input'!EP18+'Data Input'!EV18+'Data Input'!FP18+'Data Input'!FV18)</f>
        <v>#DIV/0!</v>
      </c>
      <c r="M16" s="206" t="e">
        <f>SUM(('Data Input'!G18+'Data Input'!M18+'Data Input'!S18+'Data Input'!Y18+'Data Input'!AS18+'Data Input'!AY18+'Data Input'!BE18+'Data Input'!BK18+'Data Input'!BQ18+'Data Input'!BW18+'Data Input'!CQ18+'Data Input'!CW18+'Data Input'!DQ18+'Data Input'!DW18+'Data Input'!EQ18+'Data Input'!EW18+'Data Input'!FQ18+'Data Input'!FW18)/(SUM((IF(OR('Data Input'!E18&gt;0, 'Data Input'!F18&gt;0),1,0))+(IF(OR('Data Input'!K18&gt;0, 'Data Input'!L18&gt;0),1,0))+(IF(OR('Data Input'!Q18&gt;0, 'Data Input'!R18&gt;0),1,0))+(IF(OR('Data Input'!W18&gt;0, 'Data Input'!X18&gt;0),1,0))+(IF(OR('Data Input'!AQ18&gt;0, 'Data Input'!AR18&gt;0),1,0))+(IF(OR('Data Input'!AW18&gt;0, 'Data Input'!AX18&gt;0),1,0))+(IF(OR('Data Input'!BC18&gt;0, 'Data Input'!BD18&gt;0),1,0))+(IF(OR('Data Input'!BI18&gt;0, 'Data Input'!BJ18&gt;0),1,0))+(IF(OR('Data Input'!BO18&gt;0, 'Data Input'!BP18&gt;0),1,0))+(IF(OR('Data Input'!BU18&gt;0, 'Data Input'!BV18&gt;0),1,0))+(IF(OR('Data Input'!CO18&gt;0, 'Data Input'!CP18&gt;0),1,0))+(IF(OR('Data Input'!CU18&gt;0, 'Data Input'!CV18&gt;0),1,0))+(IF(OR('Data Input'!DO18&gt;0, 'Data Input'!DP18&gt;0),1,0))+(IF(OR('Data Input'!DU18&gt;0, 'Data Input'!DV18&gt;0),1,0))+(IF(OR('Data Input'!EO18&gt;0, 'Data Input'!EP18&gt;0),1,0))+(IF(OR('Data Input'!EU18&gt;0, 'Data Input'!EV18&gt;0),1,0))+(IF(OR('Data Input'!FO18&gt;0, 'Data Input'!FP18&gt;0),1,0))+(IF(OR('Data Input'!FU18&gt;0, 'Data Input'!FV18&gt;0),1,0)))))</f>
        <v>#DIV/0!</v>
      </c>
      <c r="N16" s="205" t="e">
        <f>SUM('Data Input'!AC18+'Data Input'!AJ18+'Data Input'!CA18+'Data Input'!CH18+'Data Input'!DA18+'Data Input'!DH18+'Data Input'!EA18+'Data Input'!EH18+'Data Input'!FA18+'Data Input'!FH18)/('Data Input'!AD18+'Data Input'!AK18+'Data Input'!CB18+'Data Input'!CI18+'Data Input'!DB18+'Data Input'!DI18+'Data Input'!EB18+'Data Input'!EI18+'Data Input'!FB18+'Data Input'!FI18)</f>
        <v>#DIV/0!</v>
      </c>
      <c r="O16" s="206" t="e">
        <f>SUM(('Data Input'!AE18+'Data Input'!AL18+'Data Input'!CC18+'Data Input'!CJ18+'Data Input'!DC18+'Data Input'!DJ18+'Data Input'!EC18+'Data Input'!EJ18+'Data Input'!FC18+'Data Input'!FJ18)/(SUM((IF(OR('Data Input'!AC18&gt;0, 'Data Input'!AD18&gt;0),1,0))+(IF(OR('Data Input'!AJ18&gt;0, 'Data Input'!AK18&gt;0),1,0))+(IF(OR('Data Input'!CA18&gt;0, 'Data Input'!CB18&gt;0),1,0))+(IF(OR('Data Input'!CH18&gt;0, 'Data Input'!CI18&gt;0),1,0))+(IF(OR('Data Input'!DA18&gt;0, 'Data Input'!DB18&gt;0),1,0))+(IF(OR('Data Input'!DH18&gt;0, 'Data Input'!DI18&gt;0),1,0))+(IF(OR('Data Input'!EA18&gt;0, 'Data Input'!EB18&gt;0),1,0))+(IF(OR('Data Input'!EH18&gt;0, 'Data Input'!EI18&gt;0),1,0))+(IF(OR('Data Input'!FA18&gt;0, 'Data Input'!FB18&gt;0),1,0))+(IF(OR('Data Input'!FH18&gt;0, 'Data Input'!FI18&gt;0),1,0)))))</f>
        <v>#DIV/0!</v>
      </c>
      <c r="P16" s="207">
        <f t="shared" si="1"/>
        <v>0</v>
      </c>
      <c r="Q16" s="91">
        <f>SUM((IF(OR('Data Input'!$J18="W"),1,0))+(IF(OR('Data Input'!$P18="W"),1,0))+(IF(OR('Data Input'!$V18="W"),1,0))+(IF(OR('Data Input'!$AB18="W"),1,0))+(IF(OR('Data Input'!$AI18="W"),1,0))+(IF(OR('Data Input'!$AP18="W"),1,0))+(IF(OR('Data Input'!$AV18="W"),1,0))+(IF(OR('Data Input'!$BB18="W"),1,0))+(IF(OR('Data Input'!$BH18="W"),1,0))+(IF(OR('Data Input'!$BN18="W"),1,0))+(IF(OR('Data Input'!$BT18="W"),1,0))+(IF(OR('Data Input'!$BZ18="W"),1,0))+(IF(OR('Data Input'!$CG18="W"),1,0))+(IF(OR('Data Input'!$CN18="W"),1,0))+(IF(OR('Data Input'!$CT18="W"),1,0))+(IF(OR('Data Input'!$CZ18="W"),1,0))+(IF(OR('Data Input'!$DG18="W"),1,0))+(IF(OR('Data Input'!$DN18="W"),1,0))+(IF(OR('Data Input'!$DT18="W"),1,0))+(IF(OR('Data Input'!$DZ18="W"),1,0))+(IF(OR('Data Input'!$EG18="W"),1,0))+(IF(OR('Data Input'!$EN18="W"),1,0))+(IF(OR('Data Input'!$ET18="W"),1,0))+(IF(OR('Data Input'!$EZ18="W"),1,0))+(IF(OR('Data Input'!$FG18="W"),1,0))+(IF(OR('Data Input'!$FN18="W"),1,0))+(IF(OR('Data Input'!$FT18="W"),1,0))+(IF(OR('Data Input'!$FZ18="W"),1,0)))</f>
        <v>0</v>
      </c>
      <c r="R16" s="91">
        <f>SUM((IF(OR('Data Input'!$J18="L"),1,0))+(IF(OR('Data Input'!$P18="L"),1,0))+(IF(OR('Data Input'!$V18="L"),1,0))+(IF(OR('Data Input'!$AB18="L"),1,0))+(IF(OR('Data Input'!$AI18="L"),1,0))+(IF(OR('Data Input'!$AP18="L"),1,0))+(IF(OR('Data Input'!$AV18="L"),1,0))+(IF(OR('Data Input'!$BB18="L"),1,0))+(IF(OR('Data Input'!$BH18="L"),1,0))+(IF(OR('Data Input'!$BN18="L"),1,0))+(IF(OR('Data Input'!$BT18="L"),1,0))+(IF(OR('Data Input'!$BZ18="L"),1,0))+(IF(OR('Data Input'!$CG18="L"),1,0))+(IF(OR('Data Input'!$CN18="L"),1,0))+(IF(OR('Data Input'!$CT18="L"),1,0))+(IF(OR('Data Input'!$CZ18="L"),1,0))+(IF(OR('Data Input'!$DG18="L"),1,0))+(IF(OR('Data Input'!$DN18="L"),1,0))+(IF(OR('Data Input'!$DT18="L"),1,0))+(IF(OR('Data Input'!$DZ18="L"),1,0))+(IF(OR('Data Input'!$EG18="L"),1,0))+(IF(OR('Data Input'!$EN18="L"),1,0))+(IF(OR('Data Input'!$ET18="L"),1,0))+(IF(OR('Data Input'!$EZ18="L"),1,0))+(IF(OR('Data Input'!$FG18="L"),1,0))+(IF(OR('Data Input'!$FN18="L"),1,0))+(IF(OR('Data Input'!$FT18="L"),1,0))+(IF(OR('Data Input'!$FZ18="L"),1,0)))</f>
        <v>0</v>
      </c>
      <c r="S16" s="91">
        <f>SUM((IF(OR('Data Input'!$J18="T"),1,0))+(IF(OR('Data Input'!$P18="T"),1,0))+(IF(OR('Data Input'!$V18="T"),1,0))+(IF(OR('Data Input'!$AB18="T"),1,0))+(IF(OR('Data Input'!$AI18="T"),1,0))+(IF(OR('Data Input'!$AP18="T"),1,0))+(IF(OR('Data Input'!$AV18="T"),1,0))+(IF(OR('Data Input'!$BB18="T"),1,0))+(IF(OR('Data Input'!$BH18="T"),1,0))+(IF(OR('Data Input'!$BN18="T"),1,0))+(IF(OR('Data Input'!$BT18="T"),1,0))+(IF(OR('Data Input'!$BZ18="T"),1,0))+(IF(OR('Data Input'!$CG18="T"),1,0))+(IF(OR('Data Input'!$CN18="T"),1,0))+(IF(OR('Data Input'!$CT18="T"),1,0))+(IF(OR('Data Input'!$CZ18="T"),1,0))+(IF(OR('Data Input'!$DG18="T"),1,0))+(IF(OR('Data Input'!$DN18="T"),1,0))+(IF(OR('Data Input'!$DT18="T"),1,0))+(IF(OR('Data Input'!$DZ18="T"),1,0))+(IF(OR('Data Input'!$EG18="T"),1,0))+(IF(OR('Data Input'!$EN18="T"),1,0))+(IF(OR('Data Input'!$ET18="T"),1,0))+(IF(OR('Data Input'!$EZ18="T"),1,0))+(IF(OR('Data Input'!$FG18="T"),1,0))+(IF(OR('Data Input'!$FN18="T"),1,0))+(IF(OR('Data Input'!$FT18="T"),1,0))+(IF(OR('Data Input'!$FZ18="T"),1,0)))</f>
        <v>0</v>
      </c>
      <c r="T16" s="209" t="e">
        <f t="shared" si="2"/>
        <v>#DIV/0!</v>
      </c>
    </row>
    <row r="17" spans="2:20" ht="15.5" x14ac:dyDescent="0.35">
      <c r="B17" s="189">
        <v>15</v>
      </c>
      <c r="C17" s="94" t="s">
        <v>77</v>
      </c>
      <c r="D17" s="88" t="s">
        <v>44</v>
      </c>
      <c r="E17" s="238">
        <v>0</v>
      </c>
      <c r="F17" s="91">
        <f>'Data Input'!E19+'Data Input'!K19+'Data Input'!Q19+'Data Input'!W19+'Data Input'!AC19+'Data Input'!AJ19+'Data Input'!AQ19+'Data Input'!AW19+'Data Input'!BC19+'Data Input'!BI19+'Data Input'!BO19+'Data Input'!BU19+'Data Input'!CA19+'Data Input'!CH19+'Data Input'!CO19+'Data Input'!CU19+'Data Input'!DA19+'Data Input'!DH19+'Data Input'!DO19+'Data Input'!DU19+'Data Input'!EA19+'Data Input'!EH19+'Data Input'!EO19+'Data Input'!EU19+'Data Input'!FA19+'Data Input'!FH19+'Data Input'!FO19+'Data Input'!FU19</f>
        <v>196</v>
      </c>
      <c r="G17" s="91">
        <f>'Data Input'!F19+'Data Input'!L19+'Data Input'!R19+'Data Input'!X19+'Data Input'!AD19+'Data Input'!AK19+'Data Input'!AR19+'Data Input'!AX19+'Data Input'!BD19+'Data Input'!BJ19+'Data Input'!BP19+'Data Input'!BV19+'Data Input'!CB19+'Data Input'!CI19+'Data Input'!CP19+'Data Input'!CV19+'Data Input'!DB19+'Data Input'!DI19+'Data Input'!DP19+'Data Input'!DV19+'Data Input'!EB19+'Data Input'!EI19+'Data Input'!EP19+'Data Input'!EV19+'Data Input'!FB19+'Data Input'!FI19+'Data Input'!FP19+'Data Input'!FV19</f>
        <v>243</v>
      </c>
      <c r="H17" s="164">
        <f>'Data Input'!AG19+'Data Input'!AN19+'Data Input'!CE19+'Data Input'!CL19+'Data Input'!DE19+'Data Input'!DL19+'Data Input'!EE19+'Data Input'!EL19+'Data Input'!FE19+'Data Input'!FL19</f>
        <v>0</v>
      </c>
      <c r="I17" s="92">
        <f t="shared" si="0"/>
        <v>0.80658436213991769</v>
      </c>
      <c r="J17" s="205">
        <f>SUM(('Data Input'!H19+'Data Input'!N19+'Data Input'!T19+'Data Input'!Z19+'Data Input'!AF19+'Data Input'!AM19+'Data Input'!AT19+'Data Input'!AZ19+'Data Input'!BF19+'Data Input'!BL19+'Data Input'!BR19+'Data Input'!BX19+'Data Input'!CD19+'Data Input'!CK19+'Data Input'!CR19+'Data Input'!CX19+'Data Input'!DD19+'Data Input'!DK19+'Data Input'!DR19+'Data Input'!DX19+'Data Input'!ED19+'Data Input'!EK19+'Data Input'!ER19+'Data Input'!EX19+'Data Input'!FD19+'Data Input'!FK19+'Data Input'!FR19+'Data Input'!FX19)/(SUM((IF(OR('Data Input'!E19&gt;0, 'Data Input'!F19&gt;0),1,0))+(IF(OR('Data Input'!K19&gt;0, 'Data Input'!L19&gt;0),1,0))+(IF(OR('Data Input'!Q19&gt;0, 'Data Input'!R19&gt;0),1,0))+(IF(OR('Data Input'!W19&gt;0, 'Data Input'!X19&gt;0),1,0))+(IF(OR('Data Input'!AC19&gt;0, 'Data Input'!AD19&gt;0),1,0))+(IF(OR('Data Input'!AJ19&gt;0, 'Data Input'!AK19&gt;0),1,0))+(IF(OR('Data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Input'!CA19&gt;0, 'Data Input'!CB19&gt;0),1,0))+(IF(OR('Data Input'!CH19&gt;0, 'Data Input'!CI19&gt;0),1,0))+(IF(OR('Data Input'!CO19&gt;0, 'Data Input'!CP19&gt;0),1,0))+(IF(OR('Data Input'!CU19&gt;0, 'Data Input'!CV19&gt;0),1,0))+(IF(OR('Data Input'!DA19&gt;0, 'Data Input'!DB19&gt;0),1,0))+(IF(OR('Data Input'!DH19&gt;0, 'Data Input'!DI19&gt;0),1,0))+(IF(OR('Data Input'!DO19&gt;0, 'Data Input'!DP19&gt;0),1,0))+(IF(OR('Data Input'!DU19&gt;0, 'Data Input'!DV19&gt;0),1,0))+(IF(OR('Data Input'!EA19&gt;0, 'Data Input'!EB19&gt;0),1,0))+(IF(OR('Data Input'!EH19&gt;0, 'Data Input'!EI19&gt;0),1,0))+(IF(OR('Data Input'!EO19&gt;0, 'Data Input'!EP19&gt;0),1,0))+(IF(OR('Data Input'!EU19&gt;0, 'Data Input'!EV19&gt;0),1,0))+(IF(OR('Data Input'!FA19&gt;0, 'Data Input'!FB19&gt;0),1,0))+(IF(OR('Data Input'!FH19&gt;0, 'Data Input'!FI19&gt;0),1,0))+(IF(OR('Data Input'!FO19&gt;0, 'Data Input'!FP19&gt;0),1,0))+(IF(OR('Data Input'!FU19&gt;0, 'Data Input'!FV19&gt;0),1,0)))))</f>
        <v>0.78578666816019238</v>
      </c>
      <c r="K17" s="92">
        <f>SUM(('Data Input'!G19+'Data Input'!M19+'Data Input'!S19+'Data Input'!Y19+'Data Input'!AE19+'Data Input'!AL19+'Data Input'!AS19+'Data Input'!AY19+'Data Input'!BE19+'Data Input'!BK19+'Data Input'!BQ19+'Data Input'!BW19+'Data Input'!CC19+'Data Input'!CJ19+'Data Input'!CQ19+'Data Input'!CW19+'Data Input'!DC19+'Data Input'!DJ19+'Data Input'!DQ19+'Data Input'!DW19+'Data Input'!EC19+'Data Input'!EJ19+'Data Input'!EQ19+'Data Input'!EW19+'Data Input'!FC19+'Data Input'!FJ19+'Data Input'!FQ19+'Data Input'!FW19)/(SUM((IF(OR('Data Input'!E19&gt;0, 'Data Input'!F19&gt;0),1,0))+(IF(OR('Data Input'!K19&gt;0, 'Data Input'!L19&gt;0),1,0))+(IF(OR('Data Input'!Q19&gt;0, 'Data Input'!R19&gt;0),1,0))+(IF(OR('Data Input'!W19&gt;0, 'Data Input'!X19&gt;0),1,0))+(IF(OR('Data Input'!AC19&gt;0, 'Data Input'!AD19&gt;0),1,0))+(IF(OR('Data Input'!AJ19&gt;0, 'Data Input'!AK19&gt;0),1,0))+(IF(OR('Data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Input'!CA19&gt;0, 'Data Input'!CB19&gt;0),1,0))+(IF(OR('Data Input'!CH19&gt;0, 'Data Input'!CI19&gt;0),1,0))+(IF(OR('Data Input'!CO19&gt;0, 'Data Input'!CP19&gt;0),1,0))+(IF(OR('Data Input'!CU19&gt;0, 'Data Input'!CV19&gt;0),1,0))+(IF(OR('Data Input'!DA19&gt;0, 'Data Input'!DB19&gt;0),1,0))+(IF(OR('Data Input'!DH19&gt;0, 'Data Input'!DI19&gt;0),1,0))+(IF(OR('Data Input'!DO19&gt;0, 'Data Input'!DP19&gt;0),1,0))+(IF(OR('Data Input'!DU19&gt;0, 'Data Input'!DV19&gt;0),1,0))+(IF(OR('Data Input'!EA19&gt;0, 'Data Input'!EB19&gt;0),1,0))+(IF(OR('Data Input'!EH19&gt;0, 'Data Input'!EI19&gt;0),1,0))+(IF(OR('Data Input'!EO19&gt;0, 'Data Input'!EP19&gt;0),1,0))+(IF(OR('Data Input'!EU19&gt;0, 'Data Input'!EV19&gt;0),1,0))+(IF(OR('Data Input'!FA19&gt;0, 'Data Input'!FB19&gt;0),1,0))+(IF(OR('Data Input'!FH19&gt;0, 'Data Input'!FI19&gt;0),1,0))+(IF(OR('Data Input'!FO19&gt;0, 'Data Input'!FP19&gt;0),1,0))+(IF(OR('Data Input'!FU19&gt;0, 'Data Input'!FV19&gt;0),1,0)))))</f>
        <v>0.8020664061477526</v>
      </c>
      <c r="L17" s="92">
        <f>('Data Input'!E19+'Data Input'!K19+'Data Input'!Q19+'Data Input'!W19+'Data Input'!AQ19+'Data Input'!AW19+'Data Input'!BC19+'Data Input'!BI19+'Data Input'!BO19+'Data Input'!BU19+'Data Input'!CO19+'Data Input'!CU19+'Data Input'!DO19+'Data Input'!DU19+'Data Input'!EO19+'Data Input'!EU19+'Data Input'!FO19+'Data Input'!FU19)/('Data Input'!F19+'Data Input'!L19+'Data Input'!R19+'Data Input'!X19+'Data Input'!AR19+'Data Input'!AX19+'Data Input'!BD19+'Data Input'!BJ19+'Data Input'!BP19+'Data Input'!BV19+'Data Input'!CP19+'Data Input'!CV19+'Data Input'!DP19+'Data Input'!DV19+'Data Input'!EP19+'Data Input'!EV19+'Data Input'!FP19+'Data Input'!FV19)</f>
        <v>0.64935064935064934</v>
      </c>
      <c r="M17" s="92">
        <f>SUM(('Data Input'!G19+'Data Input'!M19+'Data Input'!S19+'Data Input'!Y19+'Data Input'!AS19+'Data Input'!AY19+'Data Input'!BE19+'Data Input'!BK19+'Data Input'!BQ19+'Data Input'!BW19+'Data Input'!CQ19+'Data Input'!CW19+'Data Input'!DQ19+'Data Input'!DW19+'Data Input'!EQ19+'Data Input'!EW19+'Data Input'!FQ19+'Data Input'!FW19)/(SUM((IF(OR('Data Input'!E19&gt;0, 'Data Input'!F19&gt;0),1,0))+(IF(OR('Data Input'!K19&gt;0, 'Data Input'!L19&gt;0),1,0))+(IF(OR('Data Input'!Q19&gt;0, 'Data Input'!R19&gt;0),1,0))+(IF(OR('Data Input'!W19&gt;0, 'Data Input'!X19&gt;0),1,0))+(IF(OR('Data Input'!AQ19&gt;0, 'Data Input'!AR19&gt;0),1,0))+(IF(OR('Data Input'!AW19&gt;0, 'Data Input'!AX19&gt;0),1,0))+(IF(OR('Data Input'!BC19&gt;0, 'Data Input'!BD19&gt;0),1,0))+(IF(OR('Data Input'!BI19&gt;0, 'Data Input'!BJ19&gt;0),1,0))+(IF(OR('Data Input'!BO19&gt;0, 'Data Input'!BP19&gt;0),1,0))+(IF(OR('Data Input'!BU19&gt;0, 'Data Input'!BV19&gt;0),1,0))+(IF(OR('Data Input'!CO19&gt;0, 'Data Input'!CP19&gt;0),1,0))+(IF(OR('Data Input'!CU19&gt;0, 'Data Input'!CV19&gt;0),1,0))+(IF(OR('Data Input'!DO19&gt;0, 'Data Input'!DP19&gt;0),1,0))+(IF(OR('Data Input'!DU19&gt;0, 'Data Input'!DV19&gt;0),1,0))+(IF(OR('Data Input'!EO19&gt;0, 'Data Input'!EP19&gt;0),1,0))+(IF(OR('Data Input'!EU19&gt;0, 'Data Input'!EV19&gt;0),1,0))+(IF(OR('Data Input'!FO19&gt;0, 'Data Input'!FP19&gt;0),1,0))+(IF(OR('Data Input'!FU19&gt;0, 'Data Input'!FV19&gt;0),1,0)))))</f>
        <v>0.65907344019545977</v>
      </c>
      <c r="N17" s="210">
        <f>SUM('Data Input'!AC19+'Data Input'!AJ19+'Data Input'!CA19+'Data Input'!CH19+'Data Input'!DA19+'Data Input'!DH19+'Data Input'!EA19+'Data Input'!EH19+'Data Input'!FA19+'Data Input'!FH19)/('Data Input'!AD19+'Data Input'!AK19+'Data Input'!CB19+'Data Input'!CI19+'Data Input'!DB19+'Data Input'!DI19+'Data Input'!EB19+'Data Input'!EI19+'Data Input'!FB19+'Data Input'!FI19)</f>
        <v>1.0786516853932584</v>
      </c>
      <c r="O17" s="92">
        <f>SUM(('Data Input'!AE19+'Data Input'!AL19+'Data Input'!CC19+'Data Input'!CJ19+'Data Input'!DC19+'Data Input'!DJ19+'Data Input'!EC19+'Data Input'!EJ19+'Data Input'!FC19+'Data Input'!FJ19)/(SUM((IF(OR('Data Input'!AC19&gt;0, 'Data Input'!AD19&gt;0),1,0))+(IF(OR('Data Input'!AJ19&gt;0, 'Data Input'!AK19&gt;0),1,0))+(IF(OR('Data Input'!CA19&gt;0, 'Data Input'!CB19&gt;0),1,0))+(IF(OR('Data Input'!CH19&gt;0, 'Data Input'!CI19&gt;0),1,0))+(IF(OR('Data Input'!DA19&gt;0, 'Data Input'!DB19&gt;0),1,0))+(IF(OR('Data Input'!DH19&gt;0, 'Data Input'!DI19&gt;0),1,0))+(IF(OR('Data Input'!EA19&gt;0, 'Data Input'!EB19&gt;0),1,0))+(IF(OR('Data Input'!EH19&gt;0, 'Data Input'!EI19&gt;0),1,0))+(IF(OR('Data Input'!FA19&gt;0, 'Data Input'!FB19&gt;0),1,0))+(IF(OR('Data Input'!FH19&gt;0, 'Data Input'!FI19&gt;0),1,0)))))</f>
        <v>1.0880523380523381</v>
      </c>
      <c r="P17" s="207">
        <f t="shared" si="1"/>
        <v>9</v>
      </c>
      <c r="Q17" s="91">
        <f>SUM((IF(OR('Data Input'!$J19="W"),1,0))+(IF(OR('Data Input'!$P19="W"),1,0))+(IF(OR('Data Input'!$V19="W"),1,0))+(IF(OR('Data Input'!$AB19="W"),1,0))+(IF(OR('Data Input'!$AI19="W"),1,0))+(IF(OR('Data Input'!$AP19="W"),1,0))+(IF(OR('Data Input'!$AV19="W"),1,0))+(IF(OR('Data Input'!$BB19="W"),1,0))+(IF(OR('Data Input'!$BH19="W"),1,0))+(IF(OR('Data Input'!$BN19="W"),1,0))+(IF(OR('Data Input'!$BT19="W"),1,0))+(IF(OR('Data Input'!$BZ19="W"),1,0))+(IF(OR('Data Input'!$CG19="W"),1,0))+(IF(OR('Data Input'!$CN19="W"),1,0))+(IF(OR('Data Input'!$CT19="W"),1,0))+(IF(OR('Data Input'!$CZ19="W"),1,0))+(IF(OR('Data Input'!$DG19="W"),1,0))+(IF(OR('Data Input'!$DN19="W"),1,0))+(IF(OR('Data Input'!$DT19="W"),1,0))+(IF(OR('Data Input'!$DZ19="W"),1,0))+(IF(OR('Data Input'!$EG19="W"),1,0))+(IF(OR('Data Input'!$EN19="W"),1,0))+(IF(OR('Data Input'!$ET19="W"),1,0))+(IF(OR('Data Input'!$EZ19="W"),1,0))+(IF(OR('Data Input'!$FG19="W"),1,0))+(IF(OR('Data Input'!$FN19="W"),1,0))+(IF(OR('Data Input'!$FT19="W"),1,0))+(IF(OR('Data Input'!$FZ19="W"),1,0)))</f>
        <v>2</v>
      </c>
      <c r="R17" s="91">
        <f>SUM((IF(OR('Data Input'!$J19="L"),1,0))+(IF(OR('Data Input'!$P19="L"),1,0))+(IF(OR('Data Input'!$V19="L"),1,0))+(IF(OR('Data Input'!$AB19="L"),1,0))+(IF(OR('Data Input'!$AI19="L"),1,0))+(IF(OR('Data Input'!$AP19="L"),1,0))+(IF(OR('Data Input'!$AV19="L"),1,0))+(IF(OR('Data Input'!$BB19="L"),1,0))+(IF(OR('Data Input'!$BH19="L"),1,0))+(IF(OR('Data Input'!$BN19="L"),1,0))+(IF(OR('Data Input'!$BT19="L"),1,0))+(IF(OR('Data Input'!$BZ19="L"),1,0))+(IF(OR('Data Input'!$CG19="L"),1,0))+(IF(OR('Data Input'!$CN19="L"),1,0))+(IF(OR('Data Input'!$CT19="L"),1,0))+(IF(OR('Data Input'!$CZ19="L"),1,0))+(IF(OR('Data Input'!$DG19="L"),1,0))+(IF(OR('Data Input'!$DN19="L"),1,0))+(IF(OR('Data Input'!$DT19="L"),1,0))+(IF(OR('Data Input'!$DZ19="L"),1,0))+(IF(OR('Data Input'!$EG19="L"),1,0))+(IF(OR('Data Input'!$EN19="L"),1,0))+(IF(OR('Data Input'!$ET19="L"),1,0))+(IF(OR('Data Input'!$EZ19="L"),1,0))+(IF(OR('Data Input'!$FG19="L"),1,0))+(IF(OR('Data Input'!$FN19="L"),1,0))+(IF(OR('Data Input'!$FT19="L"),1,0))+(IF(OR('Data Input'!$FZ19="L"),1,0)))</f>
        <v>7</v>
      </c>
      <c r="S17" s="91">
        <f>SUM((IF(OR('Data Input'!$J19="T"),1,0))+(IF(OR('Data Input'!$P19="T"),1,0))+(IF(OR('Data Input'!$V19="T"),1,0))+(IF(OR('Data Input'!$AB19="T"),1,0))+(IF(OR('Data Input'!$AI19="T"),1,0))+(IF(OR('Data Input'!$AP19="T"),1,0))+(IF(OR('Data Input'!$AV19="T"),1,0))+(IF(OR('Data Input'!$BB19="T"),1,0))+(IF(OR('Data Input'!$BH19="T"),1,0))+(IF(OR('Data Input'!$BN19="T"),1,0))+(IF(OR('Data Input'!$BT19="T"),1,0))+(IF(OR('Data Input'!$BZ19="T"),1,0))+(IF(OR('Data Input'!$CG19="T"),1,0))+(IF(OR('Data Input'!$CN19="T"),1,0))+(IF(OR('Data Input'!$CT19="T"),1,0))+(IF(OR('Data Input'!$CZ19="T"),1,0))+(IF(OR('Data Input'!$DG19="T"),1,0))+(IF(OR('Data Input'!$DN19="T"),1,0))+(IF(OR('Data Input'!$DT19="T"),1,0))+(IF(OR('Data Input'!$DZ19="T"),1,0))+(IF(OR('Data Input'!$EG19="T"),1,0))+(IF(OR('Data Input'!$EN19="T"),1,0))+(IF(OR('Data Input'!$ET19="T"),1,0))+(IF(OR('Data Input'!$EZ19="T"),1,0))+(IF(OR('Data Input'!$FG19="T"),1,0))+(IF(OR('Data Input'!$FN19="T"),1,0))+(IF(OR('Data Input'!$FT19="T"),1,0))+(IF(OR('Data Input'!$FZ19="T"),1,0)))</f>
        <v>0</v>
      </c>
      <c r="T17" s="208">
        <f t="shared" si="2"/>
        <v>0.22222222222222221</v>
      </c>
    </row>
    <row r="18" spans="2:20" ht="15.5" x14ac:dyDescent="0.35">
      <c r="B18" s="189">
        <v>16</v>
      </c>
      <c r="C18" s="94" t="s">
        <v>77</v>
      </c>
      <c r="D18" s="88" t="s">
        <v>27</v>
      </c>
      <c r="E18" s="238">
        <v>41</v>
      </c>
      <c r="F18" s="91">
        <f>'Data Input'!E20+'Data Input'!K20+'Data Input'!Q20+'Data Input'!W20+'Data Input'!AC20+'Data Input'!AJ20+'Data Input'!AQ20+'Data Input'!AW20+'Data Input'!BC20+'Data Input'!BI20+'Data Input'!BO20+'Data Input'!BU20+'Data Input'!CA20+'Data Input'!CH20+'Data Input'!CO20+'Data Input'!CU20+'Data Input'!DA20+'Data Input'!DH20+'Data Input'!DO20+'Data Input'!DU20+'Data Input'!EA20+'Data Input'!EH20+'Data Input'!EO20+'Data Input'!EU20+'Data Input'!FA20+'Data Input'!FH20+'Data Input'!FO20+'Data Input'!FU20</f>
        <v>189</v>
      </c>
      <c r="G18" s="91">
        <f>'Data Input'!F20+'Data Input'!L20+'Data Input'!R20+'Data Input'!X20+'Data Input'!AD20+'Data Input'!AK20+'Data Input'!AR20+'Data Input'!AX20+'Data Input'!BD20+'Data Input'!BJ20+'Data Input'!BP20+'Data Input'!BV20+'Data Input'!CB20+'Data Input'!CI20+'Data Input'!CP20+'Data Input'!CV20+'Data Input'!DB20+'Data Input'!DI20+'Data Input'!DP20+'Data Input'!DV20+'Data Input'!EB20+'Data Input'!EI20+'Data Input'!EP20+'Data Input'!EV20+'Data Input'!FB20+'Data Input'!FI20+'Data Input'!FP20+'Data Input'!FV20</f>
        <v>237</v>
      </c>
      <c r="H18" s="164">
        <f>'Data Input'!AG20+'Data Input'!AN20+'Data Input'!CE20+'Data Input'!CL20+'Data Input'!DE20+'Data Input'!DL20+'Data Input'!EE20+'Data Input'!EL20+'Data Input'!FE20+'Data Input'!FL20</f>
        <v>2</v>
      </c>
      <c r="I18" s="92">
        <f t="shared" si="0"/>
        <v>0.79746835443037978</v>
      </c>
      <c r="J18" s="205">
        <f>SUM(('Data Input'!H20+'Data Input'!N20+'Data Input'!T20+'Data Input'!Z20+'Data Input'!AF20+'Data Input'!AM20+'Data Input'!AT20+'Data Input'!AZ20+'Data Input'!BF20+'Data Input'!BL20+'Data Input'!BR20+'Data Input'!BX20+'Data Input'!CD20+'Data Input'!CK20+'Data Input'!CR20+'Data Input'!CX20+'Data Input'!DD20+'Data Input'!DK20+'Data Input'!DR20+'Data Input'!DX20+'Data Input'!ED20+'Data Input'!EK20+'Data Input'!ER20+'Data Input'!EX20+'Data Input'!FD20+'Data Input'!FK20+'Data Input'!FR20+'Data Input'!FX20)/(SUM((IF(OR('Data Input'!E20&gt;0, 'Data Input'!F20&gt;0),1,0))+(IF(OR('Data Input'!K20&gt;0, 'Data Input'!L20&gt;0),1,0))+(IF(OR('Data Input'!Q20&gt;0, 'Data Input'!R20&gt;0),1,0))+(IF(OR('Data Input'!W20&gt;0, 'Data Input'!X20&gt;0),1,0))+(IF(OR('Data Input'!AC20&gt;0, 'Data Input'!AD20&gt;0),1,0))+(IF(OR('Data Input'!AJ20&gt;0, 'Data Input'!AK20&gt;0),1,0))+(IF(OR('Data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Input'!CA20&gt;0, 'Data Input'!CB20&gt;0),1,0))+(IF(OR('Data Input'!CH20&gt;0, 'Data Input'!CI20&gt;0),1,0))+(IF(OR('Data Input'!CO20&gt;0, 'Data Input'!CP20&gt;0),1,0))+(IF(OR('Data Input'!CU20&gt;0, 'Data Input'!CV20&gt;0),1,0))+(IF(OR('Data Input'!DA20&gt;0, 'Data Input'!DB20&gt;0),1,0))+(IF(OR('Data Input'!DH20&gt;0, 'Data Input'!DI20&gt;0),1,0))+(IF(OR('Data Input'!DO20&gt;0, 'Data Input'!DP20&gt;0),1,0))+(IF(OR('Data Input'!DU20&gt;0, 'Data Input'!DV20&gt;0),1,0))+(IF(OR('Data Input'!EA20&gt;0, 'Data Input'!EB20&gt;0),1,0))+(IF(OR('Data Input'!EH20&gt;0, 'Data Input'!EI20&gt;0),1,0))+(IF(OR('Data Input'!EO20&gt;0, 'Data Input'!EP20&gt;0),1,0))+(IF(OR('Data Input'!EU20&gt;0, 'Data Input'!EV20&gt;0),1,0))+(IF(OR('Data Input'!FA20&gt;0, 'Data Input'!FB20&gt;0),1,0))+(IF(OR('Data Input'!FH20&gt;0, 'Data Input'!FI20&gt;0),1,0))+(IF(OR('Data Input'!FO20&gt;0, 'Data Input'!FP20&gt;0),1,0))+(IF(OR('Data Input'!FU20&gt;0, 'Data Input'!FV20&gt;0),1,0)))))</f>
        <v>0.77733689427533981</v>
      </c>
      <c r="K18" s="92">
        <f>SUM(('Data Input'!G20+'Data Input'!M20+'Data Input'!S20+'Data Input'!Y20+'Data Input'!AE20+'Data Input'!AL20+'Data Input'!AS20+'Data Input'!AY20+'Data Input'!BE20+'Data Input'!BK20+'Data Input'!BQ20+'Data Input'!BW20+'Data Input'!CC20+'Data Input'!CJ20+'Data Input'!CQ20+'Data Input'!CW20+'Data Input'!DC20+'Data Input'!DJ20+'Data Input'!DQ20+'Data Input'!DW20+'Data Input'!EC20+'Data Input'!EJ20+'Data Input'!EQ20+'Data Input'!EW20+'Data Input'!FC20+'Data Input'!FJ20+'Data Input'!FQ20+'Data Input'!FW20)/(SUM((IF(OR('Data Input'!E20&gt;0, 'Data Input'!F20&gt;0),1,0))+(IF(OR('Data Input'!K20&gt;0, 'Data Input'!L20&gt;0),1,0))+(IF(OR('Data Input'!Q20&gt;0, 'Data Input'!R20&gt;0),1,0))+(IF(OR('Data Input'!W20&gt;0, 'Data Input'!X20&gt;0),1,0))+(IF(OR('Data Input'!AC20&gt;0, 'Data Input'!AD20&gt;0),1,0))+(IF(OR('Data Input'!AJ20&gt;0, 'Data Input'!AK20&gt;0),1,0))+(IF(OR('Data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Input'!CA20&gt;0, 'Data Input'!CB20&gt;0),1,0))+(IF(OR('Data Input'!CH20&gt;0, 'Data Input'!CI20&gt;0),1,0))+(IF(OR('Data Input'!CO20&gt;0, 'Data Input'!CP20&gt;0),1,0))+(IF(OR('Data Input'!CU20&gt;0, 'Data Input'!CV20&gt;0),1,0))+(IF(OR('Data Input'!DA20&gt;0, 'Data Input'!DB20&gt;0),1,0))+(IF(OR('Data Input'!DH20&gt;0, 'Data Input'!DI20&gt;0),1,0))+(IF(OR('Data Input'!DO20&gt;0, 'Data Input'!DP20&gt;0),1,0))+(IF(OR('Data Input'!DU20&gt;0, 'Data Input'!DV20&gt;0),1,0))+(IF(OR('Data Input'!EA20&gt;0, 'Data Input'!EB20&gt;0),1,0))+(IF(OR('Data Input'!EH20&gt;0, 'Data Input'!EI20&gt;0),1,0))+(IF(OR('Data Input'!EO20&gt;0, 'Data Input'!EP20&gt;0),1,0))+(IF(OR('Data Input'!EU20&gt;0, 'Data Input'!EV20&gt;0),1,0))+(IF(OR('Data Input'!FA20&gt;0, 'Data Input'!FB20&gt;0),1,0))+(IF(OR('Data Input'!FH20&gt;0, 'Data Input'!FI20&gt;0),1,0))+(IF(OR('Data Input'!FO20&gt;0, 'Data Input'!FP20&gt;0),1,0))+(IF(OR('Data Input'!FU20&gt;0, 'Data Input'!FV20&gt;0),1,0)))))</f>
        <v>0.80682641483491069</v>
      </c>
      <c r="L18" s="92">
        <f>('Data Input'!E20+'Data Input'!K20+'Data Input'!Q20+'Data Input'!W20+'Data Input'!AQ20+'Data Input'!AW20+'Data Input'!BC20+'Data Input'!BI20+'Data Input'!BO20+'Data Input'!BU20+'Data Input'!CO20+'Data Input'!CU20+'Data Input'!DO20+'Data Input'!DU20+'Data Input'!EO20+'Data Input'!EU20+'Data Input'!FO20+'Data Input'!FU20)/('Data Input'!F20+'Data Input'!L20+'Data Input'!R20+'Data Input'!X20+'Data Input'!AR20+'Data Input'!AX20+'Data Input'!BD20+'Data Input'!BJ20+'Data Input'!BP20+'Data Input'!BV20+'Data Input'!CP20+'Data Input'!CV20+'Data Input'!DP20+'Data Input'!DV20+'Data Input'!EP20+'Data Input'!EV20+'Data Input'!FP20+'Data Input'!FV20)</f>
        <v>0.63698630136986301</v>
      </c>
      <c r="M18" s="92">
        <f>SUM(('Data Input'!G20+'Data Input'!M20+'Data Input'!S20+'Data Input'!Y20+'Data Input'!AS20+'Data Input'!AY20+'Data Input'!BE20+'Data Input'!BK20+'Data Input'!BQ20+'Data Input'!BW20+'Data Input'!CQ20+'Data Input'!CW20+'Data Input'!DQ20+'Data Input'!DW20+'Data Input'!EQ20+'Data Input'!EW20+'Data Input'!FQ20+'Data Input'!FW20)/(SUM((IF(OR('Data Input'!E20&gt;0, 'Data Input'!F20&gt;0),1,0))+(IF(OR('Data Input'!K20&gt;0, 'Data Input'!L20&gt;0),1,0))+(IF(OR('Data Input'!Q20&gt;0, 'Data Input'!R20&gt;0),1,0))+(IF(OR('Data Input'!W20&gt;0, 'Data Input'!X20&gt;0),1,0))+(IF(OR('Data Input'!AQ20&gt;0, 'Data Input'!AR20&gt;0),1,0))+(IF(OR('Data Input'!AW20&gt;0, 'Data Input'!AX20&gt;0),1,0))+(IF(OR('Data Input'!BC20&gt;0, 'Data Input'!BD20&gt;0),1,0))+(IF(OR('Data Input'!BI20&gt;0, 'Data Input'!BJ20&gt;0),1,0))+(IF(OR('Data Input'!BO20&gt;0, 'Data Input'!BP20&gt;0),1,0))+(IF(OR('Data Input'!BU20&gt;0, 'Data Input'!BV20&gt;0),1,0))+(IF(OR('Data Input'!CO20&gt;0, 'Data Input'!CP20&gt;0),1,0))+(IF(OR('Data Input'!CU20&gt;0, 'Data Input'!CV20&gt;0),1,0))+(IF(OR('Data Input'!DO20&gt;0, 'Data Input'!DP20&gt;0),1,0))+(IF(OR('Data Input'!DU20&gt;0, 'Data Input'!DV20&gt;0),1,0))+(IF(OR('Data Input'!EO20&gt;0, 'Data Input'!EP20&gt;0),1,0))+(IF(OR('Data Input'!EU20&gt;0, 'Data Input'!EV20&gt;0),1,0))+(IF(OR('Data Input'!FO20&gt;0, 'Data Input'!FP20&gt;0),1,0))+(IF(OR('Data Input'!FU20&gt;0, 'Data Input'!FV20&gt;0),1,0)))))</f>
        <v>0.67783221484495837</v>
      </c>
      <c r="N18" s="210">
        <f>SUM('Data Input'!AC20+'Data Input'!AJ20+'Data Input'!CA20+'Data Input'!CH20+'Data Input'!DA20+'Data Input'!DH20+'Data Input'!EA20+'Data Input'!EH20+'Data Input'!FA20+'Data Input'!FH20)/('Data Input'!AD20+'Data Input'!AK20+'Data Input'!CB20+'Data Input'!CI20+'Data Input'!DB20+'Data Input'!DI20+'Data Input'!EB20+'Data Input'!EI20+'Data Input'!FB20+'Data Input'!FI20)</f>
        <v>1.054945054945055</v>
      </c>
      <c r="O18" s="92">
        <f>SUM(('Data Input'!AE20+'Data Input'!AL20+'Data Input'!CC20+'Data Input'!CJ20+'Data Input'!DC20+'Data Input'!DJ20+'Data Input'!EC20+'Data Input'!EJ20+'Data Input'!FC20+'Data Input'!FJ20)/(SUM((IF(OR('Data Input'!AC20&gt;0, 'Data Input'!AD20&gt;0),1,0))+(IF(OR('Data Input'!AJ20&gt;0, 'Data Input'!AK20&gt;0),1,0))+(IF(OR('Data Input'!CA20&gt;0, 'Data Input'!CB20&gt;0),1,0))+(IF(OR('Data Input'!CH20&gt;0, 'Data Input'!CI20&gt;0),1,0))+(IF(OR('Data Input'!DA20&gt;0, 'Data Input'!DB20&gt;0),1,0))+(IF(OR('Data Input'!DH20&gt;0, 'Data Input'!DI20&gt;0),1,0))+(IF(OR('Data Input'!EA20&gt;0, 'Data Input'!EB20&gt;0),1,0))+(IF(OR('Data Input'!EH20&gt;0, 'Data Input'!EI20&gt;0),1,0))+(IF(OR('Data Input'!FA20&gt;0, 'Data Input'!FB20&gt;0),1,0))+(IF(OR('Data Input'!FH20&gt;0, 'Data Input'!FI20&gt;0),1,0)))))</f>
        <v>1.0648148148148149</v>
      </c>
      <c r="P18" s="207">
        <f t="shared" si="1"/>
        <v>9</v>
      </c>
      <c r="Q18" s="91">
        <f>SUM((IF(OR('Data Input'!$J20="W"),1,0))+(IF(OR('Data Input'!$P20="W"),1,0))+(IF(OR('Data Input'!$V20="W"),1,0))+(IF(OR('Data Input'!$AB20="W"),1,0))+(IF(OR('Data Input'!$AI20="W"),1,0))+(IF(OR('Data Input'!$AP20="W"),1,0))+(IF(OR('Data Input'!$AV20="W"),1,0))+(IF(OR('Data Input'!$BB20="W"),1,0))+(IF(OR('Data Input'!$BH20="W"),1,0))+(IF(OR('Data Input'!$BN20="W"),1,0))+(IF(OR('Data Input'!$BT20="W"),1,0))+(IF(OR('Data Input'!$BZ20="W"),1,0))+(IF(OR('Data Input'!$CG20="W"),1,0))+(IF(OR('Data Input'!$CN20="W"),1,0))+(IF(OR('Data Input'!$CT20="W"),1,0))+(IF(OR('Data Input'!$CZ20="W"),1,0))+(IF(OR('Data Input'!$DG20="W"),1,0))+(IF(OR('Data Input'!$DN20="W"),1,0))+(IF(OR('Data Input'!$DT20="W"),1,0))+(IF(OR('Data Input'!$DZ20="W"),1,0))+(IF(OR('Data Input'!$EG20="W"),1,0))+(IF(OR('Data Input'!$EN20="W"),1,0))+(IF(OR('Data Input'!$ET20="W"),1,0))+(IF(OR('Data Input'!$EZ20="W"),1,0))+(IF(OR('Data Input'!$FG20="W"),1,0))+(IF(OR('Data Input'!$FN20="W"),1,0))+(IF(OR('Data Input'!$FT20="W"),1,0))+(IF(OR('Data Input'!$FZ20="W"),1,0)))</f>
        <v>2</v>
      </c>
      <c r="R18" s="91">
        <f>SUM((IF(OR('Data Input'!$J20="L"),1,0))+(IF(OR('Data Input'!$P20="L"),1,0))+(IF(OR('Data Input'!$V20="L"),1,0))+(IF(OR('Data Input'!$AB20="L"),1,0))+(IF(OR('Data Input'!$AI20="L"),1,0))+(IF(OR('Data Input'!$AP20="L"),1,0))+(IF(OR('Data Input'!$AV20="L"),1,0))+(IF(OR('Data Input'!$BB20="L"),1,0))+(IF(OR('Data Input'!$BH20="L"),1,0))+(IF(OR('Data Input'!$BN20="L"),1,0))+(IF(OR('Data Input'!$BT20="L"),1,0))+(IF(OR('Data Input'!$BZ20="L"),1,0))+(IF(OR('Data Input'!$CG20="L"),1,0))+(IF(OR('Data Input'!$CN20="L"),1,0))+(IF(OR('Data Input'!$CT20="L"),1,0))+(IF(OR('Data Input'!$CZ20="L"),1,0))+(IF(OR('Data Input'!$DG20="L"),1,0))+(IF(OR('Data Input'!$DN20="L"),1,0))+(IF(OR('Data Input'!$DT20="L"),1,0))+(IF(OR('Data Input'!$DZ20="L"),1,0))+(IF(OR('Data Input'!$EG20="L"),1,0))+(IF(OR('Data Input'!$EN20="L"),1,0))+(IF(OR('Data Input'!$ET20="L"),1,0))+(IF(OR('Data Input'!$EZ20="L"),1,0))+(IF(OR('Data Input'!$FG20="L"),1,0))+(IF(OR('Data Input'!$FN20="L"),1,0))+(IF(OR('Data Input'!$FT20="L"),1,0))+(IF(OR('Data Input'!$FZ20="L"),1,0)))</f>
        <v>7</v>
      </c>
      <c r="S18" s="91">
        <f>SUM((IF(OR('Data Input'!$J20="T"),1,0))+(IF(OR('Data Input'!$P20="T"),1,0))+(IF(OR('Data Input'!$V20="T"),1,0))+(IF(OR('Data Input'!$AB20="T"),1,0))+(IF(OR('Data Input'!$AI20="T"),1,0))+(IF(OR('Data Input'!$AP20="T"),1,0))+(IF(OR('Data Input'!$AV20="T"),1,0))+(IF(OR('Data Input'!$BB20="T"),1,0))+(IF(OR('Data Input'!$BH20="T"),1,0))+(IF(OR('Data Input'!$BN20="T"),1,0))+(IF(OR('Data Input'!$BT20="T"),1,0))+(IF(OR('Data Input'!$BZ20="T"),1,0))+(IF(OR('Data Input'!$CG20="T"),1,0))+(IF(OR('Data Input'!$CN20="T"),1,0))+(IF(OR('Data Input'!$CT20="T"),1,0))+(IF(OR('Data Input'!$CZ20="T"),1,0))+(IF(OR('Data Input'!$DG20="T"),1,0))+(IF(OR('Data Input'!$DN20="T"),1,0))+(IF(OR('Data Input'!$DT20="T"),1,0))+(IF(OR('Data Input'!$DZ20="T"),1,0))+(IF(OR('Data Input'!$EG20="T"),1,0))+(IF(OR('Data Input'!$EN20="T"),1,0))+(IF(OR('Data Input'!$ET20="T"),1,0))+(IF(OR('Data Input'!$EZ20="T"),1,0))+(IF(OR('Data Input'!$FG20="T"),1,0))+(IF(OR('Data Input'!$FN20="T"),1,0))+(IF(OR('Data Input'!$FT20="T"),1,0))+(IF(OR('Data Input'!$FZ20="T"),1,0)))</f>
        <v>0</v>
      </c>
      <c r="T18" s="208">
        <f t="shared" si="2"/>
        <v>0.22222222222222221</v>
      </c>
    </row>
    <row r="19" spans="2:20" ht="15.5" x14ac:dyDescent="0.35">
      <c r="B19" s="189">
        <v>17</v>
      </c>
      <c r="C19" s="94" t="s">
        <v>77</v>
      </c>
      <c r="D19" s="88" t="s">
        <v>43</v>
      </c>
      <c r="E19" s="238">
        <v>1</v>
      </c>
      <c r="F19" s="91">
        <f>'Data Input'!E21+'Data Input'!K21+'Data Input'!Q21+'Data Input'!W21+'Data Input'!AC21+'Data Input'!AJ21+'Data Input'!AQ21+'Data Input'!AW21+'Data Input'!BC21+'Data Input'!BI21+'Data Input'!BO21+'Data Input'!BU21+'Data Input'!CA21+'Data Input'!CH21+'Data Input'!CO21+'Data Input'!CU21+'Data Input'!DA21+'Data Input'!DH21+'Data Input'!DO21+'Data Input'!DU21+'Data Input'!EA21+'Data Input'!EH21+'Data Input'!EO21+'Data Input'!EU21+'Data Input'!FA21+'Data Input'!FH21+'Data Input'!FO21+'Data Input'!FU21</f>
        <v>174</v>
      </c>
      <c r="G19" s="91">
        <f>'Data Input'!F21+'Data Input'!L21+'Data Input'!R21+'Data Input'!X21+'Data Input'!AD21+'Data Input'!AK21+'Data Input'!AR21+'Data Input'!AX21+'Data Input'!BD21+'Data Input'!BJ21+'Data Input'!BP21+'Data Input'!BV21+'Data Input'!CB21+'Data Input'!CI21+'Data Input'!CP21+'Data Input'!CV21+'Data Input'!DB21+'Data Input'!DI21+'Data Input'!DP21+'Data Input'!DV21+'Data Input'!EB21+'Data Input'!EI21+'Data Input'!EP21+'Data Input'!EV21+'Data Input'!FB21+'Data Input'!FI21+'Data Input'!FP21+'Data Input'!FV21</f>
        <v>196</v>
      </c>
      <c r="H19" s="164">
        <f>'Data Input'!AG21+'Data Input'!AN21+'Data Input'!CE21+'Data Input'!CL21+'Data Input'!DE21+'Data Input'!DL21+'Data Input'!EE21+'Data Input'!EL21+'Data Input'!FE21+'Data Input'!FL21</f>
        <v>0</v>
      </c>
      <c r="I19" s="92">
        <f t="shared" si="0"/>
        <v>0.88775510204081631</v>
      </c>
      <c r="J19" s="205">
        <f>SUM(('Data Input'!H21+'Data Input'!N21+'Data Input'!T21+'Data Input'!Z21+'Data Input'!AF21+'Data Input'!AM21+'Data Input'!AT21+'Data Input'!AZ21+'Data Input'!BF21+'Data Input'!BL21+'Data Input'!BR21+'Data Input'!BX21+'Data Input'!CD21+'Data Input'!CK21+'Data Input'!CR21+'Data Input'!CX21+'Data Input'!DD21+'Data Input'!DK21+'Data Input'!DR21+'Data Input'!DX21+'Data Input'!ED21+'Data Input'!EK21+'Data Input'!ER21+'Data Input'!EX21+'Data Input'!FD21+'Data Input'!FK21+'Data Input'!FR21+'Data Input'!FX21)/(SUM((IF(OR('Data Input'!E21&gt;0, 'Data Input'!F21&gt;0),1,0))+(IF(OR('Data Input'!K21&gt;0, 'Data Input'!L21&gt;0),1,0))+(IF(OR('Data Input'!Q21&gt;0, 'Data Input'!R21&gt;0),1,0))+(IF(OR('Data Input'!W21&gt;0, 'Data Input'!X21&gt;0),1,0))+(IF(OR('Data Input'!AC21&gt;0, 'Data Input'!AD21&gt;0),1,0))+(IF(OR('Data Input'!AJ21&gt;0, 'Data Input'!AK21&gt;0),1,0))+(IF(OR('Data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Input'!CA21&gt;0, 'Data Input'!CB21&gt;0),1,0))+(IF(OR('Data Input'!CH21&gt;0, 'Data Input'!CI21&gt;0),1,0))+(IF(OR('Data Input'!CO21&gt;0, 'Data Input'!CP21&gt;0),1,0))+(IF(OR('Data Input'!CU21&gt;0, 'Data Input'!CV21&gt;0),1,0))+(IF(OR('Data Input'!DA21&gt;0, 'Data Input'!DB21&gt;0),1,0))+(IF(OR('Data Input'!DH21&gt;0, 'Data Input'!DI21&gt;0),1,0))+(IF(OR('Data Input'!DO21&gt;0, 'Data Input'!DP21&gt;0),1,0))+(IF(OR('Data Input'!DU21&gt;0, 'Data Input'!DV21&gt;0),1,0))+(IF(OR('Data Input'!EA21&gt;0, 'Data Input'!EB21&gt;0),1,0))+(IF(OR('Data Input'!EH21&gt;0, 'Data Input'!EI21&gt;0),1,0))+(IF(OR('Data Input'!EO21&gt;0, 'Data Input'!EP21&gt;0),1,0))+(IF(OR('Data Input'!EU21&gt;0, 'Data Input'!EV21&gt;0),1,0))+(IF(OR('Data Input'!FA21&gt;0, 'Data Input'!FB21&gt;0),1,0))+(IF(OR('Data Input'!FH21&gt;0, 'Data Input'!FI21&gt;0),1,0))+(IF(OR('Data Input'!FO21&gt;0, 'Data Input'!FP21&gt;0),1,0))+(IF(OR('Data Input'!FU21&gt;0, 'Data Input'!FV21&gt;0),1,0)))))</f>
        <v>0.8208920423362781</v>
      </c>
      <c r="K19" s="92">
        <f>SUM(('Data Input'!G21+'Data Input'!M21+'Data Input'!S21+'Data Input'!Y21+'Data Input'!AE21+'Data Input'!AL21+'Data Input'!AS21+'Data Input'!AY21+'Data Input'!BE21+'Data Input'!BK21+'Data Input'!BQ21+'Data Input'!BW21+'Data Input'!CC21+'Data Input'!CJ21+'Data Input'!CQ21+'Data Input'!CW21+'Data Input'!DC21+'Data Input'!DJ21+'Data Input'!DQ21+'Data Input'!DW21+'Data Input'!EC21+'Data Input'!EJ21+'Data Input'!EQ21+'Data Input'!EW21+'Data Input'!FC21+'Data Input'!FJ21+'Data Input'!FQ21+'Data Input'!FW21)/(SUM((IF(OR('Data Input'!E21&gt;0, 'Data Input'!F21&gt;0),1,0))+(IF(OR('Data Input'!K21&gt;0, 'Data Input'!L21&gt;0),1,0))+(IF(OR('Data Input'!Q21&gt;0, 'Data Input'!R21&gt;0),1,0))+(IF(OR('Data Input'!W21&gt;0, 'Data Input'!X21&gt;0),1,0))+(IF(OR('Data Input'!AC21&gt;0, 'Data Input'!AD21&gt;0),1,0))+(IF(OR('Data Input'!AJ21&gt;0, 'Data Input'!AK21&gt;0),1,0))+(IF(OR('Data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Input'!CA21&gt;0, 'Data Input'!CB21&gt;0),1,0))+(IF(OR('Data Input'!CH21&gt;0, 'Data Input'!CI21&gt;0),1,0))+(IF(OR('Data Input'!CO21&gt;0, 'Data Input'!CP21&gt;0),1,0))+(IF(OR('Data Input'!CU21&gt;0, 'Data Input'!CV21&gt;0),1,0))+(IF(OR('Data Input'!DA21&gt;0, 'Data Input'!DB21&gt;0),1,0))+(IF(OR('Data Input'!DH21&gt;0, 'Data Input'!DI21&gt;0),1,0))+(IF(OR('Data Input'!DO21&gt;0, 'Data Input'!DP21&gt;0),1,0))+(IF(OR('Data Input'!DU21&gt;0, 'Data Input'!DV21&gt;0),1,0))+(IF(OR('Data Input'!EA21&gt;0, 'Data Input'!EB21&gt;0),1,0))+(IF(OR('Data Input'!EH21&gt;0, 'Data Input'!EI21&gt;0),1,0))+(IF(OR('Data Input'!EO21&gt;0, 'Data Input'!EP21&gt;0),1,0))+(IF(OR('Data Input'!EU21&gt;0, 'Data Input'!EV21&gt;0),1,0))+(IF(OR('Data Input'!FA21&gt;0, 'Data Input'!FB21&gt;0),1,0))+(IF(OR('Data Input'!FH21&gt;0, 'Data Input'!FI21&gt;0),1,0))+(IF(OR('Data Input'!FO21&gt;0, 'Data Input'!FP21&gt;0),1,0))+(IF(OR('Data Input'!FU21&gt;0, 'Data Input'!FV21&gt;0),1,0)))))</f>
        <v>0.88528437576983587</v>
      </c>
      <c r="L19" s="92">
        <f>('Data Input'!E21+'Data Input'!K21+'Data Input'!Q21+'Data Input'!W21+'Data Input'!AQ21+'Data Input'!AW21+'Data Input'!BC21+'Data Input'!BI21+'Data Input'!BO21+'Data Input'!BU21+'Data Input'!CO21+'Data Input'!CU21+'Data Input'!DO21+'Data Input'!DU21+'Data Input'!EO21+'Data Input'!EU21+'Data Input'!FO21+'Data Input'!FU21)/('Data Input'!F21+'Data Input'!L21+'Data Input'!R21+'Data Input'!X21+'Data Input'!AR21+'Data Input'!AX21+'Data Input'!BD21+'Data Input'!BJ21+'Data Input'!BP21+'Data Input'!BV21+'Data Input'!CP21+'Data Input'!CV21+'Data Input'!DP21+'Data Input'!DV21+'Data Input'!EP21+'Data Input'!EV21+'Data Input'!FP21+'Data Input'!FV21)</f>
        <v>0.73148148148148151</v>
      </c>
      <c r="M19" s="92">
        <f>SUM(('Data Input'!G21+'Data Input'!M21+'Data Input'!S21+'Data Input'!Y21+'Data Input'!AS21+'Data Input'!AY21+'Data Input'!BE21+'Data Input'!BK21+'Data Input'!BQ21+'Data Input'!BW21+'Data Input'!CQ21+'Data Input'!CW21+'Data Input'!DQ21+'Data Input'!DW21+'Data Input'!EQ21+'Data Input'!EW21+'Data Input'!FQ21+'Data Input'!FW21)/(SUM((IF(OR('Data Input'!E21&gt;0, 'Data Input'!F21&gt;0),1,0))+(IF(OR('Data Input'!K21&gt;0, 'Data Input'!L21&gt;0),1,0))+(IF(OR('Data Input'!Q21&gt;0, 'Data Input'!R21&gt;0),1,0))+(IF(OR('Data Input'!W21&gt;0, 'Data Input'!X21&gt;0),1,0))+(IF(OR('Data Input'!AQ21&gt;0, 'Data Input'!AR21&gt;0),1,0))+(IF(OR('Data Input'!AW21&gt;0, 'Data Input'!AX21&gt;0),1,0))+(IF(OR('Data Input'!BC21&gt;0, 'Data Input'!BD21&gt;0),1,0))+(IF(OR('Data Input'!BI21&gt;0, 'Data Input'!BJ21&gt;0),1,0))+(IF(OR('Data Input'!BO21&gt;0, 'Data Input'!BP21&gt;0),1,0))+(IF(OR('Data Input'!BU21&gt;0, 'Data Input'!BV21&gt;0),1,0))+(IF(OR('Data Input'!CO21&gt;0, 'Data Input'!CP21&gt;0),1,0))+(IF(OR('Data Input'!CU21&gt;0, 'Data Input'!CV21&gt;0),1,0))+(IF(OR('Data Input'!DO21&gt;0, 'Data Input'!DP21&gt;0),1,0))+(IF(OR('Data Input'!DU21&gt;0, 'Data Input'!DV21&gt;0),1,0))+(IF(OR('Data Input'!EO21&gt;0, 'Data Input'!EP21&gt;0),1,0))+(IF(OR('Data Input'!EU21&gt;0, 'Data Input'!EV21&gt;0),1,0))+(IF(OR('Data Input'!FO21&gt;0, 'Data Input'!FP21&gt;0),1,0))+(IF(OR('Data Input'!FU21&gt;0, 'Data Input'!FV21&gt;0),1,0)))))</f>
        <v>0.73384760992519615</v>
      </c>
      <c r="N19" s="210">
        <f>SUM('Data Input'!AC21+'Data Input'!AJ21+'Data Input'!CA21+'Data Input'!CH21+'Data Input'!DA21+'Data Input'!DH21+'Data Input'!EA21+'Data Input'!EH21+'Data Input'!FA21+'Data Input'!FH21)/('Data Input'!AD21+'Data Input'!AK21+'Data Input'!CB21+'Data Input'!CI21+'Data Input'!DB21+'Data Input'!DI21+'Data Input'!EB21+'Data Input'!EI21+'Data Input'!FB21+'Data Input'!FI21)</f>
        <v>1.0795454545454546</v>
      </c>
      <c r="O19" s="92">
        <f>SUM(('Data Input'!AE21+'Data Input'!AL21+'Data Input'!CC21+'Data Input'!CJ21+'Data Input'!DC21+'Data Input'!DJ21+'Data Input'!EC21+'Data Input'!EJ21+'Data Input'!FC21+'Data Input'!FJ21)/(SUM((IF(OR('Data Input'!AC21&gt;0, 'Data Input'!AD21&gt;0),1,0))+(IF(OR('Data Input'!AJ21&gt;0, 'Data Input'!AK21&gt;0),1,0))+(IF(OR('Data Input'!CA21&gt;0, 'Data Input'!CB21&gt;0),1,0))+(IF(OR('Data Input'!CH21&gt;0, 'Data Input'!CI21&gt;0),1,0))+(IF(OR('Data Input'!DA21&gt;0, 'Data Input'!DB21&gt;0),1,0))+(IF(OR('Data Input'!DH21&gt;0, 'Data Input'!DI21&gt;0),1,0))+(IF(OR('Data Input'!EA21&gt;0, 'Data Input'!EB21&gt;0),1,0))+(IF(OR('Data Input'!EH21&gt;0, 'Data Input'!EI21&gt;0),1,0))+(IF(OR('Data Input'!FA21&gt;0, 'Data Input'!FB21&gt;0),1,0))+(IF(OR('Data Input'!FH21&gt;0, 'Data Input'!FI21&gt;0),1,0)))))</f>
        <v>1.0872000635626886</v>
      </c>
      <c r="P19" s="207">
        <f t="shared" si="1"/>
        <v>7</v>
      </c>
      <c r="Q19" s="91">
        <f>SUM((IF(OR('Data Input'!$J21="W"),1,0))+(IF(OR('Data Input'!$P21="W"),1,0))+(IF(OR('Data Input'!$V21="W"),1,0))+(IF(OR('Data Input'!$AB21="W"),1,0))+(IF(OR('Data Input'!$AI21="W"),1,0))+(IF(OR('Data Input'!$AP21="W"),1,0))+(IF(OR('Data Input'!$AV21="W"),1,0))+(IF(OR('Data Input'!$BB21="W"),1,0))+(IF(OR('Data Input'!$BH21="W"),1,0))+(IF(OR('Data Input'!$BN21="W"),1,0))+(IF(OR('Data Input'!$BT21="W"),1,0))+(IF(OR('Data Input'!$BZ21="W"),1,0))+(IF(OR('Data Input'!$CG21="W"),1,0))+(IF(OR('Data Input'!$CN21="W"),1,0))+(IF(OR('Data Input'!$CT21="W"),1,0))+(IF(OR('Data Input'!$CZ21="W"),1,0))+(IF(OR('Data Input'!$DG21="W"),1,0))+(IF(OR('Data Input'!$DN21="W"),1,0))+(IF(OR('Data Input'!$DT21="W"),1,0))+(IF(OR('Data Input'!$DZ21="W"),1,0))+(IF(OR('Data Input'!$EG21="W"),1,0))+(IF(OR('Data Input'!$EN21="W"),1,0))+(IF(OR('Data Input'!$ET21="W"),1,0))+(IF(OR('Data Input'!$EZ21="W"),1,0))+(IF(OR('Data Input'!$FG21="W"),1,0))+(IF(OR('Data Input'!$FN21="W"),1,0))+(IF(OR('Data Input'!$FT21="W"),1,0))+(IF(OR('Data Input'!$FZ21="W"),1,0)))</f>
        <v>2</v>
      </c>
      <c r="R19" s="91">
        <f>SUM((IF(OR('Data Input'!$J21="L"),1,0))+(IF(OR('Data Input'!$P21="L"),1,0))+(IF(OR('Data Input'!$V21="L"),1,0))+(IF(OR('Data Input'!$AB21="L"),1,0))+(IF(OR('Data Input'!$AI21="L"),1,0))+(IF(OR('Data Input'!$AP21="L"),1,0))+(IF(OR('Data Input'!$AV21="L"),1,0))+(IF(OR('Data Input'!$BB21="L"),1,0))+(IF(OR('Data Input'!$BH21="L"),1,0))+(IF(OR('Data Input'!$BN21="L"),1,0))+(IF(OR('Data Input'!$BT21="L"),1,0))+(IF(OR('Data Input'!$BZ21="L"),1,0))+(IF(OR('Data Input'!$CG21="L"),1,0))+(IF(OR('Data Input'!$CN21="L"),1,0))+(IF(OR('Data Input'!$CT21="L"),1,0))+(IF(OR('Data Input'!$CZ21="L"),1,0))+(IF(OR('Data Input'!$DG21="L"),1,0))+(IF(OR('Data Input'!$DN21="L"),1,0))+(IF(OR('Data Input'!$DT21="L"),1,0))+(IF(OR('Data Input'!$DZ21="L"),1,0))+(IF(OR('Data Input'!$EG21="L"),1,0))+(IF(OR('Data Input'!$EN21="L"),1,0))+(IF(OR('Data Input'!$ET21="L"),1,0))+(IF(OR('Data Input'!$EZ21="L"),1,0))+(IF(OR('Data Input'!$FG21="L"),1,0))+(IF(OR('Data Input'!$FN21="L"),1,0))+(IF(OR('Data Input'!$FT21="L"),1,0))+(IF(OR('Data Input'!$FZ21="L"),1,0)))</f>
        <v>5</v>
      </c>
      <c r="S19" s="91">
        <f>SUM((IF(OR('Data Input'!$J21="T"),1,0))+(IF(OR('Data Input'!$P21="T"),1,0))+(IF(OR('Data Input'!$V21="T"),1,0))+(IF(OR('Data Input'!$AB21="T"),1,0))+(IF(OR('Data Input'!$AI21="T"),1,0))+(IF(OR('Data Input'!$AP21="T"),1,0))+(IF(OR('Data Input'!$AV21="T"),1,0))+(IF(OR('Data Input'!$BB21="T"),1,0))+(IF(OR('Data Input'!$BH21="T"),1,0))+(IF(OR('Data Input'!$BN21="T"),1,0))+(IF(OR('Data Input'!$BT21="T"),1,0))+(IF(OR('Data Input'!$BZ21="T"),1,0))+(IF(OR('Data Input'!$CG21="T"),1,0))+(IF(OR('Data Input'!$CN21="T"),1,0))+(IF(OR('Data Input'!$CT21="T"),1,0))+(IF(OR('Data Input'!$CZ21="T"),1,0))+(IF(OR('Data Input'!$DG21="T"),1,0))+(IF(OR('Data Input'!$DN21="T"),1,0))+(IF(OR('Data Input'!$DT21="T"),1,0))+(IF(OR('Data Input'!$DZ21="T"),1,0))+(IF(OR('Data Input'!$EG21="T"),1,0))+(IF(OR('Data Input'!$EN21="T"),1,0))+(IF(OR('Data Input'!$ET21="T"),1,0))+(IF(OR('Data Input'!$EZ21="T"),1,0))+(IF(OR('Data Input'!$FG21="T"),1,0))+(IF(OR('Data Input'!$FN21="T"),1,0))+(IF(OR('Data Input'!$FT21="T"),1,0))+(IF(OR('Data Input'!$FZ21="T"),1,0)))</f>
        <v>0</v>
      </c>
      <c r="T19" s="208">
        <f t="shared" si="2"/>
        <v>0.2857142857142857</v>
      </c>
    </row>
    <row r="20" spans="2:20" ht="15.5" x14ac:dyDescent="0.35">
      <c r="B20" s="189">
        <v>18</v>
      </c>
      <c r="C20" s="94" t="s">
        <v>77</v>
      </c>
      <c r="D20" s="88" t="s">
        <v>7</v>
      </c>
      <c r="E20" s="238">
        <v>90</v>
      </c>
      <c r="F20" s="91">
        <f>'Data Input'!E22+'Data Input'!K22+'Data Input'!Q22+'Data Input'!W22+'Data Input'!AC22+'Data Input'!AJ22+'Data Input'!AQ22+'Data Input'!AW22+'Data Input'!BC22+'Data Input'!BI22+'Data Input'!BO22+'Data Input'!BU22+'Data Input'!CA22+'Data Input'!CH22+'Data Input'!CO22+'Data Input'!CU22+'Data Input'!DA22+'Data Input'!DH22+'Data Input'!DO22+'Data Input'!DU22+'Data Input'!EA22+'Data Input'!EH22+'Data Input'!EO22+'Data Input'!EU22+'Data Input'!FA22+'Data Input'!FH22+'Data Input'!FO22+'Data Input'!FU22</f>
        <v>260</v>
      </c>
      <c r="G20" s="91">
        <f>'Data Input'!F22+'Data Input'!L22+'Data Input'!R22+'Data Input'!X22+'Data Input'!AD22+'Data Input'!AK22+'Data Input'!AR22+'Data Input'!AX22+'Data Input'!BD22+'Data Input'!BJ22+'Data Input'!BP22+'Data Input'!BV22+'Data Input'!CB22+'Data Input'!CI22+'Data Input'!CP22+'Data Input'!CV22+'Data Input'!DB22+'Data Input'!DI22+'Data Input'!DP22+'Data Input'!DV22+'Data Input'!EB22+'Data Input'!EI22+'Data Input'!EP22+'Data Input'!EV22+'Data Input'!FB22+'Data Input'!FI22+'Data Input'!FP22+'Data Input'!FV22</f>
        <v>243</v>
      </c>
      <c r="H20" s="164">
        <f>'Data Input'!AG22+'Data Input'!AN22+'Data Input'!CE22+'Data Input'!CL22+'Data Input'!DE22+'Data Input'!DL22+'Data Input'!EE22+'Data Input'!EL22+'Data Input'!FE22+'Data Input'!FL22</f>
        <v>2</v>
      </c>
      <c r="I20" s="92">
        <f t="shared" si="0"/>
        <v>1.0699588477366255</v>
      </c>
      <c r="J20" s="205">
        <f>SUM(('Data Input'!H22+'Data Input'!N22+'Data Input'!T22+'Data Input'!Z22+'Data Input'!AF22+'Data Input'!AM22+'Data Input'!AT22+'Data Input'!AZ22+'Data Input'!BF22+'Data Input'!BL22+'Data Input'!BR22+'Data Input'!BX22+'Data Input'!CD22+'Data Input'!CK22+'Data Input'!CR22+'Data Input'!CX22+'Data Input'!DD22+'Data Input'!DK22+'Data Input'!DR22+'Data Input'!DX22+'Data Input'!ED22+'Data Input'!EK22+'Data Input'!ER22+'Data Input'!EX22+'Data Input'!FD22+'Data Input'!FK22+'Data Input'!FR22+'Data Input'!FX22)/(SUM((IF(OR('Data Input'!E22&gt;0, 'Data Input'!F22&gt;0),1,0))+(IF(OR('Data Input'!K22&gt;0, 'Data Input'!L22&gt;0),1,0))+(IF(OR('Data Input'!Q22&gt;0, 'Data Input'!R22&gt;0),1,0))+(IF(OR('Data Input'!W22&gt;0, 'Data Input'!X22&gt;0),1,0))+(IF(OR('Data Input'!AC22&gt;0, 'Data Input'!AD22&gt;0),1,0))+(IF(OR('Data Input'!AJ22&gt;0, 'Data Input'!AK22&gt;0),1,0))+(IF(OR('Data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Input'!CA22&gt;0, 'Data Input'!CB22&gt;0),1,0))+(IF(OR('Data Input'!CH22&gt;0, 'Data Input'!CI22&gt;0),1,0))+(IF(OR('Data Input'!CO22&gt;0, 'Data Input'!CP22&gt;0),1,0))+(IF(OR('Data Input'!CU22&gt;0, 'Data Input'!CV22&gt;0),1,0))+(IF(OR('Data Input'!DA22&gt;0, 'Data Input'!DB22&gt;0),1,0))+(IF(OR('Data Input'!DH22&gt;0, 'Data Input'!DI22&gt;0),1,0))+(IF(OR('Data Input'!DO22&gt;0, 'Data Input'!DP22&gt;0),1,0))+(IF(OR('Data Input'!DU22&gt;0, 'Data Input'!DV22&gt;0),1,0))+(IF(OR('Data Input'!EA22&gt;0, 'Data Input'!EB22&gt;0),1,0))+(IF(OR('Data Input'!EH22&gt;0, 'Data Input'!EI22&gt;0),1,0))+(IF(OR('Data Input'!EO22&gt;0, 'Data Input'!EP22&gt;0),1,0))+(IF(OR('Data Input'!EU22&gt;0, 'Data Input'!EV22&gt;0),1,0))+(IF(OR('Data Input'!FA22&gt;0, 'Data Input'!FB22&gt;0),1,0))+(IF(OR('Data Input'!FH22&gt;0, 'Data Input'!FI22&gt;0),1,0))+(IF(OR('Data Input'!FO22&gt;0, 'Data Input'!FP22&gt;0),1,0))+(IF(OR('Data Input'!FU22&gt;0, 'Data Input'!FV22&gt;0),1,0)))))</f>
        <v>1.0880382285433592</v>
      </c>
      <c r="K20" s="92">
        <f>SUM(('Data Input'!G22+'Data Input'!M22+'Data Input'!S22+'Data Input'!Y22+'Data Input'!AE22+'Data Input'!AL22+'Data Input'!AS22+'Data Input'!AY22+'Data Input'!BE22+'Data Input'!BK22+'Data Input'!BQ22+'Data Input'!BW22+'Data Input'!CC22+'Data Input'!CJ22+'Data Input'!CQ22+'Data Input'!CW22+'Data Input'!DC22+'Data Input'!DJ22+'Data Input'!DQ22+'Data Input'!DW22+'Data Input'!EC22+'Data Input'!EJ22+'Data Input'!EQ22+'Data Input'!EW22+'Data Input'!FC22+'Data Input'!FJ22+'Data Input'!FQ22+'Data Input'!FW22)/(SUM((IF(OR('Data Input'!E22&gt;0, 'Data Input'!F22&gt;0),1,0))+(IF(OR('Data Input'!K22&gt;0, 'Data Input'!L22&gt;0),1,0))+(IF(OR('Data Input'!Q22&gt;0, 'Data Input'!R22&gt;0),1,0))+(IF(OR('Data Input'!W22&gt;0, 'Data Input'!X22&gt;0),1,0))+(IF(OR('Data Input'!AC22&gt;0, 'Data Input'!AD22&gt;0),1,0))+(IF(OR('Data Input'!AJ22&gt;0, 'Data Input'!AK22&gt;0),1,0))+(IF(OR('Data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Input'!CA22&gt;0, 'Data Input'!CB22&gt;0),1,0))+(IF(OR('Data Input'!CH22&gt;0, 'Data Input'!CI22&gt;0),1,0))+(IF(OR('Data Input'!CO22&gt;0, 'Data Input'!CP22&gt;0),1,0))+(IF(OR('Data Input'!CU22&gt;0, 'Data Input'!CV22&gt;0),1,0))+(IF(OR('Data Input'!DA22&gt;0, 'Data Input'!DB22&gt;0),1,0))+(IF(OR('Data Input'!DH22&gt;0, 'Data Input'!DI22&gt;0),1,0))+(IF(OR('Data Input'!DO22&gt;0, 'Data Input'!DP22&gt;0),1,0))+(IF(OR('Data Input'!DU22&gt;0, 'Data Input'!DV22&gt;0),1,0))+(IF(OR('Data Input'!EA22&gt;0, 'Data Input'!EB22&gt;0),1,0))+(IF(OR('Data Input'!EH22&gt;0, 'Data Input'!EI22&gt;0),1,0))+(IF(OR('Data Input'!EO22&gt;0, 'Data Input'!EP22&gt;0),1,0))+(IF(OR('Data Input'!EU22&gt;0, 'Data Input'!EV22&gt;0),1,0))+(IF(OR('Data Input'!FA22&gt;0, 'Data Input'!FB22&gt;0),1,0))+(IF(OR('Data Input'!FH22&gt;0, 'Data Input'!FI22&gt;0),1,0))+(IF(OR('Data Input'!FO22&gt;0, 'Data Input'!FP22&gt;0),1,0))+(IF(OR('Data Input'!FU22&gt;0, 'Data Input'!FV22&gt;0),1,0)))))</f>
        <v>1.1293424720702592</v>
      </c>
      <c r="L20" s="92">
        <f>('Data Input'!E22+'Data Input'!K22+'Data Input'!Q22+'Data Input'!W22+'Data Input'!AQ22+'Data Input'!AW22+'Data Input'!BC22+'Data Input'!BI22+'Data Input'!BO22+'Data Input'!BU22+'Data Input'!CO22+'Data Input'!CU22+'Data Input'!DO22+'Data Input'!DU22+'Data Input'!EO22+'Data Input'!EU22+'Data Input'!FO22+'Data Input'!FU22)/('Data Input'!F22+'Data Input'!L22+'Data Input'!R22+'Data Input'!X22+'Data Input'!AR22+'Data Input'!AX22+'Data Input'!BD22+'Data Input'!BJ22+'Data Input'!BP22+'Data Input'!BV22+'Data Input'!CP22+'Data Input'!CV22+'Data Input'!DP22+'Data Input'!DV22+'Data Input'!EP22+'Data Input'!EV22+'Data Input'!FP22+'Data Input'!FV22)</f>
        <v>1.089171974522293</v>
      </c>
      <c r="M20" s="92">
        <f>SUM(('Data Input'!G22+'Data Input'!M22+'Data Input'!S22+'Data Input'!Y22+'Data Input'!AS22+'Data Input'!AY22+'Data Input'!BE22+'Data Input'!BK22+'Data Input'!BQ22+'Data Input'!BW22+'Data Input'!CQ22+'Data Input'!CW22+'Data Input'!DQ22+'Data Input'!DW22+'Data Input'!EQ22+'Data Input'!EW22+'Data Input'!FQ22+'Data Input'!FW22)/(SUM((IF(OR('Data Input'!E22&gt;0, 'Data Input'!F22&gt;0),1,0))+(IF(OR('Data Input'!K22&gt;0, 'Data Input'!L22&gt;0),1,0))+(IF(OR('Data Input'!Q22&gt;0, 'Data Input'!R22&gt;0),1,0))+(IF(OR('Data Input'!W22&gt;0, 'Data Input'!X22&gt;0),1,0))+(IF(OR('Data Input'!AQ22&gt;0, 'Data Input'!AR22&gt;0),1,0))+(IF(OR('Data Input'!AW22&gt;0, 'Data Input'!AX22&gt;0),1,0))+(IF(OR('Data Input'!BC22&gt;0, 'Data Input'!BD22&gt;0),1,0))+(IF(OR('Data Input'!BI22&gt;0, 'Data Input'!BJ22&gt;0),1,0))+(IF(OR('Data Input'!BO22&gt;0, 'Data Input'!BP22&gt;0),1,0))+(IF(OR('Data Input'!BU22&gt;0, 'Data Input'!BV22&gt;0),1,0))+(IF(OR('Data Input'!CO22&gt;0, 'Data Input'!CP22&gt;0),1,0))+(IF(OR('Data Input'!CU22&gt;0, 'Data Input'!CV22&gt;0),1,0))+(IF(OR('Data Input'!DO22&gt;0, 'Data Input'!DP22&gt;0),1,0))+(IF(OR('Data Input'!DU22&gt;0, 'Data Input'!DV22&gt;0),1,0))+(IF(OR('Data Input'!EO22&gt;0, 'Data Input'!EP22&gt;0),1,0))+(IF(OR('Data Input'!EU22&gt;0, 'Data Input'!EV22&gt;0),1,0))+(IF(OR('Data Input'!FO22&gt;0, 'Data Input'!FP22&gt;0),1,0))+(IF(OR('Data Input'!FU22&gt;0, 'Data Input'!FV22&gt;0),1,0)))))</f>
        <v>1.1130276782158504</v>
      </c>
      <c r="N20" s="210">
        <f>SUM('Data Input'!AC22+'Data Input'!AJ22+'Data Input'!CA22+'Data Input'!CH22+'Data Input'!DA22+'Data Input'!DH22+'Data Input'!EA22+'Data Input'!EH22+'Data Input'!FA22+'Data Input'!FH22)/('Data Input'!AD22+'Data Input'!AK22+'Data Input'!CB22+'Data Input'!CI22+'Data Input'!DB22+'Data Input'!DI22+'Data Input'!EB22+'Data Input'!EI22+'Data Input'!FB22+'Data Input'!FI22)</f>
        <v>1.0348837209302326</v>
      </c>
      <c r="O20" s="92">
        <f>SUM(('Data Input'!AE22+'Data Input'!AL22+'Data Input'!CC22+'Data Input'!CJ22+'Data Input'!DC22+'Data Input'!DJ22+'Data Input'!EC22+'Data Input'!EJ22+'Data Input'!FC22+'Data Input'!FJ22)/(SUM((IF(OR('Data Input'!AC22&gt;0, 'Data Input'!AD22&gt;0),1,0))+(IF(OR('Data Input'!AJ22&gt;0, 'Data Input'!AK22&gt;0),1,0))+(IF(OR('Data Input'!CA22&gt;0, 'Data Input'!CB22&gt;0),1,0))+(IF(OR('Data Input'!CH22&gt;0, 'Data Input'!CI22&gt;0),1,0))+(IF(OR('Data Input'!DA22&gt;0, 'Data Input'!DB22&gt;0),1,0))+(IF(OR('Data Input'!DH22&gt;0, 'Data Input'!DI22&gt;0),1,0))+(IF(OR('Data Input'!EA22&gt;0, 'Data Input'!EB22&gt;0),1,0))+(IF(OR('Data Input'!EH22&gt;0, 'Data Input'!EI22&gt;0),1,0))+(IF(OR('Data Input'!FA22&gt;0, 'Data Input'!FB22&gt;0),1,0))+(IF(OR('Data Input'!FH22&gt;0, 'Data Input'!FI22&gt;0),1,0)))))</f>
        <v>1.1619720597790775</v>
      </c>
      <c r="P20" s="207">
        <f t="shared" si="1"/>
        <v>9</v>
      </c>
      <c r="Q20" s="91">
        <f>SUM((IF(OR('Data Input'!$J22="W"),1,0))+(IF(OR('Data Input'!$P22="W"),1,0))+(IF(OR('Data Input'!$V22="W"),1,0))+(IF(OR('Data Input'!$AB22="W"),1,0))+(IF(OR('Data Input'!$AI22="W"),1,0))+(IF(OR('Data Input'!$AP22="W"),1,0))+(IF(OR('Data Input'!$AV22="W"),1,0))+(IF(OR('Data Input'!$BB22="W"),1,0))+(IF(OR('Data Input'!$BH22="W"),1,0))+(IF(OR('Data Input'!$BN22="W"),1,0))+(IF(OR('Data Input'!$BT22="W"),1,0))+(IF(OR('Data Input'!$BZ22="W"),1,0))+(IF(OR('Data Input'!$CG22="W"),1,0))+(IF(OR('Data Input'!$CN22="W"),1,0))+(IF(OR('Data Input'!$CT22="W"),1,0))+(IF(OR('Data Input'!$CZ22="W"),1,0))+(IF(OR('Data Input'!$DG22="W"),1,0))+(IF(OR('Data Input'!$DN22="W"),1,0))+(IF(OR('Data Input'!$DT22="W"),1,0))+(IF(OR('Data Input'!$DZ22="W"),1,0))+(IF(OR('Data Input'!$EG22="W"),1,0))+(IF(OR('Data Input'!$EN22="W"),1,0))+(IF(OR('Data Input'!$ET22="W"),1,0))+(IF(OR('Data Input'!$EZ22="W"),1,0))+(IF(OR('Data Input'!$FG22="W"),1,0))+(IF(OR('Data Input'!$FN22="W"),1,0))+(IF(OR('Data Input'!$FT22="W"),1,0))+(IF(OR('Data Input'!$FZ22="W"),1,0)))</f>
        <v>2</v>
      </c>
      <c r="R20" s="91">
        <f>SUM((IF(OR('Data Input'!$J22="L"),1,0))+(IF(OR('Data Input'!$P22="L"),1,0))+(IF(OR('Data Input'!$V22="L"),1,0))+(IF(OR('Data Input'!$AB22="L"),1,0))+(IF(OR('Data Input'!$AI22="L"),1,0))+(IF(OR('Data Input'!$AP22="L"),1,0))+(IF(OR('Data Input'!$AV22="L"),1,0))+(IF(OR('Data Input'!$BB22="L"),1,0))+(IF(OR('Data Input'!$BH22="L"),1,0))+(IF(OR('Data Input'!$BN22="L"),1,0))+(IF(OR('Data Input'!$BT22="L"),1,0))+(IF(OR('Data Input'!$BZ22="L"),1,0))+(IF(OR('Data Input'!$CG22="L"),1,0))+(IF(OR('Data Input'!$CN22="L"),1,0))+(IF(OR('Data Input'!$CT22="L"),1,0))+(IF(OR('Data Input'!$CZ22="L"),1,0))+(IF(OR('Data Input'!$DG22="L"),1,0))+(IF(OR('Data Input'!$DN22="L"),1,0))+(IF(OR('Data Input'!$DT22="L"),1,0))+(IF(OR('Data Input'!$DZ22="L"),1,0))+(IF(OR('Data Input'!$EG22="L"),1,0))+(IF(OR('Data Input'!$EN22="L"),1,0))+(IF(OR('Data Input'!$ET22="L"),1,0))+(IF(OR('Data Input'!$EZ22="L"),1,0))+(IF(OR('Data Input'!$FG22="L"),1,0))+(IF(OR('Data Input'!$FN22="L"),1,0))+(IF(OR('Data Input'!$FT22="L"),1,0))+(IF(OR('Data Input'!$FZ22="L"),1,0)))</f>
        <v>7</v>
      </c>
      <c r="S20" s="91">
        <f>SUM((IF(OR('Data Input'!$J22="T"),1,0))+(IF(OR('Data Input'!$P22="T"),1,0))+(IF(OR('Data Input'!$V22="T"),1,0))+(IF(OR('Data Input'!$AB22="T"),1,0))+(IF(OR('Data Input'!$AI22="T"),1,0))+(IF(OR('Data Input'!$AP22="T"),1,0))+(IF(OR('Data Input'!$AV22="T"),1,0))+(IF(OR('Data Input'!$BB22="T"),1,0))+(IF(OR('Data Input'!$BH22="T"),1,0))+(IF(OR('Data Input'!$BN22="T"),1,0))+(IF(OR('Data Input'!$BT22="T"),1,0))+(IF(OR('Data Input'!$BZ22="T"),1,0))+(IF(OR('Data Input'!$CG22="T"),1,0))+(IF(OR('Data Input'!$CN22="T"),1,0))+(IF(OR('Data Input'!$CT22="T"),1,0))+(IF(OR('Data Input'!$CZ22="T"),1,0))+(IF(OR('Data Input'!$DG22="T"),1,0))+(IF(OR('Data Input'!$DN22="T"),1,0))+(IF(OR('Data Input'!$DT22="T"),1,0))+(IF(OR('Data Input'!$DZ22="T"),1,0))+(IF(OR('Data Input'!$EG22="T"),1,0))+(IF(OR('Data Input'!$EN22="T"),1,0))+(IF(OR('Data Input'!$ET22="T"),1,0))+(IF(OR('Data Input'!$EZ22="T"),1,0))+(IF(OR('Data Input'!$FG22="T"),1,0))+(IF(OR('Data Input'!$FN22="T"),1,0))+(IF(OR('Data Input'!$FT22="T"),1,0))+(IF(OR('Data Input'!$FZ22="T"),1,0)))</f>
        <v>0</v>
      </c>
      <c r="T20" s="208">
        <f t="shared" si="2"/>
        <v>0.22222222222222221</v>
      </c>
    </row>
    <row r="21" spans="2:20" ht="15.5" x14ac:dyDescent="0.35">
      <c r="B21" s="189">
        <v>19</v>
      </c>
      <c r="C21" s="54" t="s">
        <v>76</v>
      </c>
      <c r="D21" s="76" t="s">
        <v>34</v>
      </c>
      <c r="E21" s="239">
        <v>13</v>
      </c>
      <c r="F21" s="38">
        <f>'Data Input'!E23+'Data Input'!K23+'Data Input'!Q23+'Data Input'!W23+'Data Input'!AC23+'Data Input'!AJ23+'Data Input'!AQ23+'Data Input'!AW23+'Data Input'!BC23+'Data Input'!BI23+'Data Input'!BO23+'Data Input'!BU23+'Data Input'!CA23+'Data Input'!CH23+'Data Input'!CO23+'Data Input'!CU23+'Data Input'!DA23+'Data Input'!DH23+'Data Input'!DO23+'Data Input'!DU23+'Data Input'!EA23+'Data Input'!EH23+'Data Input'!EO23+'Data Input'!EU23+'Data Input'!FA23+'Data Input'!FH23+'Data Input'!FO23+'Data Input'!FU23</f>
        <v>119</v>
      </c>
      <c r="G21" s="38">
        <f>'Data Input'!F23+'Data Input'!L23+'Data Input'!R23+'Data Input'!X23+'Data Input'!AD23+'Data Input'!AK23+'Data Input'!AR23+'Data Input'!AX23+'Data Input'!BD23+'Data Input'!BJ23+'Data Input'!BP23+'Data Input'!BV23+'Data Input'!CB23+'Data Input'!CI23+'Data Input'!CP23+'Data Input'!CV23+'Data Input'!DB23+'Data Input'!DI23+'Data Input'!DP23+'Data Input'!DV23+'Data Input'!EB23+'Data Input'!EI23+'Data Input'!EP23+'Data Input'!EV23+'Data Input'!FB23+'Data Input'!FI23+'Data Input'!FP23+'Data Input'!FV23</f>
        <v>135</v>
      </c>
      <c r="H21" s="168">
        <f>'Data Input'!AG23+'Data Input'!AN23+'Data Input'!CE23+'Data Input'!CL23+'Data Input'!DE23+'Data Input'!DL23+'Data Input'!EE23+'Data Input'!EL23+'Data Input'!FE23+'Data Input'!FL23</f>
        <v>0</v>
      </c>
      <c r="I21" s="39">
        <f t="shared" si="0"/>
        <v>0.88148148148148153</v>
      </c>
      <c r="J21" s="211">
        <f>SUM(('Data Input'!H23+'Data Input'!N23+'Data Input'!T23+'Data Input'!Z23+'Data Input'!AF23+'Data Input'!AM23+'Data Input'!AT23+'Data Input'!AZ23+'Data Input'!BF23+'Data Input'!BL23+'Data Input'!BR23+'Data Input'!BX23+'Data Input'!CD23+'Data Input'!CK23+'Data Input'!CR23+'Data Input'!CX23+'Data Input'!DD23+'Data Input'!DK23+'Data Input'!DR23+'Data Input'!DX23+'Data Input'!ED23+'Data Input'!EK23+'Data Input'!ER23+'Data Input'!EX23+'Data Input'!FD23+'Data Input'!FK23+'Data Input'!FR23+'Data Input'!FX23)/(SUM((IF(OR('Data Input'!E23&gt;0, 'Data Input'!F23&gt;0),1,0))+(IF(OR('Data Input'!K23&gt;0, 'Data Input'!L23&gt;0),1,0))+(IF(OR('Data Input'!Q23&gt;0, 'Data Input'!R23&gt;0),1,0))+(IF(OR('Data Input'!W23&gt;0, 'Data Input'!X23&gt;0),1,0))+(IF(OR('Data Input'!AC23&gt;0, 'Data Input'!AD23&gt;0),1,0))+(IF(OR('Data Input'!AJ23&gt;0, 'Data Input'!AK23&gt;0),1,0))+(IF(OR('Data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Input'!CA23&gt;0, 'Data Input'!CB23&gt;0),1,0))+(IF(OR('Data Input'!CH23&gt;0, 'Data Input'!CI23&gt;0),1,0))+(IF(OR('Data Input'!CO23&gt;0, 'Data Input'!CP23&gt;0),1,0))+(IF(OR('Data Input'!CU23&gt;0, 'Data Input'!CV23&gt;0),1,0))+(IF(OR('Data Input'!DA23&gt;0, 'Data Input'!DB23&gt;0),1,0))+(IF(OR('Data Input'!DH23&gt;0, 'Data Input'!DI23&gt;0),1,0))+(IF(OR('Data Input'!DO23&gt;0, 'Data Input'!DP23&gt;0),1,0))+(IF(OR('Data Input'!DU23&gt;0, 'Data Input'!DV23&gt;0),1,0))+(IF(OR('Data Input'!EA23&gt;0, 'Data Input'!EB23&gt;0),1,0))+(IF(OR('Data Input'!EH23&gt;0, 'Data Input'!EI23&gt;0),1,0))+(IF(OR('Data Input'!EO23&gt;0, 'Data Input'!EP23&gt;0),1,0))+(IF(OR('Data Input'!EU23&gt;0, 'Data Input'!EV23&gt;0),1,0))+(IF(OR('Data Input'!FA23&gt;0, 'Data Input'!FB23&gt;0),1,0))+(IF(OR('Data Input'!FH23&gt;0, 'Data Input'!FI23&gt;0),1,0))+(IF(OR('Data Input'!FO23&gt;0, 'Data Input'!FP23&gt;0),1,0))+(IF(OR('Data Input'!FU23&gt;0, 'Data Input'!FV23&gt;0),1,0)))))</f>
        <v>0.85889820004044271</v>
      </c>
      <c r="K21" s="39">
        <f>SUM(('Data Input'!G23+'Data Input'!M23+'Data Input'!S23+'Data Input'!Y23+'Data Input'!AE23+'Data Input'!AL23+'Data Input'!AS23+'Data Input'!AY23+'Data Input'!BE23+'Data Input'!BK23+'Data Input'!BQ23+'Data Input'!BW23+'Data Input'!CC23+'Data Input'!CJ23+'Data Input'!CQ23+'Data Input'!CW23+'Data Input'!DC23+'Data Input'!DJ23+'Data Input'!DQ23+'Data Input'!DW23+'Data Input'!EC23+'Data Input'!EJ23+'Data Input'!EQ23+'Data Input'!EW23+'Data Input'!FC23+'Data Input'!FJ23+'Data Input'!FQ23+'Data Input'!FW23)/(SUM((IF(OR('Data Input'!E23&gt;0, 'Data Input'!F23&gt;0),1,0))+(IF(OR('Data Input'!K23&gt;0, 'Data Input'!L23&gt;0),1,0))+(IF(OR('Data Input'!Q23&gt;0, 'Data Input'!R23&gt;0),1,0))+(IF(OR('Data Input'!W23&gt;0, 'Data Input'!X23&gt;0),1,0))+(IF(OR('Data Input'!AC23&gt;0, 'Data Input'!AD23&gt;0),1,0))+(IF(OR('Data Input'!AJ23&gt;0, 'Data Input'!AK23&gt;0),1,0))+(IF(OR('Data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Input'!CA23&gt;0, 'Data Input'!CB23&gt;0),1,0))+(IF(OR('Data Input'!CH23&gt;0, 'Data Input'!CI23&gt;0),1,0))+(IF(OR('Data Input'!CO23&gt;0, 'Data Input'!CP23&gt;0),1,0))+(IF(OR('Data Input'!CU23&gt;0, 'Data Input'!CV23&gt;0),1,0))+(IF(OR('Data Input'!DA23&gt;0, 'Data Input'!DB23&gt;0),1,0))+(IF(OR('Data Input'!DH23&gt;0, 'Data Input'!DI23&gt;0),1,0))+(IF(OR('Data Input'!DO23&gt;0, 'Data Input'!DP23&gt;0),1,0))+(IF(OR('Data Input'!DU23&gt;0, 'Data Input'!DV23&gt;0),1,0))+(IF(OR('Data Input'!EA23&gt;0, 'Data Input'!EB23&gt;0),1,0))+(IF(OR('Data Input'!EH23&gt;0, 'Data Input'!EI23&gt;0),1,0))+(IF(OR('Data Input'!EO23&gt;0, 'Data Input'!EP23&gt;0),1,0))+(IF(OR('Data Input'!EU23&gt;0, 'Data Input'!EV23&gt;0),1,0))+(IF(OR('Data Input'!FA23&gt;0, 'Data Input'!FB23&gt;0),1,0))+(IF(OR('Data Input'!FH23&gt;0, 'Data Input'!FI23&gt;0),1,0))+(IF(OR('Data Input'!FO23&gt;0, 'Data Input'!FP23&gt;0),1,0))+(IF(OR('Data Input'!FU23&gt;0, 'Data Input'!FV23&gt;0),1,0)))))</f>
        <v>0.90215325735970009</v>
      </c>
      <c r="L21" s="39">
        <f>('Data Input'!E23+'Data Input'!K23+'Data Input'!Q23+'Data Input'!W23+'Data Input'!AQ23+'Data Input'!AW23+'Data Input'!BC23+'Data Input'!BI23+'Data Input'!BO23+'Data Input'!BU23+'Data Input'!CO23+'Data Input'!CU23+'Data Input'!DO23+'Data Input'!DU23+'Data Input'!EO23+'Data Input'!EU23+'Data Input'!FO23+'Data Input'!FU23)/('Data Input'!F23+'Data Input'!L23+'Data Input'!R23+'Data Input'!X23+'Data Input'!AR23+'Data Input'!AX23+'Data Input'!BD23+'Data Input'!BJ23+'Data Input'!BP23+'Data Input'!BV23+'Data Input'!CP23+'Data Input'!CV23+'Data Input'!DP23+'Data Input'!DV23+'Data Input'!EP23+'Data Input'!EV23+'Data Input'!FP23+'Data Input'!FV23)</f>
        <v>0.89215686274509809</v>
      </c>
      <c r="M21" s="39">
        <f>SUM(('Data Input'!G23+'Data Input'!M23+'Data Input'!S23+'Data Input'!Y23+'Data Input'!AS23+'Data Input'!AY23+'Data Input'!BE23+'Data Input'!BK23+'Data Input'!BQ23+'Data Input'!BW23+'Data Input'!CQ23+'Data Input'!CW23+'Data Input'!DQ23+'Data Input'!DW23+'Data Input'!EQ23+'Data Input'!EW23+'Data Input'!FQ23+'Data Input'!FW23)/(SUM((IF(OR('Data Input'!E23&gt;0, 'Data Input'!F23&gt;0),1,0))+(IF(OR('Data Input'!K23&gt;0, 'Data Input'!L23&gt;0),1,0))+(IF(OR('Data Input'!Q23&gt;0, 'Data Input'!R23&gt;0),1,0))+(IF(OR('Data Input'!W23&gt;0, 'Data Input'!X23&gt;0),1,0))+(IF(OR('Data Input'!AQ23&gt;0, 'Data Input'!AR23&gt;0),1,0))+(IF(OR('Data Input'!AW23&gt;0, 'Data Input'!AX23&gt;0),1,0))+(IF(OR('Data Input'!BC23&gt;0, 'Data Input'!BD23&gt;0),1,0))+(IF(OR('Data Input'!BI23&gt;0, 'Data Input'!BJ23&gt;0),1,0))+(IF(OR('Data Input'!BO23&gt;0, 'Data Input'!BP23&gt;0),1,0))+(IF(OR('Data Input'!BU23&gt;0, 'Data Input'!BV23&gt;0),1,0))+(IF(OR('Data Input'!CO23&gt;0, 'Data Input'!CP23&gt;0),1,0))+(IF(OR('Data Input'!CU23&gt;0, 'Data Input'!CV23&gt;0),1,0))+(IF(OR('Data Input'!DO23&gt;0, 'Data Input'!DP23&gt;0),1,0))+(IF(OR('Data Input'!DU23&gt;0, 'Data Input'!DV23&gt;0),1,0))+(IF(OR('Data Input'!EO23&gt;0, 'Data Input'!EP23&gt;0),1,0))+(IF(OR('Data Input'!EU23&gt;0, 'Data Input'!EV23&gt;0),1,0))+(IF(OR('Data Input'!FO23&gt;0, 'Data Input'!FP23&gt;0),1,0))+(IF(OR('Data Input'!FU23&gt;0, 'Data Input'!FV23&gt;0),1,0)))))</f>
        <v>0.89552311912225713</v>
      </c>
      <c r="N21" s="212">
        <f>SUM('Data Input'!AC23+'Data Input'!AJ23+'Data Input'!CA23+'Data Input'!CH23+'Data Input'!DA23+'Data Input'!DH23+'Data Input'!EA23+'Data Input'!EH23+'Data Input'!FA23+'Data Input'!FH23)/('Data Input'!AD23+'Data Input'!AK23+'Data Input'!CB23+'Data Input'!CI23+'Data Input'!DB23+'Data Input'!DI23+'Data Input'!EB23+'Data Input'!EI23+'Data Input'!FB23+'Data Input'!FI23)</f>
        <v>0.84848484848484851</v>
      </c>
      <c r="O21" s="39">
        <f>SUM(('Data Input'!AE23+'Data Input'!AL23+'Data Input'!CC23+'Data Input'!CJ23+'Data Input'!DC23+'Data Input'!DJ23+'Data Input'!EC23+'Data Input'!EJ23+'Data Input'!FC23+'Data Input'!FJ23)/(SUM((IF(OR('Data Input'!AC23&gt;0, 'Data Input'!AD23&gt;0),1,0))+(IF(OR('Data Input'!AJ23&gt;0, 'Data Input'!AK23&gt;0),1,0))+(IF(OR('Data Input'!CA23&gt;0, 'Data Input'!CB23&gt;0),1,0))+(IF(OR('Data Input'!CH23&gt;0, 'Data Input'!CI23&gt;0),1,0))+(IF(OR('Data Input'!DA23&gt;0, 'Data Input'!DB23&gt;0),1,0))+(IF(OR('Data Input'!DH23&gt;0, 'Data Input'!DI23&gt;0),1,0))+(IF(OR('Data Input'!EA23&gt;0, 'Data Input'!EB23&gt;0),1,0))+(IF(OR('Data Input'!EH23&gt;0, 'Data Input'!EI23&gt;0),1,0))+(IF(OR('Data Input'!FA23&gt;0, 'Data Input'!FB23&gt;0),1,0))+(IF(OR('Data Input'!FH23&gt;0, 'Data Input'!FI23&gt;0),1,0)))))</f>
        <v>0.91541353383458646</v>
      </c>
      <c r="P21" s="213">
        <f t="shared" si="1"/>
        <v>6</v>
      </c>
      <c r="Q21" s="38">
        <f>SUM((IF(OR('Data Input'!$J23="W"),1,0))+(IF(OR('Data Input'!$P23="W"),1,0))+(IF(OR('Data Input'!$V23="W"),1,0))+(IF(OR('Data Input'!$AB23="W"),1,0))+(IF(OR('Data Input'!$AI23="W"),1,0))+(IF(OR('Data Input'!$AP23="W"),1,0))+(IF(OR('Data Input'!$AV23="W"),1,0))+(IF(OR('Data Input'!$BB23="W"),1,0))+(IF(OR('Data Input'!$BH23="W"),1,0))+(IF(OR('Data Input'!$BN23="W"),1,0))+(IF(OR('Data Input'!$BT23="W"),1,0))+(IF(OR('Data Input'!$BZ23="W"),1,0))+(IF(OR('Data Input'!$CG23="W"),1,0))+(IF(OR('Data Input'!$CN23="W"),1,0))+(IF(OR('Data Input'!$CT23="W"),1,0))+(IF(OR('Data Input'!$CZ23="W"),1,0))+(IF(OR('Data Input'!$DG23="W"),1,0))+(IF(OR('Data Input'!$DN23="W"),1,0))+(IF(OR('Data Input'!$DT23="W"),1,0))+(IF(OR('Data Input'!$DZ23="W"),1,0))+(IF(OR('Data Input'!$EG23="W"),1,0))+(IF(OR('Data Input'!$EN23="W"),1,0))+(IF(OR('Data Input'!$ET23="W"),1,0))+(IF(OR('Data Input'!$EZ23="W"),1,0))+(IF(OR('Data Input'!$FG23="W"),1,0))+(IF(OR('Data Input'!$FN23="W"),1,0))+(IF(OR('Data Input'!$FT23="W"),1,0))+(IF(OR('Data Input'!$FZ23="W"),1,0)))</f>
        <v>4</v>
      </c>
      <c r="R21" s="38">
        <f>SUM((IF(OR('Data Input'!$J23="L"),1,0))+(IF(OR('Data Input'!$P23="L"),1,0))+(IF(OR('Data Input'!$V23="L"),1,0))+(IF(OR('Data Input'!$AB23="L"),1,0))+(IF(OR('Data Input'!$AI23="L"),1,0))+(IF(OR('Data Input'!$AP23="L"),1,0))+(IF(OR('Data Input'!$AV23="L"),1,0))+(IF(OR('Data Input'!$BB23="L"),1,0))+(IF(OR('Data Input'!$BH23="L"),1,0))+(IF(OR('Data Input'!$BN23="L"),1,0))+(IF(OR('Data Input'!$BT23="L"),1,0))+(IF(OR('Data Input'!$BZ23="L"),1,0))+(IF(OR('Data Input'!$CG23="L"),1,0))+(IF(OR('Data Input'!$CN23="L"),1,0))+(IF(OR('Data Input'!$CT23="L"),1,0))+(IF(OR('Data Input'!$CZ23="L"),1,0))+(IF(OR('Data Input'!$DG23="L"),1,0))+(IF(OR('Data Input'!$DN23="L"),1,0))+(IF(OR('Data Input'!$DT23="L"),1,0))+(IF(OR('Data Input'!$DZ23="L"),1,0))+(IF(OR('Data Input'!$EG23="L"),1,0))+(IF(OR('Data Input'!$EN23="L"),1,0))+(IF(OR('Data Input'!$ET23="L"),1,0))+(IF(OR('Data Input'!$EZ23="L"),1,0))+(IF(OR('Data Input'!$FG23="L"),1,0))+(IF(OR('Data Input'!$FN23="L"),1,0))+(IF(OR('Data Input'!$FT23="L"),1,0))+(IF(OR('Data Input'!$FZ23="L"),1,0)))</f>
        <v>2</v>
      </c>
      <c r="S21" s="38">
        <f>SUM((IF(OR('Data Input'!$J23="T"),1,0))+(IF(OR('Data Input'!$P23="T"),1,0))+(IF(OR('Data Input'!$V23="T"),1,0))+(IF(OR('Data Input'!$AB23="T"),1,0))+(IF(OR('Data Input'!$AI23="T"),1,0))+(IF(OR('Data Input'!$AP23="T"),1,0))+(IF(OR('Data Input'!$AV23="T"),1,0))+(IF(OR('Data Input'!$BB23="T"),1,0))+(IF(OR('Data Input'!$BH23="T"),1,0))+(IF(OR('Data Input'!$BN23="T"),1,0))+(IF(OR('Data Input'!$BT23="T"),1,0))+(IF(OR('Data Input'!$BZ23="T"),1,0))+(IF(OR('Data Input'!$CG23="T"),1,0))+(IF(OR('Data Input'!$CN23="T"),1,0))+(IF(OR('Data Input'!$CT23="T"),1,0))+(IF(OR('Data Input'!$CZ23="T"),1,0))+(IF(OR('Data Input'!$DG23="T"),1,0))+(IF(OR('Data Input'!$DN23="T"),1,0))+(IF(OR('Data Input'!$DT23="T"),1,0))+(IF(OR('Data Input'!$DZ23="T"),1,0))+(IF(OR('Data Input'!$EG23="T"),1,0))+(IF(OR('Data Input'!$EN23="T"),1,0))+(IF(OR('Data Input'!$ET23="T"),1,0))+(IF(OR('Data Input'!$EZ23="T"),1,0))+(IF(OR('Data Input'!$FG23="T"),1,0))+(IF(OR('Data Input'!$FN23="T"),1,0))+(IF(OR('Data Input'!$FT23="T"),1,0))+(IF(OR('Data Input'!$FZ23="T"),1,0)))</f>
        <v>0</v>
      </c>
      <c r="T21" s="214">
        <f t="shared" si="2"/>
        <v>0.66666666666666663</v>
      </c>
    </row>
    <row r="22" spans="2:20" ht="15.5" x14ac:dyDescent="0.35">
      <c r="B22" s="189">
        <v>20</v>
      </c>
      <c r="C22" s="54" t="s">
        <v>76</v>
      </c>
      <c r="D22" s="76" t="s">
        <v>23</v>
      </c>
      <c r="E22" s="239">
        <v>54</v>
      </c>
      <c r="F22" s="38">
        <f>'Data Input'!E24+'Data Input'!K24+'Data Input'!Q24+'Data Input'!W24+'Data Input'!AC24+'Data Input'!AJ24+'Data Input'!AQ24+'Data Input'!AW24+'Data Input'!BC24+'Data Input'!BI24+'Data Input'!BO24+'Data Input'!BU24+'Data Input'!CA24+'Data Input'!CH24+'Data Input'!CO24+'Data Input'!CU24+'Data Input'!DA24+'Data Input'!DH24+'Data Input'!DO24+'Data Input'!DU24+'Data Input'!EA24+'Data Input'!EH24+'Data Input'!EO24+'Data Input'!EU24+'Data Input'!FA24+'Data Input'!FH24+'Data Input'!FO24+'Data Input'!FU24</f>
        <v>210</v>
      </c>
      <c r="G22" s="38">
        <f>'Data Input'!F24+'Data Input'!L24+'Data Input'!R24+'Data Input'!X24+'Data Input'!AD24+'Data Input'!AK24+'Data Input'!AR24+'Data Input'!AX24+'Data Input'!BD24+'Data Input'!BJ24+'Data Input'!BP24+'Data Input'!BV24+'Data Input'!CB24+'Data Input'!CI24+'Data Input'!CP24+'Data Input'!CV24+'Data Input'!DB24+'Data Input'!DI24+'Data Input'!DP24+'Data Input'!DV24+'Data Input'!EB24+'Data Input'!EI24+'Data Input'!EP24+'Data Input'!EV24+'Data Input'!FB24+'Data Input'!FI24+'Data Input'!FP24+'Data Input'!FV24</f>
        <v>166</v>
      </c>
      <c r="H22" s="168">
        <f>'Data Input'!AG24+'Data Input'!AN24+'Data Input'!CE24+'Data Input'!CL24+'Data Input'!DE24+'Data Input'!DL24+'Data Input'!EE24+'Data Input'!EL24+'Data Input'!FE24+'Data Input'!FL24</f>
        <v>1</v>
      </c>
      <c r="I22" s="39">
        <f t="shared" si="0"/>
        <v>1.2650602409638554</v>
      </c>
      <c r="J22" s="211">
        <f>SUM(('Data Input'!H24+'Data Input'!N24+'Data Input'!T24+'Data Input'!Z24+'Data Input'!AF24+'Data Input'!AM24+'Data Input'!AT24+'Data Input'!AZ24+'Data Input'!BF24+'Data Input'!BL24+'Data Input'!BR24+'Data Input'!BX24+'Data Input'!CD24+'Data Input'!CK24+'Data Input'!CR24+'Data Input'!CX24+'Data Input'!DD24+'Data Input'!DK24+'Data Input'!DR24+'Data Input'!DX24+'Data Input'!ED24+'Data Input'!EK24+'Data Input'!ER24+'Data Input'!EX24+'Data Input'!FD24+'Data Input'!FK24+'Data Input'!FR24+'Data Input'!FX24)/(SUM((IF(OR('Data Input'!E24&gt;0, 'Data Input'!F24&gt;0),1,0))+(IF(OR('Data Input'!K24&gt;0, 'Data Input'!L24&gt;0),1,0))+(IF(OR('Data Input'!Q24&gt;0, 'Data Input'!R24&gt;0),1,0))+(IF(OR('Data Input'!W24&gt;0, 'Data Input'!X24&gt;0),1,0))+(IF(OR('Data Input'!AC24&gt;0, 'Data Input'!AD24&gt;0),1,0))+(IF(OR('Data Input'!AJ24&gt;0, 'Data Input'!AK24&gt;0),1,0))+(IF(OR('Data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Input'!CA24&gt;0, 'Data Input'!CB24&gt;0),1,0))+(IF(OR('Data Input'!CH24&gt;0, 'Data Input'!CI24&gt;0),1,0))+(IF(OR('Data Input'!CO24&gt;0, 'Data Input'!CP24&gt;0),1,0))+(IF(OR('Data Input'!CU24&gt;0, 'Data Input'!CV24&gt;0),1,0))+(IF(OR('Data Input'!DA24&gt;0, 'Data Input'!DB24&gt;0),1,0))+(IF(OR('Data Input'!DH24&gt;0, 'Data Input'!DI24&gt;0),1,0))+(IF(OR('Data Input'!DO24&gt;0, 'Data Input'!DP24&gt;0),1,0))+(IF(OR('Data Input'!DU24&gt;0, 'Data Input'!DV24&gt;0),1,0))+(IF(OR('Data Input'!EA24&gt;0, 'Data Input'!EB24&gt;0),1,0))+(IF(OR('Data Input'!EH24&gt;0, 'Data Input'!EI24&gt;0),1,0))+(IF(OR('Data Input'!EO24&gt;0, 'Data Input'!EP24&gt;0),1,0))+(IF(OR('Data Input'!EU24&gt;0, 'Data Input'!EV24&gt;0),1,0))+(IF(OR('Data Input'!FA24&gt;0, 'Data Input'!FB24&gt;0),1,0))+(IF(OR('Data Input'!FH24&gt;0, 'Data Input'!FI24&gt;0),1,0))+(IF(OR('Data Input'!FO24&gt;0, 'Data Input'!FP24&gt;0),1,0))+(IF(OR('Data Input'!FU24&gt;0, 'Data Input'!FV24&gt;0),1,0)))))</f>
        <v>1.2954457791560157</v>
      </c>
      <c r="K22" s="39">
        <f>SUM(('Data Input'!G24+'Data Input'!M24+'Data Input'!S24+'Data Input'!Y24+'Data Input'!AE24+'Data Input'!AL24+'Data Input'!AS24+'Data Input'!AY24+'Data Input'!BE24+'Data Input'!BK24+'Data Input'!BQ24+'Data Input'!BW24+'Data Input'!CC24+'Data Input'!CJ24+'Data Input'!CQ24+'Data Input'!CW24+'Data Input'!DC24+'Data Input'!DJ24+'Data Input'!DQ24+'Data Input'!DW24+'Data Input'!EC24+'Data Input'!EJ24+'Data Input'!EQ24+'Data Input'!EW24+'Data Input'!FC24+'Data Input'!FJ24+'Data Input'!FQ24+'Data Input'!FW24)/(SUM((IF(OR('Data Input'!E24&gt;0, 'Data Input'!F24&gt;0),1,0))+(IF(OR('Data Input'!K24&gt;0, 'Data Input'!L24&gt;0),1,0))+(IF(OR('Data Input'!Q24&gt;0, 'Data Input'!R24&gt;0),1,0))+(IF(OR('Data Input'!W24&gt;0, 'Data Input'!X24&gt;0),1,0))+(IF(OR('Data Input'!AC24&gt;0, 'Data Input'!AD24&gt;0),1,0))+(IF(OR('Data Input'!AJ24&gt;0, 'Data Input'!AK24&gt;0),1,0))+(IF(OR('Data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Input'!CA24&gt;0, 'Data Input'!CB24&gt;0),1,0))+(IF(OR('Data Input'!CH24&gt;0, 'Data Input'!CI24&gt;0),1,0))+(IF(OR('Data Input'!CO24&gt;0, 'Data Input'!CP24&gt;0),1,0))+(IF(OR('Data Input'!CU24&gt;0, 'Data Input'!CV24&gt;0),1,0))+(IF(OR('Data Input'!DA24&gt;0, 'Data Input'!DB24&gt;0),1,0))+(IF(OR('Data Input'!DH24&gt;0, 'Data Input'!DI24&gt;0),1,0))+(IF(OR('Data Input'!DO24&gt;0, 'Data Input'!DP24&gt;0),1,0))+(IF(OR('Data Input'!DU24&gt;0, 'Data Input'!DV24&gt;0),1,0))+(IF(OR('Data Input'!EA24&gt;0, 'Data Input'!EB24&gt;0),1,0))+(IF(OR('Data Input'!EH24&gt;0, 'Data Input'!EI24&gt;0),1,0))+(IF(OR('Data Input'!EO24&gt;0, 'Data Input'!EP24&gt;0),1,0))+(IF(OR('Data Input'!EU24&gt;0, 'Data Input'!EV24&gt;0),1,0))+(IF(OR('Data Input'!FA24&gt;0, 'Data Input'!FB24&gt;0),1,0))+(IF(OR('Data Input'!FH24&gt;0, 'Data Input'!FI24&gt;0),1,0))+(IF(OR('Data Input'!FO24&gt;0, 'Data Input'!FP24&gt;0),1,0))+(IF(OR('Data Input'!FU24&gt;0, 'Data Input'!FV24&gt;0),1,0)))))</f>
        <v>1.4019387680714912</v>
      </c>
      <c r="L22" s="39">
        <f>('Data Input'!E24+'Data Input'!K24+'Data Input'!Q24+'Data Input'!W24+'Data Input'!AQ24+'Data Input'!AW24+'Data Input'!BC24+'Data Input'!BI24+'Data Input'!BO24+'Data Input'!BU24+'Data Input'!CO24+'Data Input'!CU24+'Data Input'!DO24+'Data Input'!DU24+'Data Input'!EO24+'Data Input'!EU24+'Data Input'!FO24+'Data Input'!FU24)/('Data Input'!F24+'Data Input'!L24+'Data Input'!R24+'Data Input'!X24+'Data Input'!AR24+'Data Input'!AX24+'Data Input'!BD24+'Data Input'!BJ24+'Data Input'!BP24+'Data Input'!BV24+'Data Input'!CP24+'Data Input'!CV24+'Data Input'!DP24+'Data Input'!DV24+'Data Input'!EP24+'Data Input'!EV24+'Data Input'!FP24+'Data Input'!FV24)</f>
        <v>1.3361344537815125</v>
      </c>
      <c r="M22" s="39">
        <f>SUM(('Data Input'!G24+'Data Input'!M24+'Data Input'!S24+'Data Input'!Y24+'Data Input'!AS24+'Data Input'!AY24+'Data Input'!BE24+'Data Input'!BK24+'Data Input'!BQ24+'Data Input'!BW24+'Data Input'!CQ24+'Data Input'!CW24+'Data Input'!DQ24+'Data Input'!DW24+'Data Input'!EQ24+'Data Input'!EW24+'Data Input'!FQ24+'Data Input'!FW24)/(SUM((IF(OR('Data Input'!E24&gt;0, 'Data Input'!F24&gt;0),1,0))+(IF(OR('Data Input'!K24&gt;0, 'Data Input'!L24&gt;0),1,0))+(IF(OR('Data Input'!Q24&gt;0, 'Data Input'!R24&gt;0),1,0))+(IF(OR('Data Input'!W24&gt;0, 'Data Input'!X24&gt;0),1,0))+(IF(OR('Data Input'!AQ24&gt;0, 'Data Input'!AR24&gt;0),1,0))+(IF(OR('Data Input'!AW24&gt;0, 'Data Input'!AX24&gt;0),1,0))+(IF(OR('Data Input'!BC24&gt;0, 'Data Input'!BD24&gt;0),1,0))+(IF(OR('Data Input'!BI24&gt;0, 'Data Input'!BJ24&gt;0),1,0))+(IF(OR('Data Input'!BO24&gt;0, 'Data Input'!BP24&gt;0),1,0))+(IF(OR('Data Input'!BU24&gt;0, 'Data Input'!BV24&gt;0),1,0))+(IF(OR('Data Input'!CO24&gt;0, 'Data Input'!CP24&gt;0),1,0))+(IF(OR('Data Input'!CU24&gt;0, 'Data Input'!CV24&gt;0),1,0))+(IF(OR('Data Input'!DO24&gt;0, 'Data Input'!DP24&gt;0),1,0))+(IF(OR('Data Input'!DU24&gt;0, 'Data Input'!DV24&gt;0),1,0))+(IF(OR('Data Input'!EO24&gt;0, 'Data Input'!EP24&gt;0),1,0))+(IF(OR('Data Input'!EU24&gt;0, 'Data Input'!EV24&gt;0),1,0))+(IF(OR('Data Input'!FO24&gt;0, 'Data Input'!FP24&gt;0),1,0))+(IF(OR('Data Input'!FU24&gt;0, 'Data Input'!FV24&gt;0),1,0)))))</f>
        <v>1.4227028692131665</v>
      </c>
      <c r="N22" s="212">
        <f>SUM('Data Input'!AC24+'Data Input'!AJ24+'Data Input'!CA24+'Data Input'!CH24+'Data Input'!DA24+'Data Input'!DH24+'Data Input'!EA24+'Data Input'!EH24+'Data Input'!FA24+'Data Input'!FH24)/('Data Input'!AD24+'Data Input'!AK24+'Data Input'!CB24+'Data Input'!CI24+'Data Input'!DB24+'Data Input'!DI24+'Data Input'!EB24+'Data Input'!EI24+'Data Input'!FB24+'Data Input'!FI24)</f>
        <v>1.0851063829787233</v>
      </c>
      <c r="O22" s="39">
        <f>SUM(('Data Input'!AE24+'Data Input'!AL24+'Data Input'!CC24+'Data Input'!CJ24+'Data Input'!DC24+'Data Input'!DJ24+'Data Input'!EC24+'Data Input'!EJ24+'Data Input'!FC24+'Data Input'!FJ24)/(SUM((IF(OR('Data Input'!AC24&gt;0, 'Data Input'!AD24&gt;0),1,0))+(IF(OR('Data Input'!AJ24&gt;0, 'Data Input'!AK24&gt;0),1,0))+(IF(OR('Data Input'!CA24&gt;0, 'Data Input'!CB24&gt;0),1,0))+(IF(OR('Data Input'!CH24&gt;0, 'Data Input'!CI24&gt;0),1,0))+(IF(OR('Data Input'!DA24&gt;0, 'Data Input'!DB24&gt;0),1,0))+(IF(OR('Data Input'!DH24&gt;0, 'Data Input'!DI24&gt;0),1,0))+(IF(OR('Data Input'!EA24&gt;0, 'Data Input'!EB24&gt;0),1,0))+(IF(OR('Data Input'!EH24&gt;0, 'Data Input'!EI24&gt;0),1,0))+(IF(OR('Data Input'!FA24&gt;0, 'Data Input'!FB24&gt;0),1,0))+(IF(OR('Data Input'!FH24&gt;0, 'Data Input'!FI24&gt;0),1,0)))))</f>
        <v>1.3396464646464645</v>
      </c>
      <c r="P22" s="213">
        <f t="shared" si="1"/>
        <v>8</v>
      </c>
      <c r="Q22" s="38">
        <f>SUM((IF(OR('Data Input'!$J24="W"),1,0))+(IF(OR('Data Input'!$P24="W"),1,0))+(IF(OR('Data Input'!$V24="W"),1,0))+(IF(OR('Data Input'!$AB24="W"),1,0))+(IF(OR('Data Input'!$AI24="W"),1,0))+(IF(OR('Data Input'!$AP24="W"),1,0))+(IF(OR('Data Input'!$AV24="W"),1,0))+(IF(OR('Data Input'!$BB24="W"),1,0))+(IF(OR('Data Input'!$BH24="W"),1,0))+(IF(OR('Data Input'!$BN24="W"),1,0))+(IF(OR('Data Input'!$BT24="W"),1,0))+(IF(OR('Data Input'!$BZ24="W"),1,0))+(IF(OR('Data Input'!$CG24="W"),1,0))+(IF(OR('Data Input'!$CN24="W"),1,0))+(IF(OR('Data Input'!$CT24="W"),1,0))+(IF(OR('Data Input'!$CZ24="W"),1,0))+(IF(OR('Data Input'!$DG24="W"),1,0))+(IF(OR('Data Input'!$DN24="W"),1,0))+(IF(OR('Data Input'!$DT24="W"),1,0))+(IF(OR('Data Input'!$DZ24="W"),1,0))+(IF(OR('Data Input'!$EG24="W"),1,0))+(IF(OR('Data Input'!$EN24="W"),1,0))+(IF(OR('Data Input'!$ET24="W"),1,0))+(IF(OR('Data Input'!$EZ24="W"),1,0))+(IF(OR('Data Input'!$FG24="W"),1,0))+(IF(OR('Data Input'!$FN24="W"),1,0))+(IF(OR('Data Input'!$FT24="W"),1,0))+(IF(OR('Data Input'!$FZ24="W"),1,0)))</f>
        <v>5</v>
      </c>
      <c r="R22" s="38">
        <f>SUM((IF(OR('Data Input'!$J24="L"),1,0))+(IF(OR('Data Input'!$P24="L"),1,0))+(IF(OR('Data Input'!$V24="L"),1,0))+(IF(OR('Data Input'!$AB24="L"),1,0))+(IF(OR('Data Input'!$AI24="L"),1,0))+(IF(OR('Data Input'!$AP24="L"),1,0))+(IF(OR('Data Input'!$AV24="L"),1,0))+(IF(OR('Data Input'!$BB24="L"),1,0))+(IF(OR('Data Input'!$BH24="L"),1,0))+(IF(OR('Data Input'!$BN24="L"),1,0))+(IF(OR('Data Input'!$BT24="L"),1,0))+(IF(OR('Data Input'!$BZ24="L"),1,0))+(IF(OR('Data Input'!$CG24="L"),1,0))+(IF(OR('Data Input'!$CN24="L"),1,0))+(IF(OR('Data Input'!$CT24="L"),1,0))+(IF(OR('Data Input'!$CZ24="L"),1,0))+(IF(OR('Data Input'!$DG24="L"),1,0))+(IF(OR('Data Input'!$DN24="L"),1,0))+(IF(OR('Data Input'!$DT24="L"),1,0))+(IF(OR('Data Input'!$DZ24="L"),1,0))+(IF(OR('Data Input'!$EG24="L"),1,0))+(IF(OR('Data Input'!$EN24="L"),1,0))+(IF(OR('Data Input'!$ET24="L"),1,0))+(IF(OR('Data Input'!$EZ24="L"),1,0))+(IF(OR('Data Input'!$FG24="L"),1,0))+(IF(OR('Data Input'!$FN24="L"),1,0))+(IF(OR('Data Input'!$FT24="L"),1,0))+(IF(OR('Data Input'!$FZ24="L"),1,0)))</f>
        <v>3</v>
      </c>
      <c r="S22" s="38">
        <f>SUM((IF(OR('Data Input'!$J24="T"),1,0))+(IF(OR('Data Input'!$P24="T"),1,0))+(IF(OR('Data Input'!$V24="T"),1,0))+(IF(OR('Data Input'!$AB24="T"),1,0))+(IF(OR('Data Input'!$AI24="T"),1,0))+(IF(OR('Data Input'!$AP24="T"),1,0))+(IF(OR('Data Input'!$AV24="T"),1,0))+(IF(OR('Data Input'!$BB24="T"),1,0))+(IF(OR('Data Input'!$BH24="T"),1,0))+(IF(OR('Data Input'!$BN24="T"),1,0))+(IF(OR('Data Input'!$BT24="T"),1,0))+(IF(OR('Data Input'!$BZ24="T"),1,0))+(IF(OR('Data Input'!$CG24="T"),1,0))+(IF(OR('Data Input'!$CN24="T"),1,0))+(IF(OR('Data Input'!$CT24="T"),1,0))+(IF(OR('Data Input'!$CZ24="T"),1,0))+(IF(OR('Data Input'!$DG24="T"),1,0))+(IF(OR('Data Input'!$DN24="T"),1,0))+(IF(OR('Data Input'!$DT24="T"),1,0))+(IF(OR('Data Input'!$DZ24="T"),1,0))+(IF(OR('Data Input'!$EG24="T"),1,0))+(IF(OR('Data Input'!$EN24="T"),1,0))+(IF(OR('Data Input'!$ET24="T"),1,0))+(IF(OR('Data Input'!$EZ24="T"),1,0))+(IF(OR('Data Input'!$FG24="T"),1,0))+(IF(OR('Data Input'!$FN24="T"),1,0))+(IF(OR('Data Input'!$FT24="T"),1,0))+(IF(OR('Data Input'!$FZ24="T"),1,0)))</f>
        <v>0</v>
      </c>
      <c r="T22" s="214">
        <f t="shared" si="2"/>
        <v>0.625</v>
      </c>
    </row>
    <row r="23" spans="2:20" ht="15.5" x14ac:dyDescent="0.35">
      <c r="B23" s="189">
        <v>21</v>
      </c>
      <c r="C23" s="54" t="s">
        <v>76</v>
      </c>
      <c r="D23" s="76" t="s">
        <v>19</v>
      </c>
      <c r="E23" s="239">
        <v>67</v>
      </c>
      <c r="F23" s="38">
        <f>'Data Input'!E25+'Data Input'!K25+'Data Input'!Q25+'Data Input'!W25+'Data Input'!AC25+'Data Input'!AJ25+'Data Input'!AQ25+'Data Input'!AW25+'Data Input'!BC25+'Data Input'!BI25+'Data Input'!BO25+'Data Input'!BU25+'Data Input'!CA25+'Data Input'!CH25+'Data Input'!CO25+'Data Input'!CU25+'Data Input'!DA25+'Data Input'!DH25+'Data Input'!DO25+'Data Input'!DU25+'Data Input'!EA25+'Data Input'!EH25+'Data Input'!EO25+'Data Input'!EU25+'Data Input'!FA25+'Data Input'!FH25+'Data Input'!FO25+'Data Input'!FU25</f>
        <v>136</v>
      </c>
      <c r="G23" s="38">
        <f>'Data Input'!F25+'Data Input'!L25+'Data Input'!R25+'Data Input'!X25+'Data Input'!AD25+'Data Input'!AK25+'Data Input'!AR25+'Data Input'!AX25+'Data Input'!BD25+'Data Input'!BJ25+'Data Input'!BP25+'Data Input'!BV25+'Data Input'!CB25+'Data Input'!CI25+'Data Input'!CP25+'Data Input'!CV25+'Data Input'!DB25+'Data Input'!DI25+'Data Input'!DP25+'Data Input'!DV25+'Data Input'!EB25+'Data Input'!EI25+'Data Input'!EP25+'Data Input'!EV25+'Data Input'!FB25+'Data Input'!FI25+'Data Input'!FP25+'Data Input'!FV25</f>
        <v>83</v>
      </c>
      <c r="H23" s="168">
        <f>'Data Input'!AG25+'Data Input'!AN25+'Data Input'!CE25+'Data Input'!CL25+'Data Input'!DE25+'Data Input'!DL25+'Data Input'!EE25+'Data Input'!EL25+'Data Input'!FE25+'Data Input'!FL25</f>
        <v>0</v>
      </c>
      <c r="I23" s="39">
        <f t="shared" si="0"/>
        <v>1.6385542168674698</v>
      </c>
      <c r="J23" s="211">
        <f>SUM(('Data Input'!H25+'Data Input'!N25+'Data Input'!T25+'Data Input'!Z25+'Data Input'!AF25+'Data Input'!AM25+'Data Input'!AT25+'Data Input'!AZ25+'Data Input'!BF25+'Data Input'!BL25+'Data Input'!BR25+'Data Input'!BX25+'Data Input'!CD25+'Data Input'!CK25+'Data Input'!CR25+'Data Input'!CX25+'Data Input'!DD25+'Data Input'!DK25+'Data Input'!DR25+'Data Input'!DX25+'Data Input'!ED25+'Data Input'!EK25+'Data Input'!ER25+'Data Input'!EX25+'Data Input'!FD25+'Data Input'!FK25+'Data Input'!FR25+'Data Input'!FX25)/(SUM((IF(OR('Data Input'!E25&gt;0, 'Data Input'!F25&gt;0),1,0))+(IF(OR('Data Input'!K25&gt;0, 'Data Input'!L25&gt;0),1,0))+(IF(OR('Data Input'!Q25&gt;0, 'Data Input'!R25&gt;0),1,0))+(IF(OR('Data Input'!W25&gt;0, 'Data Input'!X25&gt;0),1,0))+(IF(OR('Data Input'!AC25&gt;0, 'Data Input'!AD25&gt;0),1,0))+(IF(OR('Data Input'!AJ25&gt;0, 'Data Input'!AK25&gt;0),1,0))+(IF(OR('Data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Input'!CA25&gt;0, 'Data Input'!CB25&gt;0),1,0))+(IF(OR('Data Input'!CH25&gt;0, 'Data Input'!CI25&gt;0),1,0))+(IF(OR('Data Input'!CO25&gt;0, 'Data Input'!CP25&gt;0),1,0))+(IF(OR('Data Input'!CU25&gt;0, 'Data Input'!CV25&gt;0),1,0))+(IF(OR('Data Input'!DA25&gt;0, 'Data Input'!DB25&gt;0),1,0))+(IF(OR('Data Input'!DH25&gt;0, 'Data Input'!DI25&gt;0),1,0))+(IF(OR('Data Input'!DO25&gt;0, 'Data Input'!DP25&gt;0),1,0))+(IF(OR('Data Input'!DU25&gt;0, 'Data Input'!DV25&gt;0),1,0))+(IF(OR('Data Input'!EA25&gt;0, 'Data Input'!EB25&gt;0),1,0))+(IF(OR('Data Input'!EH25&gt;0, 'Data Input'!EI25&gt;0),1,0))+(IF(OR('Data Input'!EO25&gt;0, 'Data Input'!EP25&gt;0),1,0))+(IF(OR('Data Input'!EU25&gt;0, 'Data Input'!EV25&gt;0),1,0))+(IF(OR('Data Input'!FA25&gt;0, 'Data Input'!FB25&gt;0),1,0))+(IF(OR('Data Input'!FH25&gt;0, 'Data Input'!FI25&gt;0),1,0))+(IF(OR('Data Input'!FO25&gt;0, 'Data Input'!FP25&gt;0),1,0))+(IF(OR('Data Input'!FU25&gt;0, 'Data Input'!FV25&gt;0),1,0)))))</f>
        <v>1.4855003954136792</v>
      </c>
      <c r="K23" s="39">
        <f>SUM(('Data Input'!G25+'Data Input'!M25+'Data Input'!S25+'Data Input'!Y25+'Data Input'!AE25+'Data Input'!AL25+'Data Input'!AS25+'Data Input'!AY25+'Data Input'!BE25+'Data Input'!BK25+'Data Input'!BQ25+'Data Input'!BW25+'Data Input'!CC25+'Data Input'!CJ25+'Data Input'!CQ25+'Data Input'!CW25+'Data Input'!DC25+'Data Input'!DJ25+'Data Input'!DQ25+'Data Input'!DW25+'Data Input'!EC25+'Data Input'!EJ25+'Data Input'!EQ25+'Data Input'!EW25+'Data Input'!FC25+'Data Input'!FJ25+'Data Input'!FQ25+'Data Input'!FW25)/(SUM((IF(OR('Data Input'!E25&gt;0, 'Data Input'!F25&gt;0),1,0))+(IF(OR('Data Input'!K25&gt;0, 'Data Input'!L25&gt;0),1,0))+(IF(OR('Data Input'!Q25&gt;0, 'Data Input'!R25&gt;0),1,0))+(IF(OR('Data Input'!W25&gt;0, 'Data Input'!X25&gt;0),1,0))+(IF(OR('Data Input'!AC25&gt;0, 'Data Input'!AD25&gt;0),1,0))+(IF(OR('Data Input'!AJ25&gt;0, 'Data Input'!AK25&gt;0),1,0))+(IF(OR('Data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Input'!CA25&gt;0, 'Data Input'!CB25&gt;0),1,0))+(IF(OR('Data Input'!CH25&gt;0, 'Data Input'!CI25&gt;0),1,0))+(IF(OR('Data Input'!CO25&gt;0, 'Data Input'!CP25&gt;0),1,0))+(IF(OR('Data Input'!CU25&gt;0, 'Data Input'!CV25&gt;0),1,0))+(IF(OR('Data Input'!DA25&gt;0, 'Data Input'!DB25&gt;0),1,0))+(IF(OR('Data Input'!DH25&gt;0, 'Data Input'!DI25&gt;0),1,0))+(IF(OR('Data Input'!DO25&gt;0, 'Data Input'!DP25&gt;0),1,0))+(IF(OR('Data Input'!DU25&gt;0, 'Data Input'!DV25&gt;0),1,0))+(IF(OR('Data Input'!EA25&gt;0, 'Data Input'!EB25&gt;0),1,0))+(IF(OR('Data Input'!EH25&gt;0, 'Data Input'!EI25&gt;0),1,0))+(IF(OR('Data Input'!EO25&gt;0, 'Data Input'!EP25&gt;0),1,0))+(IF(OR('Data Input'!EU25&gt;0, 'Data Input'!EV25&gt;0),1,0))+(IF(OR('Data Input'!FA25&gt;0, 'Data Input'!FB25&gt;0),1,0))+(IF(OR('Data Input'!FH25&gt;0, 'Data Input'!FI25&gt;0),1,0))+(IF(OR('Data Input'!FO25&gt;0, 'Data Input'!FP25&gt;0),1,0))+(IF(OR('Data Input'!FU25&gt;0, 'Data Input'!FV25&gt;0),1,0)))))</f>
        <v>1.7369908729041856</v>
      </c>
      <c r="L23" s="39">
        <f>('Data Input'!E25+'Data Input'!K25+'Data Input'!Q25+'Data Input'!W25+'Data Input'!AQ25+'Data Input'!AW25+'Data Input'!BC25+'Data Input'!BI25+'Data Input'!BO25+'Data Input'!BU25+'Data Input'!CO25+'Data Input'!CU25+'Data Input'!DO25+'Data Input'!DU25+'Data Input'!EO25+'Data Input'!EU25+'Data Input'!FO25+'Data Input'!FU25)/('Data Input'!F25+'Data Input'!L25+'Data Input'!R25+'Data Input'!X25+'Data Input'!AR25+'Data Input'!AX25+'Data Input'!BD25+'Data Input'!BJ25+'Data Input'!BP25+'Data Input'!BV25+'Data Input'!CP25+'Data Input'!CV25+'Data Input'!DP25+'Data Input'!DV25+'Data Input'!EP25+'Data Input'!EV25+'Data Input'!FP25+'Data Input'!FV25)</f>
        <v>1.903225806451613</v>
      </c>
      <c r="M23" s="39">
        <f>SUM(('Data Input'!G25+'Data Input'!M25+'Data Input'!S25+'Data Input'!Y25+'Data Input'!AS25+'Data Input'!AY25+'Data Input'!BE25+'Data Input'!BK25+'Data Input'!BQ25+'Data Input'!BW25+'Data Input'!CQ25+'Data Input'!CW25+'Data Input'!DQ25+'Data Input'!DW25+'Data Input'!EQ25+'Data Input'!EW25+'Data Input'!FQ25+'Data Input'!FW25)/(SUM((IF(OR('Data Input'!E25&gt;0, 'Data Input'!F25&gt;0),1,0))+(IF(OR('Data Input'!K25&gt;0, 'Data Input'!L25&gt;0),1,0))+(IF(OR('Data Input'!Q25&gt;0, 'Data Input'!R25&gt;0),1,0))+(IF(OR('Data Input'!W25&gt;0, 'Data Input'!X25&gt;0),1,0))+(IF(OR('Data Input'!AQ25&gt;0, 'Data Input'!AR25&gt;0),1,0))+(IF(OR('Data Input'!AW25&gt;0, 'Data Input'!AX25&gt;0),1,0))+(IF(OR('Data Input'!BC25&gt;0, 'Data Input'!BD25&gt;0),1,0))+(IF(OR('Data Input'!BI25&gt;0, 'Data Input'!BJ25&gt;0),1,0))+(IF(OR('Data Input'!BO25&gt;0, 'Data Input'!BP25&gt;0),1,0))+(IF(OR('Data Input'!BU25&gt;0, 'Data Input'!BV25&gt;0),1,0))+(IF(OR('Data Input'!CO25&gt;0, 'Data Input'!CP25&gt;0),1,0))+(IF(OR('Data Input'!CU25&gt;0, 'Data Input'!CV25&gt;0),1,0))+(IF(OR('Data Input'!DO25&gt;0, 'Data Input'!DP25&gt;0),1,0))+(IF(OR('Data Input'!DU25&gt;0, 'Data Input'!DV25&gt;0),1,0))+(IF(OR('Data Input'!EO25&gt;0, 'Data Input'!EP25&gt;0),1,0))+(IF(OR('Data Input'!EU25&gt;0, 'Data Input'!EV25&gt;0),1,0))+(IF(OR('Data Input'!FO25&gt;0, 'Data Input'!FP25&gt;0),1,0))+(IF(OR('Data Input'!FU25&gt;0, 'Data Input'!FV25&gt;0),1,0)))))</f>
        <v>1.9369747899159662</v>
      </c>
      <c r="N23" s="212">
        <f>SUM('Data Input'!AC25+'Data Input'!AJ25+'Data Input'!CA25+'Data Input'!CH25+'Data Input'!DA25+'Data Input'!DH25+'Data Input'!EA25+'Data Input'!EH25+'Data Input'!FA25+'Data Input'!FH25)/('Data Input'!AD25+'Data Input'!AK25+'Data Input'!CB25+'Data Input'!CI25+'Data Input'!DB25+'Data Input'!DI25+'Data Input'!EB25+'Data Input'!EI25+'Data Input'!FB25+'Data Input'!FI25)</f>
        <v>1.4807692307692308</v>
      </c>
      <c r="O23" s="39">
        <f>SUM(('Data Input'!AE25+'Data Input'!AL25+'Data Input'!CC25+'Data Input'!CJ25+'Data Input'!DC25+'Data Input'!DJ25+'Data Input'!EC25+'Data Input'!EJ25+'Data Input'!FC25+'Data Input'!FJ25)/(SUM((IF(OR('Data Input'!AC25&gt;0, 'Data Input'!AD25&gt;0),1,0))+(IF(OR('Data Input'!AJ25&gt;0, 'Data Input'!AK25&gt;0),1,0))+(IF(OR('Data Input'!CA25&gt;0, 'Data Input'!CB25&gt;0),1,0))+(IF(OR('Data Input'!CH25&gt;0, 'Data Input'!CI25&gt;0),1,0))+(IF(OR('Data Input'!DA25&gt;0, 'Data Input'!DB25&gt;0),1,0))+(IF(OR('Data Input'!DH25&gt;0, 'Data Input'!DI25&gt;0),1,0))+(IF(OR('Data Input'!EA25&gt;0, 'Data Input'!EB25&gt;0),1,0))+(IF(OR('Data Input'!EH25&gt;0, 'Data Input'!EI25&gt;0),1,0))+(IF(OR('Data Input'!FA25&gt;0, 'Data Input'!FB25&gt;0),1,0))+(IF(OR('Data Input'!FH25&gt;0, 'Data Input'!FI25&gt;0),1,0)))))</f>
        <v>1.6036682615629985</v>
      </c>
      <c r="P23" s="213">
        <f t="shared" si="1"/>
        <v>5</v>
      </c>
      <c r="Q23" s="38">
        <f>SUM((IF(OR('Data Input'!$J25="W"),1,0))+(IF(OR('Data Input'!$P25="W"),1,0))+(IF(OR('Data Input'!$V25="W"),1,0))+(IF(OR('Data Input'!$AB25="W"),1,0))+(IF(OR('Data Input'!$AI25="W"),1,0))+(IF(OR('Data Input'!$AP25="W"),1,0))+(IF(OR('Data Input'!$AV25="W"),1,0))+(IF(OR('Data Input'!$BB25="W"),1,0))+(IF(OR('Data Input'!$BH25="W"),1,0))+(IF(OR('Data Input'!$BN25="W"),1,0))+(IF(OR('Data Input'!$BT25="W"),1,0))+(IF(OR('Data Input'!$BZ25="W"),1,0))+(IF(OR('Data Input'!$CG25="W"),1,0))+(IF(OR('Data Input'!$CN25="W"),1,0))+(IF(OR('Data Input'!$CT25="W"),1,0))+(IF(OR('Data Input'!$CZ25="W"),1,0))+(IF(OR('Data Input'!$DG25="W"),1,0))+(IF(OR('Data Input'!$DN25="W"),1,0))+(IF(OR('Data Input'!$DT25="W"),1,0))+(IF(OR('Data Input'!$DZ25="W"),1,0))+(IF(OR('Data Input'!$EG25="W"),1,0))+(IF(OR('Data Input'!$EN25="W"),1,0))+(IF(OR('Data Input'!$ET25="W"),1,0))+(IF(OR('Data Input'!$EZ25="W"),1,0))+(IF(OR('Data Input'!$FG25="W"),1,0))+(IF(OR('Data Input'!$FN25="W"),1,0))+(IF(OR('Data Input'!$FT25="W"),1,0))+(IF(OR('Data Input'!$FZ25="W"),1,0)))</f>
        <v>3</v>
      </c>
      <c r="R23" s="38">
        <f>SUM((IF(OR('Data Input'!$J25="L"),1,0))+(IF(OR('Data Input'!$P25="L"),1,0))+(IF(OR('Data Input'!$V25="L"),1,0))+(IF(OR('Data Input'!$AB25="L"),1,0))+(IF(OR('Data Input'!$AI25="L"),1,0))+(IF(OR('Data Input'!$AP25="L"),1,0))+(IF(OR('Data Input'!$AV25="L"),1,0))+(IF(OR('Data Input'!$BB25="L"),1,0))+(IF(OR('Data Input'!$BH25="L"),1,0))+(IF(OR('Data Input'!$BN25="L"),1,0))+(IF(OR('Data Input'!$BT25="L"),1,0))+(IF(OR('Data Input'!$BZ25="L"),1,0))+(IF(OR('Data Input'!$CG25="L"),1,0))+(IF(OR('Data Input'!$CN25="L"),1,0))+(IF(OR('Data Input'!$CT25="L"),1,0))+(IF(OR('Data Input'!$CZ25="L"),1,0))+(IF(OR('Data Input'!$DG25="L"),1,0))+(IF(OR('Data Input'!$DN25="L"),1,0))+(IF(OR('Data Input'!$DT25="L"),1,0))+(IF(OR('Data Input'!$DZ25="L"),1,0))+(IF(OR('Data Input'!$EG25="L"),1,0))+(IF(OR('Data Input'!$EN25="L"),1,0))+(IF(OR('Data Input'!$ET25="L"),1,0))+(IF(OR('Data Input'!$EZ25="L"),1,0))+(IF(OR('Data Input'!$FG25="L"),1,0))+(IF(OR('Data Input'!$FN25="L"),1,0))+(IF(OR('Data Input'!$FT25="L"),1,0))+(IF(OR('Data Input'!$FZ25="L"),1,0)))</f>
        <v>2</v>
      </c>
      <c r="S23" s="38">
        <f>SUM((IF(OR('Data Input'!$J25="T"),1,0))+(IF(OR('Data Input'!$P25="T"),1,0))+(IF(OR('Data Input'!$V25="T"),1,0))+(IF(OR('Data Input'!$AB25="T"),1,0))+(IF(OR('Data Input'!$AI25="T"),1,0))+(IF(OR('Data Input'!$AP25="T"),1,0))+(IF(OR('Data Input'!$AV25="T"),1,0))+(IF(OR('Data Input'!$BB25="T"),1,0))+(IF(OR('Data Input'!$BH25="T"),1,0))+(IF(OR('Data Input'!$BN25="T"),1,0))+(IF(OR('Data Input'!$BT25="T"),1,0))+(IF(OR('Data Input'!$BZ25="T"),1,0))+(IF(OR('Data Input'!$CG25="T"),1,0))+(IF(OR('Data Input'!$CN25="T"),1,0))+(IF(OR('Data Input'!$CT25="T"),1,0))+(IF(OR('Data Input'!$CZ25="T"),1,0))+(IF(OR('Data Input'!$DG25="T"),1,0))+(IF(OR('Data Input'!$DN25="T"),1,0))+(IF(OR('Data Input'!$DT25="T"),1,0))+(IF(OR('Data Input'!$DZ25="T"),1,0))+(IF(OR('Data Input'!$EG25="T"),1,0))+(IF(OR('Data Input'!$EN25="T"),1,0))+(IF(OR('Data Input'!$ET25="T"),1,0))+(IF(OR('Data Input'!$EZ25="T"),1,0))+(IF(OR('Data Input'!$FG25="T"),1,0))+(IF(OR('Data Input'!$FN25="T"),1,0))+(IF(OR('Data Input'!$FT25="T"),1,0))+(IF(OR('Data Input'!$FZ25="T"),1,0)))</f>
        <v>0</v>
      </c>
      <c r="T23" s="214">
        <f t="shared" si="2"/>
        <v>0.6</v>
      </c>
    </row>
    <row r="24" spans="2:20" ht="15.5" x14ac:dyDescent="0.35">
      <c r="B24" s="189">
        <v>22</v>
      </c>
      <c r="C24" s="54" t="s">
        <v>76</v>
      </c>
      <c r="D24" s="76" t="s">
        <v>26</v>
      </c>
      <c r="E24" s="239">
        <v>46</v>
      </c>
      <c r="F24" s="38">
        <f>'Data Input'!E26+'Data Input'!K26+'Data Input'!Q26+'Data Input'!W26+'Data Input'!AC26+'Data Input'!AJ26+'Data Input'!AQ26+'Data Input'!AW26+'Data Input'!BC26+'Data Input'!BI26+'Data Input'!BO26+'Data Input'!BU26+'Data Input'!CA26+'Data Input'!CH26+'Data Input'!CO26+'Data Input'!CU26+'Data Input'!DA26+'Data Input'!DH26+'Data Input'!DO26+'Data Input'!DU26+'Data Input'!EA26+'Data Input'!EH26+'Data Input'!EO26+'Data Input'!EU26+'Data Input'!FA26+'Data Input'!FH26+'Data Input'!FO26+'Data Input'!FU26</f>
        <v>179</v>
      </c>
      <c r="G24" s="38">
        <f>'Data Input'!F26+'Data Input'!L26+'Data Input'!R26+'Data Input'!X26+'Data Input'!AD26+'Data Input'!AK26+'Data Input'!AR26+'Data Input'!AX26+'Data Input'!BD26+'Data Input'!BJ26+'Data Input'!BP26+'Data Input'!BV26+'Data Input'!CB26+'Data Input'!CI26+'Data Input'!CP26+'Data Input'!CV26+'Data Input'!DB26+'Data Input'!DI26+'Data Input'!DP26+'Data Input'!DV26+'Data Input'!EB26+'Data Input'!EI26+'Data Input'!EP26+'Data Input'!EV26+'Data Input'!FB26+'Data Input'!FI26+'Data Input'!FP26+'Data Input'!FV26</f>
        <v>168</v>
      </c>
      <c r="H24" s="168">
        <f>'Data Input'!AG26+'Data Input'!AN26+'Data Input'!CE26+'Data Input'!CL26+'Data Input'!DE26+'Data Input'!DL26+'Data Input'!EE26+'Data Input'!EL26+'Data Input'!FE26+'Data Input'!FL26</f>
        <v>0</v>
      </c>
      <c r="I24" s="39">
        <f t="shared" si="0"/>
        <v>1.0654761904761905</v>
      </c>
      <c r="J24" s="211">
        <f>SUM(('Data Input'!H26+'Data Input'!N26+'Data Input'!T26+'Data Input'!Z26+'Data Input'!AF26+'Data Input'!AM26+'Data Input'!AT26+'Data Input'!AZ26+'Data Input'!BF26+'Data Input'!BL26+'Data Input'!BR26+'Data Input'!BX26+'Data Input'!CD26+'Data Input'!CK26+'Data Input'!CR26+'Data Input'!CX26+'Data Input'!DD26+'Data Input'!DK26+'Data Input'!DR26+'Data Input'!DX26+'Data Input'!ED26+'Data Input'!EK26+'Data Input'!ER26+'Data Input'!EX26+'Data Input'!FD26+'Data Input'!FK26+'Data Input'!FR26+'Data Input'!FX26)/(SUM((IF(OR('Data Input'!E26&gt;0, 'Data Input'!F26&gt;0),1,0))+(IF(OR('Data Input'!K26&gt;0, 'Data Input'!L26&gt;0),1,0))+(IF(OR('Data Input'!Q26&gt;0, 'Data Input'!R26&gt;0),1,0))+(IF(OR('Data Input'!W26&gt;0, 'Data Input'!X26&gt;0),1,0))+(IF(OR('Data Input'!AC26&gt;0, 'Data Input'!AD26&gt;0),1,0))+(IF(OR('Data Input'!AJ26&gt;0, 'Data Input'!AK26&gt;0),1,0))+(IF(OR('Data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Input'!CA26&gt;0, 'Data Input'!CB26&gt;0),1,0))+(IF(OR('Data Input'!CH26&gt;0, 'Data Input'!CI26&gt;0),1,0))+(IF(OR('Data Input'!CO26&gt;0, 'Data Input'!CP26&gt;0),1,0))+(IF(OR('Data Input'!CU26&gt;0, 'Data Input'!CV26&gt;0),1,0))+(IF(OR('Data Input'!DA26&gt;0, 'Data Input'!DB26&gt;0),1,0))+(IF(OR('Data Input'!DH26&gt;0, 'Data Input'!DI26&gt;0),1,0))+(IF(OR('Data Input'!DO26&gt;0, 'Data Input'!DP26&gt;0),1,0))+(IF(OR('Data Input'!DU26&gt;0, 'Data Input'!DV26&gt;0),1,0))+(IF(OR('Data Input'!EA26&gt;0, 'Data Input'!EB26&gt;0),1,0))+(IF(OR('Data Input'!EH26&gt;0, 'Data Input'!EI26&gt;0),1,0))+(IF(OR('Data Input'!EO26&gt;0, 'Data Input'!EP26&gt;0),1,0))+(IF(OR('Data Input'!EU26&gt;0, 'Data Input'!EV26&gt;0),1,0))+(IF(OR('Data Input'!FA26&gt;0, 'Data Input'!FB26&gt;0),1,0))+(IF(OR('Data Input'!FH26&gt;0, 'Data Input'!FI26&gt;0),1,0))+(IF(OR('Data Input'!FO26&gt;0, 'Data Input'!FP26&gt;0),1,0))+(IF(OR('Data Input'!FU26&gt;0, 'Data Input'!FV26&gt;0),1,0)))))</f>
        <v>0.97166820959223577</v>
      </c>
      <c r="K24" s="39">
        <f>SUM(('Data Input'!G26+'Data Input'!M26+'Data Input'!S26+'Data Input'!Y26+'Data Input'!AE26+'Data Input'!AL26+'Data Input'!AS26+'Data Input'!AY26+'Data Input'!BE26+'Data Input'!BK26+'Data Input'!BQ26+'Data Input'!BW26+'Data Input'!CC26+'Data Input'!CJ26+'Data Input'!CQ26+'Data Input'!CW26+'Data Input'!DC26+'Data Input'!DJ26+'Data Input'!DQ26+'Data Input'!DW26+'Data Input'!EC26+'Data Input'!EJ26+'Data Input'!EQ26+'Data Input'!EW26+'Data Input'!FC26+'Data Input'!FJ26+'Data Input'!FQ26+'Data Input'!FW26)/(SUM((IF(OR('Data Input'!E26&gt;0, 'Data Input'!F26&gt;0),1,0))+(IF(OR('Data Input'!K26&gt;0, 'Data Input'!L26&gt;0),1,0))+(IF(OR('Data Input'!Q26&gt;0, 'Data Input'!R26&gt;0),1,0))+(IF(OR('Data Input'!W26&gt;0, 'Data Input'!X26&gt;0),1,0))+(IF(OR('Data Input'!AC26&gt;0, 'Data Input'!AD26&gt;0),1,0))+(IF(OR('Data Input'!AJ26&gt;0, 'Data Input'!AK26&gt;0),1,0))+(IF(OR('Data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Input'!CA26&gt;0, 'Data Input'!CB26&gt;0),1,0))+(IF(OR('Data Input'!CH26&gt;0, 'Data Input'!CI26&gt;0),1,0))+(IF(OR('Data Input'!CO26&gt;0, 'Data Input'!CP26&gt;0),1,0))+(IF(OR('Data Input'!CU26&gt;0, 'Data Input'!CV26&gt;0),1,0))+(IF(OR('Data Input'!DA26&gt;0, 'Data Input'!DB26&gt;0),1,0))+(IF(OR('Data Input'!DH26&gt;0, 'Data Input'!DI26&gt;0),1,0))+(IF(OR('Data Input'!DO26&gt;0, 'Data Input'!DP26&gt;0),1,0))+(IF(OR('Data Input'!DU26&gt;0, 'Data Input'!DV26&gt;0),1,0))+(IF(OR('Data Input'!EA26&gt;0, 'Data Input'!EB26&gt;0),1,0))+(IF(OR('Data Input'!EH26&gt;0, 'Data Input'!EI26&gt;0),1,0))+(IF(OR('Data Input'!EO26&gt;0, 'Data Input'!EP26&gt;0),1,0))+(IF(OR('Data Input'!EU26&gt;0, 'Data Input'!EV26&gt;0),1,0))+(IF(OR('Data Input'!FA26&gt;0, 'Data Input'!FB26&gt;0),1,0))+(IF(OR('Data Input'!FH26&gt;0, 'Data Input'!FI26&gt;0),1,0))+(IF(OR('Data Input'!FO26&gt;0, 'Data Input'!FP26&gt;0),1,0))+(IF(OR('Data Input'!FU26&gt;0, 'Data Input'!FV26&gt;0),1,0)))))</f>
        <v>1.0864633834302952</v>
      </c>
      <c r="L24" s="39">
        <f>('Data Input'!E26+'Data Input'!K26+'Data Input'!Q26+'Data Input'!W26+'Data Input'!AQ26+'Data Input'!AW26+'Data Input'!BC26+'Data Input'!BI26+'Data Input'!BO26+'Data Input'!BU26+'Data Input'!CO26+'Data Input'!CU26+'Data Input'!DO26+'Data Input'!DU26+'Data Input'!EO26+'Data Input'!EU26+'Data Input'!FO26+'Data Input'!FU26)/('Data Input'!F26+'Data Input'!L26+'Data Input'!R26+'Data Input'!X26+'Data Input'!AR26+'Data Input'!AX26+'Data Input'!BD26+'Data Input'!BJ26+'Data Input'!BP26+'Data Input'!BV26+'Data Input'!CP26+'Data Input'!CV26+'Data Input'!DP26+'Data Input'!DV26+'Data Input'!EP26+'Data Input'!EV26+'Data Input'!FP26+'Data Input'!FV26)</f>
        <v>1.0980392156862746</v>
      </c>
      <c r="M24" s="39">
        <f>SUM(('Data Input'!G26+'Data Input'!M26+'Data Input'!S26+'Data Input'!Y26+'Data Input'!AS26+'Data Input'!AY26+'Data Input'!BE26+'Data Input'!BK26+'Data Input'!BQ26+'Data Input'!BW26+'Data Input'!CQ26+'Data Input'!CW26+'Data Input'!DQ26+'Data Input'!DW26+'Data Input'!EQ26+'Data Input'!EW26+'Data Input'!FQ26+'Data Input'!FW26)/(SUM((IF(OR('Data Input'!E26&gt;0, 'Data Input'!F26&gt;0),1,0))+(IF(OR('Data Input'!K26&gt;0, 'Data Input'!L26&gt;0),1,0))+(IF(OR('Data Input'!Q26&gt;0, 'Data Input'!R26&gt;0),1,0))+(IF(OR('Data Input'!W26&gt;0, 'Data Input'!X26&gt;0),1,0))+(IF(OR('Data Input'!AQ26&gt;0, 'Data Input'!AR26&gt;0),1,0))+(IF(OR('Data Input'!AW26&gt;0, 'Data Input'!AX26&gt;0),1,0))+(IF(OR('Data Input'!BC26&gt;0, 'Data Input'!BD26&gt;0),1,0))+(IF(OR('Data Input'!BI26&gt;0, 'Data Input'!BJ26&gt;0),1,0))+(IF(OR('Data Input'!BO26&gt;0, 'Data Input'!BP26&gt;0),1,0))+(IF(OR('Data Input'!BU26&gt;0, 'Data Input'!BV26&gt;0),1,0))+(IF(OR('Data Input'!CO26&gt;0, 'Data Input'!CP26&gt;0),1,0))+(IF(OR('Data Input'!CU26&gt;0, 'Data Input'!CV26&gt;0),1,0))+(IF(OR('Data Input'!DO26&gt;0, 'Data Input'!DP26&gt;0),1,0))+(IF(OR('Data Input'!DU26&gt;0, 'Data Input'!DV26&gt;0),1,0))+(IF(OR('Data Input'!EO26&gt;0, 'Data Input'!EP26&gt;0),1,0))+(IF(OR('Data Input'!EU26&gt;0, 'Data Input'!EV26&gt;0),1,0))+(IF(OR('Data Input'!FO26&gt;0, 'Data Input'!FP26&gt;0),1,0))+(IF(OR('Data Input'!FU26&gt;0, 'Data Input'!FV26&gt;0),1,0)))))</f>
        <v>1.1369105334441469</v>
      </c>
      <c r="N24" s="212">
        <f>SUM('Data Input'!AC26+'Data Input'!AJ26+'Data Input'!CA26+'Data Input'!CH26+'Data Input'!DA26+'Data Input'!DH26+'Data Input'!EA26+'Data Input'!EH26+'Data Input'!FA26+'Data Input'!FH26)/('Data Input'!AD26+'Data Input'!AK26+'Data Input'!CB26+'Data Input'!CI26+'Data Input'!DB26+'Data Input'!DI26+'Data Input'!EB26+'Data Input'!EI26+'Data Input'!FB26+'Data Input'!FI26)</f>
        <v>0.73333333333333328</v>
      </c>
      <c r="O24" s="39">
        <f>SUM(('Data Input'!AE26+'Data Input'!AL26+'Data Input'!CC26+'Data Input'!CJ26+'Data Input'!DC26+'Data Input'!DJ26+'Data Input'!EC26+'Data Input'!EJ26+'Data Input'!FC26+'Data Input'!FJ26)/(SUM((IF(OR('Data Input'!AC26&gt;0, 'Data Input'!AD26&gt;0),1,0))+(IF(OR('Data Input'!AJ26&gt;0, 'Data Input'!AK26&gt;0),1,0))+(IF(OR('Data Input'!CA26&gt;0, 'Data Input'!CB26&gt;0),1,0))+(IF(OR('Data Input'!CH26&gt;0, 'Data Input'!CI26&gt;0),1,0))+(IF(OR('Data Input'!DA26&gt;0, 'Data Input'!DB26&gt;0),1,0))+(IF(OR('Data Input'!DH26&gt;0, 'Data Input'!DI26&gt;0),1,0))+(IF(OR('Data Input'!EA26&gt;0, 'Data Input'!EB26&gt;0),1,0))+(IF(OR('Data Input'!EH26&gt;0, 'Data Input'!EI26&gt;0),1,0))+(IF(OR('Data Input'!FA26&gt;0, 'Data Input'!FB26&gt;0),1,0))+(IF(OR('Data Input'!FH26&gt;0, 'Data Input'!FI26&gt;0),1,0)))))</f>
        <v>0.73333333333333328</v>
      </c>
      <c r="P24" s="213">
        <f t="shared" si="1"/>
        <v>8</v>
      </c>
      <c r="Q24" s="38">
        <f>SUM((IF(OR('Data Input'!$J26="W"),1,0))+(IF(OR('Data Input'!$P26="W"),1,0))+(IF(OR('Data Input'!$V26="W"),1,0))+(IF(OR('Data Input'!$AB26="W"),1,0))+(IF(OR('Data Input'!$AI26="W"),1,0))+(IF(OR('Data Input'!$AP26="W"),1,0))+(IF(OR('Data Input'!$AV26="W"),1,0))+(IF(OR('Data Input'!$BB26="W"),1,0))+(IF(OR('Data Input'!$BH26="W"),1,0))+(IF(OR('Data Input'!$BN26="W"),1,0))+(IF(OR('Data Input'!$BT26="W"),1,0))+(IF(OR('Data Input'!$BZ26="W"),1,0))+(IF(OR('Data Input'!$CG26="W"),1,0))+(IF(OR('Data Input'!$CN26="W"),1,0))+(IF(OR('Data Input'!$CT26="W"),1,0))+(IF(OR('Data Input'!$CZ26="W"),1,0))+(IF(OR('Data Input'!$DG26="W"),1,0))+(IF(OR('Data Input'!$DN26="W"),1,0))+(IF(OR('Data Input'!$DT26="W"),1,0))+(IF(OR('Data Input'!$DZ26="W"),1,0))+(IF(OR('Data Input'!$EG26="W"),1,0))+(IF(OR('Data Input'!$EN26="W"),1,0))+(IF(OR('Data Input'!$ET26="W"),1,0))+(IF(OR('Data Input'!$EZ26="W"),1,0))+(IF(OR('Data Input'!$FG26="W"),1,0))+(IF(OR('Data Input'!$FN26="W"),1,0))+(IF(OR('Data Input'!$FT26="W"),1,0))+(IF(OR('Data Input'!$FZ26="W"),1,0)))</f>
        <v>5</v>
      </c>
      <c r="R24" s="38">
        <f>SUM((IF(OR('Data Input'!$J26="L"),1,0))+(IF(OR('Data Input'!$P26="L"),1,0))+(IF(OR('Data Input'!$V26="L"),1,0))+(IF(OR('Data Input'!$AB26="L"),1,0))+(IF(OR('Data Input'!$AI26="L"),1,0))+(IF(OR('Data Input'!$AP26="L"),1,0))+(IF(OR('Data Input'!$AV26="L"),1,0))+(IF(OR('Data Input'!$BB26="L"),1,0))+(IF(OR('Data Input'!$BH26="L"),1,0))+(IF(OR('Data Input'!$BN26="L"),1,0))+(IF(OR('Data Input'!$BT26="L"),1,0))+(IF(OR('Data Input'!$BZ26="L"),1,0))+(IF(OR('Data Input'!$CG26="L"),1,0))+(IF(OR('Data Input'!$CN26="L"),1,0))+(IF(OR('Data Input'!$CT26="L"),1,0))+(IF(OR('Data Input'!$CZ26="L"),1,0))+(IF(OR('Data Input'!$DG26="L"),1,0))+(IF(OR('Data Input'!$DN26="L"),1,0))+(IF(OR('Data Input'!$DT26="L"),1,0))+(IF(OR('Data Input'!$DZ26="L"),1,0))+(IF(OR('Data Input'!$EG26="L"),1,0))+(IF(OR('Data Input'!$EN26="L"),1,0))+(IF(OR('Data Input'!$ET26="L"),1,0))+(IF(OR('Data Input'!$EZ26="L"),1,0))+(IF(OR('Data Input'!$FG26="L"),1,0))+(IF(OR('Data Input'!$FN26="L"),1,0))+(IF(OR('Data Input'!$FT26="L"),1,0))+(IF(OR('Data Input'!$FZ26="L"),1,0)))</f>
        <v>3</v>
      </c>
      <c r="S24" s="38">
        <f>SUM((IF(OR('Data Input'!$J26="T"),1,0))+(IF(OR('Data Input'!$P26="T"),1,0))+(IF(OR('Data Input'!$V26="T"),1,0))+(IF(OR('Data Input'!$AB26="T"),1,0))+(IF(OR('Data Input'!$AI26="T"),1,0))+(IF(OR('Data Input'!$AP26="T"),1,0))+(IF(OR('Data Input'!$AV26="T"),1,0))+(IF(OR('Data Input'!$BB26="T"),1,0))+(IF(OR('Data Input'!$BH26="T"),1,0))+(IF(OR('Data Input'!$BN26="T"),1,0))+(IF(OR('Data Input'!$BT26="T"),1,0))+(IF(OR('Data Input'!$BZ26="T"),1,0))+(IF(OR('Data Input'!$CG26="T"),1,0))+(IF(OR('Data Input'!$CN26="T"),1,0))+(IF(OR('Data Input'!$CT26="T"),1,0))+(IF(OR('Data Input'!$CZ26="T"),1,0))+(IF(OR('Data Input'!$DG26="T"),1,0))+(IF(OR('Data Input'!$DN26="T"),1,0))+(IF(OR('Data Input'!$DT26="T"),1,0))+(IF(OR('Data Input'!$DZ26="T"),1,0))+(IF(OR('Data Input'!$EG26="T"),1,0))+(IF(OR('Data Input'!$EN26="T"),1,0))+(IF(OR('Data Input'!$ET26="T"),1,0))+(IF(OR('Data Input'!$EZ26="T"),1,0))+(IF(OR('Data Input'!$FG26="T"),1,0))+(IF(OR('Data Input'!$FN26="T"),1,0))+(IF(OR('Data Input'!$FT26="T"),1,0))+(IF(OR('Data Input'!$FZ26="T"),1,0)))</f>
        <v>0</v>
      </c>
      <c r="T24" s="214">
        <f t="shared" si="2"/>
        <v>0.625</v>
      </c>
    </row>
    <row r="25" spans="2:20" ht="15.5" x14ac:dyDescent="0.35">
      <c r="B25" s="189">
        <v>23</v>
      </c>
      <c r="C25" s="54" t="s">
        <v>76</v>
      </c>
      <c r="D25" s="76" t="s">
        <v>6</v>
      </c>
      <c r="E25" s="239">
        <v>93</v>
      </c>
      <c r="F25" s="38">
        <f>'Data Input'!E27+'Data Input'!K27+'Data Input'!Q27+'Data Input'!W27+'Data Input'!AC27+'Data Input'!AJ27+'Data Input'!AQ27+'Data Input'!AW27+'Data Input'!BC27+'Data Input'!BI27+'Data Input'!BO27+'Data Input'!BU27+'Data Input'!CA27+'Data Input'!CH27+'Data Input'!CO27+'Data Input'!CU27+'Data Input'!DA27+'Data Input'!DH27+'Data Input'!DO27+'Data Input'!DU27+'Data Input'!EA27+'Data Input'!EH27+'Data Input'!EO27+'Data Input'!EU27+'Data Input'!FA27+'Data Input'!FH27+'Data Input'!FO27+'Data Input'!FU27</f>
        <v>106</v>
      </c>
      <c r="G25" s="38">
        <f>'Data Input'!F27+'Data Input'!L27+'Data Input'!R27+'Data Input'!X27+'Data Input'!AD27+'Data Input'!AK27+'Data Input'!AR27+'Data Input'!AX27+'Data Input'!BD27+'Data Input'!BJ27+'Data Input'!BP27+'Data Input'!BV27+'Data Input'!CB27+'Data Input'!CI27+'Data Input'!CP27+'Data Input'!CV27+'Data Input'!DB27+'Data Input'!DI27+'Data Input'!DP27+'Data Input'!DV27+'Data Input'!EB27+'Data Input'!EI27+'Data Input'!EP27+'Data Input'!EV27+'Data Input'!FB27+'Data Input'!FI27+'Data Input'!FP27+'Data Input'!FV27</f>
        <v>105</v>
      </c>
      <c r="H25" s="168">
        <f>'Data Input'!AG27+'Data Input'!AN27+'Data Input'!CE27+'Data Input'!CL27+'Data Input'!DE27+'Data Input'!DL27+'Data Input'!EE27+'Data Input'!EL27+'Data Input'!FE27+'Data Input'!FL27</f>
        <v>2</v>
      </c>
      <c r="I25" s="39">
        <f t="shared" si="0"/>
        <v>1.0095238095238095</v>
      </c>
      <c r="J25" s="211">
        <f>SUM(('Data Input'!H27+'Data Input'!N27+'Data Input'!T27+'Data Input'!Z27+'Data Input'!AF27+'Data Input'!AM27+'Data Input'!AT27+'Data Input'!AZ27+'Data Input'!BF27+'Data Input'!BL27+'Data Input'!BR27+'Data Input'!BX27+'Data Input'!CD27+'Data Input'!CK27+'Data Input'!CR27+'Data Input'!CX27+'Data Input'!DD27+'Data Input'!DK27+'Data Input'!DR27+'Data Input'!DX27+'Data Input'!ED27+'Data Input'!EK27+'Data Input'!ER27+'Data Input'!EX27+'Data Input'!FD27+'Data Input'!FK27+'Data Input'!FR27+'Data Input'!FX27)/(SUM((IF(OR('Data Input'!E27&gt;0, 'Data Input'!F27&gt;0),1,0))+(IF(OR('Data Input'!K27&gt;0, 'Data Input'!L27&gt;0),1,0))+(IF(OR('Data Input'!Q27&gt;0, 'Data Input'!R27&gt;0),1,0))+(IF(OR('Data Input'!W27&gt;0, 'Data Input'!X27&gt;0),1,0))+(IF(OR('Data Input'!AC27&gt;0, 'Data Input'!AD27&gt;0),1,0))+(IF(OR('Data Input'!AJ27&gt;0, 'Data Input'!AK27&gt;0),1,0))+(IF(OR('Data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Input'!CA27&gt;0, 'Data Input'!CB27&gt;0),1,0))+(IF(OR('Data Input'!CH27&gt;0, 'Data Input'!CI27&gt;0),1,0))+(IF(OR('Data Input'!CO27&gt;0, 'Data Input'!CP27&gt;0),1,0))+(IF(OR('Data Input'!CU27&gt;0, 'Data Input'!CV27&gt;0),1,0))+(IF(OR('Data Input'!DA27&gt;0, 'Data Input'!DB27&gt;0),1,0))+(IF(OR('Data Input'!DH27&gt;0, 'Data Input'!DI27&gt;0),1,0))+(IF(OR('Data Input'!DO27&gt;0, 'Data Input'!DP27&gt;0),1,0))+(IF(OR('Data Input'!DU27&gt;0, 'Data Input'!DV27&gt;0),1,0))+(IF(OR('Data Input'!EA27&gt;0, 'Data Input'!EB27&gt;0),1,0))+(IF(OR('Data Input'!EH27&gt;0, 'Data Input'!EI27&gt;0),1,0))+(IF(OR('Data Input'!EO27&gt;0, 'Data Input'!EP27&gt;0),1,0))+(IF(OR('Data Input'!EU27&gt;0, 'Data Input'!EV27&gt;0),1,0))+(IF(OR('Data Input'!FA27&gt;0, 'Data Input'!FB27&gt;0),1,0))+(IF(OR('Data Input'!FH27&gt;0, 'Data Input'!FI27&gt;0),1,0))+(IF(OR('Data Input'!FO27&gt;0, 'Data Input'!FP27&gt;0),1,0))+(IF(OR('Data Input'!FU27&gt;0, 'Data Input'!FV27&gt;0),1,0)))))</f>
        <v>0.91054911520037851</v>
      </c>
      <c r="K25" s="39">
        <f>SUM(('Data Input'!G27+'Data Input'!M27+'Data Input'!S27+'Data Input'!Y27+'Data Input'!AE27+'Data Input'!AL27+'Data Input'!AS27+'Data Input'!AY27+'Data Input'!BE27+'Data Input'!BK27+'Data Input'!BQ27+'Data Input'!BW27+'Data Input'!CC27+'Data Input'!CJ27+'Data Input'!CQ27+'Data Input'!CW27+'Data Input'!DC27+'Data Input'!DJ27+'Data Input'!DQ27+'Data Input'!DW27+'Data Input'!EC27+'Data Input'!EJ27+'Data Input'!EQ27+'Data Input'!EW27+'Data Input'!FC27+'Data Input'!FJ27+'Data Input'!FQ27+'Data Input'!FW27)/(SUM((IF(OR('Data Input'!E27&gt;0, 'Data Input'!F27&gt;0),1,0))+(IF(OR('Data Input'!K27&gt;0, 'Data Input'!L27&gt;0),1,0))+(IF(OR('Data Input'!Q27&gt;0, 'Data Input'!R27&gt;0),1,0))+(IF(OR('Data Input'!W27&gt;0, 'Data Input'!X27&gt;0),1,0))+(IF(OR('Data Input'!AC27&gt;0, 'Data Input'!AD27&gt;0),1,0))+(IF(OR('Data Input'!AJ27&gt;0, 'Data Input'!AK27&gt;0),1,0))+(IF(OR('Data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Input'!CA27&gt;0, 'Data Input'!CB27&gt;0),1,0))+(IF(OR('Data Input'!CH27&gt;0, 'Data Input'!CI27&gt;0),1,0))+(IF(OR('Data Input'!CO27&gt;0, 'Data Input'!CP27&gt;0),1,0))+(IF(OR('Data Input'!CU27&gt;0, 'Data Input'!CV27&gt;0),1,0))+(IF(OR('Data Input'!DA27&gt;0, 'Data Input'!DB27&gt;0),1,0))+(IF(OR('Data Input'!DH27&gt;0, 'Data Input'!DI27&gt;0),1,0))+(IF(OR('Data Input'!DO27&gt;0, 'Data Input'!DP27&gt;0),1,0))+(IF(OR('Data Input'!DU27&gt;0, 'Data Input'!DV27&gt;0),1,0))+(IF(OR('Data Input'!EA27&gt;0, 'Data Input'!EB27&gt;0),1,0))+(IF(OR('Data Input'!EH27&gt;0, 'Data Input'!EI27&gt;0),1,0))+(IF(OR('Data Input'!EO27&gt;0, 'Data Input'!EP27&gt;0),1,0))+(IF(OR('Data Input'!EU27&gt;0, 'Data Input'!EV27&gt;0),1,0))+(IF(OR('Data Input'!FA27&gt;0, 'Data Input'!FB27&gt;0),1,0))+(IF(OR('Data Input'!FH27&gt;0, 'Data Input'!FI27&gt;0),1,0))+(IF(OR('Data Input'!FO27&gt;0, 'Data Input'!FP27&gt;0),1,0))+(IF(OR('Data Input'!FU27&gt;0, 'Data Input'!FV27&gt;0),1,0)))))</f>
        <v>1.0046271538918596</v>
      </c>
      <c r="L25" s="39">
        <f>('Data Input'!E27+'Data Input'!K27+'Data Input'!Q27+'Data Input'!W27+'Data Input'!AQ27+'Data Input'!AW27+'Data Input'!BC27+'Data Input'!BI27+'Data Input'!BO27+'Data Input'!BU27+'Data Input'!CO27+'Data Input'!CU27+'Data Input'!DO27+'Data Input'!DU27+'Data Input'!EO27+'Data Input'!EU27+'Data Input'!FO27+'Data Input'!FU27)/('Data Input'!F27+'Data Input'!L27+'Data Input'!R27+'Data Input'!X27+'Data Input'!AR27+'Data Input'!AX27+'Data Input'!BD27+'Data Input'!BJ27+'Data Input'!BP27+'Data Input'!BV27+'Data Input'!CP27+'Data Input'!CV27+'Data Input'!DP27+'Data Input'!DV27+'Data Input'!EP27+'Data Input'!EV27+'Data Input'!FP27+'Data Input'!FV27)</f>
        <v>1.1285714285714286</v>
      </c>
      <c r="M25" s="39">
        <f>SUM(('Data Input'!G27+'Data Input'!M27+'Data Input'!S27+'Data Input'!Y27+'Data Input'!AS27+'Data Input'!AY27+'Data Input'!BE27+'Data Input'!BK27+'Data Input'!BQ27+'Data Input'!BW27+'Data Input'!CQ27+'Data Input'!CW27+'Data Input'!DQ27+'Data Input'!DW27+'Data Input'!EQ27+'Data Input'!EW27+'Data Input'!FQ27+'Data Input'!FW27)/(SUM((IF(OR('Data Input'!E27&gt;0, 'Data Input'!F27&gt;0),1,0))+(IF(OR('Data Input'!K27&gt;0, 'Data Input'!L27&gt;0),1,0))+(IF(OR('Data Input'!Q27&gt;0, 'Data Input'!R27&gt;0),1,0))+(IF(OR('Data Input'!W27&gt;0, 'Data Input'!X27&gt;0),1,0))+(IF(OR('Data Input'!AQ27&gt;0, 'Data Input'!AR27&gt;0),1,0))+(IF(OR('Data Input'!AW27&gt;0, 'Data Input'!AX27&gt;0),1,0))+(IF(OR('Data Input'!BC27&gt;0, 'Data Input'!BD27&gt;0),1,0))+(IF(OR('Data Input'!BI27&gt;0, 'Data Input'!BJ27&gt;0),1,0))+(IF(OR('Data Input'!BO27&gt;0, 'Data Input'!BP27&gt;0),1,0))+(IF(OR('Data Input'!BU27&gt;0, 'Data Input'!BV27&gt;0),1,0))+(IF(OR('Data Input'!CO27&gt;0, 'Data Input'!CP27&gt;0),1,0))+(IF(OR('Data Input'!CU27&gt;0, 'Data Input'!CV27&gt;0),1,0))+(IF(OR('Data Input'!DO27&gt;0, 'Data Input'!DP27&gt;0),1,0))+(IF(OR('Data Input'!DU27&gt;0, 'Data Input'!DV27&gt;0),1,0))+(IF(OR('Data Input'!EO27&gt;0, 'Data Input'!EP27&gt;0),1,0))+(IF(OR('Data Input'!EU27&gt;0, 'Data Input'!EV27&gt;0),1,0))+(IF(OR('Data Input'!FO27&gt;0, 'Data Input'!FP27&gt;0),1,0))+(IF(OR('Data Input'!FU27&gt;0, 'Data Input'!FV27&gt;0),1,0)))))</f>
        <v>1.1395164884135471</v>
      </c>
      <c r="N25" s="212">
        <f>SUM('Data Input'!AC27+'Data Input'!AJ27+'Data Input'!CA27+'Data Input'!CH27+'Data Input'!DA27+'Data Input'!DH27+'Data Input'!EA27+'Data Input'!EH27+'Data Input'!FA27+'Data Input'!FH27)/('Data Input'!AD27+'Data Input'!AK27+'Data Input'!CB27+'Data Input'!CI27+'Data Input'!DB27+'Data Input'!DI27+'Data Input'!EB27+'Data Input'!EI27+'Data Input'!FB27+'Data Input'!FI27)</f>
        <v>0.77142857142857146</v>
      </c>
      <c r="O25" s="39">
        <f>SUM(('Data Input'!AE27+'Data Input'!AL27+'Data Input'!CC27+'Data Input'!CJ27+'Data Input'!DC27+'Data Input'!DJ27+'Data Input'!EC27+'Data Input'!EJ27+'Data Input'!FC27+'Data Input'!FJ27)/(SUM((IF(OR('Data Input'!AC27&gt;0, 'Data Input'!AD27&gt;0),1,0))+(IF(OR('Data Input'!AJ27&gt;0, 'Data Input'!AK27&gt;0),1,0))+(IF(OR('Data Input'!CA27&gt;0, 'Data Input'!CB27&gt;0),1,0))+(IF(OR('Data Input'!CH27&gt;0, 'Data Input'!CI27&gt;0),1,0))+(IF(OR('Data Input'!DA27&gt;0, 'Data Input'!DB27&gt;0),1,0))+(IF(OR('Data Input'!DH27&gt;0, 'Data Input'!DI27&gt;0),1,0))+(IF(OR('Data Input'!EA27&gt;0, 'Data Input'!EB27&gt;0),1,0))+(IF(OR('Data Input'!EH27&gt;0, 'Data Input'!EI27&gt;0),1,0))+(IF(OR('Data Input'!FA27&gt;0, 'Data Input'!FB27&gt;0),1,0))+(IF(OR('Data Input'!FH27&gt;0, 'Data Input'!FI27&gt;0),1,0)))))</f>
        <v>0.73484848484848486</v>
      </c>
      <c r="P25" s="213">
        <f t="shared" si="1"/>
        <v>6</v>
      </c>
      <c r="Q25" s="38">
        <f>SUM((IF(OR('Data Input'!$J27="W"),1,0))+(IF(OR('Data Input'!$P27="W"),1,0))+(IF(OR('Data Input'!$V27="W"),1,0))+(IF(OR('Data Input'!$AB27="W"),1,0))+(IF(OR('Data Input'!$AI27="W"),1,0))+(IF(OR('Data Input'!$AP27="W"),1,0))+(IF(OR('Data Input'!$AV27="W"),1,0))+(IF(OR('Data Input'!$BB27="W"),1,0))+(IF(OR('Data Input'!$BH27="W"),1,0))+(IF(OR('Data Input'!$BN27="W"),1,0))+(IF(OR('Data Input'!$BT27="W"),1,0))+(IF(OR('Data Input'!$BZ27="W"),1,0))+(IF(OR('Data Input'!$CG27="W"),1,0))+(IF(OR('Data Input'!$CN27="W"),1,0))+(IF(OR('Data Input'!$CT27="W"),1,0))+(IF(OR('Data Input'!$CZ27="W"),1,0))+(IF(OR('Data Input'!$DG27="W"),1,0))+(IF(OR('Data Input'!$DN27="W"),1,0))+(IF(OR('Data Input'!$DT27="W"),1,0))+(IF(OR('Data Input'!$DZ27="W"),1,0))+(IF(OR('Data Input'!$EG27="W"),1,0))+(IF(OR('Data Input'!$EN27="W"),1,0))+(IF(OR('Data Input'!$ET27="W"),1,0))+(IF(OR('Data Input'!$EZ27="W"),1,0))+(IF(OR('Data Input'!$FG27="W"),1,0))+(IF(OR('Data Input'!$FN27="W"),1,0))+(IF(OR('Data Input'!$FT27="W"),1,0))+(IF(OR('Data Input'!$FZ27="W"),1,0)))</f>
        <v>4</v>
      </c>
      <c r="R25" s="38">
        <f>SUM((IF(OR('Data Input'!$J27="L"),1,0))+(IF(OR('Data Input'!$P27="L"),1,0))+(IF(OR('Data Input'!$V27="L"),1,0))+(IF(OR('Data Input'!$AB27="L"),1,0))+(IF(OR('Data Input'!$AI27="L"),1,0))+(IF(OR('Data Input'!$AP27="L"),1,0))+(IF(OR('Data Input'!$AV27="L"),1,0))+(IF(OR('Data Input'!$BB27="L"),1,0))+(IF(OR('Data Input'!$BH27="L"),1,0))+(IF(OR('Data Input'!$BN27="L"),1,0))+(IF(OR('Data Input'!$BT27="L"),1,0))+(IF(OR('Data Input'!$BZ27="L"),1,0))+(IF(OR('Data Input'!$CG27="L"),1,0))+(IF(OR('Data Input'!$CN27="L"),1,0))+(IF(OR('Data Input'!$CT27="L"),1,0))+(IF(OR('Data Input'!$CZ27="L"),1,0))+(IF(OR('Data Input'!$DG27="L"),1,0))+(IF(OR('Data Input'!$DN27="L"),1,0))+(IF(OR('Data Input'!$DT27="L"),1,0))+(IF(OR('Data Input'!$DZ27="L"),1,0))+(IF(OR('Data Input'!$EG27="L"),1,0))+(IF(OR('Data Input'!$EN27="L"),1,0))+(IF(OR('Data Input'!$ET27="L"),1,0))+(IF(OR('Data Input'!$EZ27="L"),1,0))+(IF(OR('Data Input'!$FG27="L"),1,0))+(IF(OR('Data Input'!$FN27="L"),1,0))+(IF(OR('Data Input'!$FT27="L"),1,0))+(IF(OR('Data Input'!$FZ27="L"),1,0)))</f>
        <v>2</v>
      </c>
      <c r="S25" s="38">
        <f>SUM((IF(OR('Data Input'!$J27="T"),1,0))+(IF(OR('Data Input'!$P27="T"),1,0))+(IF(OR('Data Input'!$V27="T"),1,0))+(IF(OR('Data Input'!$AB27="T"),1,0))+(IF(OR('Data Input'!$AI27="T"),1,0))+(IF(OR('Data Input'!$AP27="T"),1,0))+(IF(OR('Data Input'!$AV27="T"),1,0))+(IF(OR('Data Input'!$BB27="T"),1,0))+(IF(OR('Data Input'!$BH27="T"),1,0))+(IF(OR('Data Input'!$BN27="T"),1,0))+(IF(OR('Data Input'!$BT27="T"),1,0))+(IF(OR('Data Input'!$BZ27="T"),1,0))+(IF(OR('Data Input'!$CG27="T"),1,0))+(IF(OR('Data Input'!$CN27="T"),1,0))+(IF(OR('Data Input'!$CT27="T"),1,0))+(IF(OR('Data Input'!$CZ27="T"),1,0))+(IF(OR('Data Input'!$DG27="T"),1,0))+(IF(OR('Data Input'!$DN27="T"),1,0))+(IF(OR('Data Input'!$DT27="T"),1,0))+(IF(OR('Data Input'!$DZ27="T"),1,0))+(IF(OR('Data Input'!$EG27="T"),1,0))+(IF(OR('Data Input'!$EN27="T"),1,0))+(IF(OR('Data Input'!$ET27="T"),1,0))+(IF(OR('Data Input'!$EZ27="T"),1,0))+(IF(OR('Data Input'!$FG27="T"),1,0))+(IF(OR('Data Input'!$FN27="T"),1,0))+(IF(OR('Data Input'!$FT27="T"),1,0))+(IF(OR('Data Input'!$FZ27="T"),1,0)))</f>
        <v>0</v>
      </c>
      <c r="T25" s="214">
        <f t="shared" si="2"/>
        <v>0.66666666666666663</v>
      </c>
    </row>
    <row r="26" spans="2:20" ht="15.5" x14ac:dyDescent="0.35">
      <c r="B26" s="189">
        <v>24</v>
      </c>
      <c r="C26" s="54" t="s">
        <v>76</v>
      </c>
      <c r="D26" s="76" t="s">
        <v>31</v>
      </c>
      <c r="E26" s="239">
        <v>27</v>
      </c>
      <c r="F26" s="38">
        <f>'Data Input'!E28+'Data Input'!K28+'Data Input'!Q28+'Data Input'!W28+'Data Input'!AC28+'Data Input'!AJ28+'Data Input'!AQ28+'Data Input'!AW28+'Data Input'!BC28+'Data Input'!BI28+'Data Input'!BO28+'Data Input'!BU28+'Data Input'!CA28+'Data Input'!CH28+'Data Input'!CO28+'Data Input'!CU28+'Data Input'!DA28+'Data Input'!DH28+'Data Input'!DO28+'Data Input'!DU28+'Data Input'!EA28+'Data Input'!EH28+'Data Input'!EO28+'Data Input'!EU28+'Data Input'!FA28+'Data Input'!FH28+'Data Input'!FO28+'Data Input'!FU28</f>
        <v>135</v>
      </c>
      <c r="G26" s="38">
        <f>'Data Input'!F28+'Data Input'!L28+'Data Input'!R28+'Data Input'!X28+'Data Input'!AD28+'Data Input'!AK28+'Data Input'!AR28+'Data Input'!AX28+'Data Input'!BD28+'Data Input'!BJ28+'Data Input'!BP28+'Data Input'!BV28+'Data Input'!CB28+'Data Input'!CI28+'Data Input'!CP28+'Data Input'!CV28+'Data Input'!DB28+'Data Input'!DI28+'Data Input'!DP28+'Data Input'!DV28+'Data Input'!EB28+'Data Input'!EI28+'Data Input'!EP28+'Data Input'!EV28+'Data Input'!FB28+'Data Input'!FI28+'Data Input'!FP28+'Data Input'!FV28</f>
        <v>144</v>
      </c>
      <c r="H26" s="168">
        <f>'Data Input'!AG28+'Data Input'!AN28+'Data Input'!CE28+'Data Input'!CL28+'Data Input'!DE28+'Data Input'!DL28+'Data Input'!EE28+'Data Input'!EL28+'Data Input'!FE28+'Data Input'!FL28</f>
        <v>0</v>
      </c>
      <c r="I26" s="39">
        <f t="shared" si="0"/>
        <v>0.9375</v>
      </c>
      <c r="J26" s="211">
        <f>SUM(('Data Input'!H28+'Data Input'!N28+'Data Input'!T28+'Data Input'!Z28+'Data Input'!AF28+'Data Input'!AM28+'Data Input'!AT28+'Data Input'!AZ28+'Data Input'!BF28+'Data Input'!BL28+'Data Input'!BR28+'Data Input'!BX28+'Data Input'!CD28+'Data Input'!CK28+'Data Input'!CR28+'Data Input'!CX28+'Data Input'!DD28+'Data Input'!DK28+'Data Input'!DR28+'Data Input'!DX28+'Data Input'!ED28+'Data Input'!EK28+'Data Input'!ER28+'Data Input'!EX28+'Data Input'!FD28+'Data Input'!FK28+'Data Input'!FR28+'Data Input'!FX28)/(SUM((IF(OR('Data Input'!E28&gt;0, 'Data Input'!F28&gt;0),1,0))+(IF(OR('Data Input'!K28&gt;0, 'Data Input'!L28&gt;0),1,0))+(IF(OR('Data Input'!Q28&gt;0, 'Data Input'!R28&gt;0),1,0))+(IF(OR('Data Input'!W28&gt;0, 'Data Input'!X28&gt;0),1,0))+(IF(OR('Data Input'!AC28&gt;0, 'Data Input'!AD28&gt;0),1,0))+(IF(OR('Data Input'!AJ28&gt;0, 'Data Input'!AK28&gt;0),1,0))+(IF(OR('Data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Input'!CA28&gt;0, 'Data Input'!CB28&gt;0),1,0))+(IF(OR('Data Input'!CH28&gt;0, 'Data Input'!CI28&gt;0),1,0))+(IF(OR('Data Input'!CO28&gt;0, 'Data Input'!CP28&gt;0),1,0))+(IF(OR('Data Input'!CU28&gt;0, 'Data Input'!CV28&gt;0),1,0))+(IF(OR('Data Input'!DA28&gt;0, 'Data Input'!DB28&gt;0),1,0))+(IF(OR('Data Input'!DH28&gt;0, 'Data Input'!DI28&gt;0),1,0))+(IF(OR('Data Input'!DO28&gt;0, 'Data Input'!DP28&gt;0),1,0))+(IF(OR('Data Input'!DU28&gt;0, 'Data Input'!DV28&gt;0),1,0))+(IF(OR('Data Input'!EA28&gt;0, 'Data Input'!EB28&gt;0),1,0))+(IF(OR('Data Input'!EH28&gt;0, 'Data Input'!EI28&gt;0),1,0))+(IF(OR('Data Input'!EO28&gt;0, 'Data Input'!EP28&gt;0),1,0))+(IF(OR('Data Input'!EU28&gt;0, 'Data Input'!EV28&gt;0),1,0))+(IF(OR('Data Input'!FA28&gt;0, 'Data Input'!FB28&gt;0),1,0))+(IF(OR('Data Input'!FH28&gt;0, 'Data Input'!FI28&gt;0),1,0))+(IF(OR('Data Input'!FO28&gt;0, 'Data Input'!FP28&gt;0),1,0))+(IF(OR('Data Input'!FU28&gt;0, 'Data Input'!FV28&gt;0),1,0)))))</f>
        <v>0.87991250371419938</v>
      </c>
      <c r="K26" s="39">
        <f>SUM(('Data Input'!G28+'Data Input'!M28+'Data Input'!S28+'Data Input'!Y28+'Data Input'!AE28+'Data Input'!AL28+'Data Input'!AS28+'Data Input'!AY28+'Data Input'!BE28+'Data Input'!BK28+'Data Input'!BQ28+'Data Input'!BW28+'Data Input'!CC28+'Data Input'!CJ28+'Data Input'!CQ28+'Data Input'!CW28+'Data Input'!DC28+'Data Input'!DJ28+'Data Input'!DQ28+'Data Input'!DW28+'Data Input'!EC28+'Data Input'!EJ28+'Data Input'!EQ28+'Data Input'!EW28+'Data Input'!FC28+'Data Input'!FJ28+'Data Input'!FQ28+'Data Input'!FW28)/(SUM((IF(OR('Data Input'!E28&gt;0, 'Data Input'!F28&gt;0),1,0))+(IF(OR('Data Input'!K28&gt;0, 'Data Input'!L28&gt;0),1,0))+(IF(OR('Data Input'!Q28&gt;0, 'Data Input'!R28&gt;0),1,0))+(IF(OR('Data Input'!W28&gt;0, 'Data Input'!X28&gt;0),1,0))+(IF(OR('Data Input'!AC28&gt;0, 'Data Input'!AD28&gt;0),1,0))+(IF(OR('Data Input'!AJ28&gt;0, 'Data Input'!AK28&gt;0),1,0))+(IF(OR('Data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Input'!CA28&gt;0, 'Data Input'!CB28&gt;0),1,0))+(IF(OR('Data Input'!CH28&gt;0, 'Data Input'!CI28&gt;0),1,0))+(IF(OR('Data Input'!CO28&gt;0, 'Data Input'!CP28&gt;0),1,0))+(IF(OR('Data Input'!CU28&gt;0, 'Data Input'!CV28&gt;0),1,0))+(IF(OR('Data Input'!DA28&gt;0, 'Data Input'!DB28&gt;0),1,0))+(IF(OR('Data Input'!DH28&gt;0, 'Data Input'!DI28&gt;0),1,0))+(IF(OR('Data Input'!DO28&gt;0, 'Data Input'!DP28&gt;0),1,0))+(IF(OR('Data Input'!DU28&gt;0, 'Data Input'!DV28&gt;0),1,0))+(IF(OR('Data Input'!EA28&gt;0, 'Data Input'!EB28&gt;0),1,0))+(IF(OR('Data Input'!EH28&gt;0, 'Data Input'!EI28&gt;0),1,0))+(IF(OR('Data Input'!EO28&gt;0, 'Data Input'!EP28&gt;0),1,0))+(IF(OR('Data Input'!EU28&gt;0, 'Data Input'!EV28&gt;0),1,0))+(IF(OR('Data Input'!FA28&gt;0, 'Data Input'!FB28&gt;0),1,0))+(IF(OR('Data Input'!FH28&gt;0, 'Data Input'!FI28&gt;0),1,0))+(IF(OR('Data Input'!FO28&gt;0, 'Data Input'!FP28&gt;0),1,0))+(IF(OR('Data Input'!FU28&gt;0, 'Data Input'!FV28&gt;0),1,0)))))</f>
        <v>1.0022069597069598</v>
      </c>
      <c r="L26" s="39">
        <f>('Data Input'!E28+'Data Input'!K28+'Data Input'!Q28+'Data Input'!W28+'Data Input'!AQ28+'Data Input'!AW28+'Data Input'!BC28+'Data Input'!BI28+'Data Input'!BO28+'Data Input'!BU28+'Data Input'!CO28+'Data Input'!CU28+'Data Input'!DO28+'Data Input'!DU28+'Data Input'!EO28+'Data Input'!EU28+'Data Input'!FO28+'Data Input'!FU28)/('Data Input'!F28+'Data Input'!L28+'Data Input'!R28+'Data Input'!X28+'Data Input'!AR28+'Data Input'!AX28+'Data Input'!BD28+'Data Input'!BJ28+'Data Input'!BP28+'Data Input'!BV28+'Data Input'!CP28+'Data Input'!CV28+'Data Input'!DP28+'Data Input'!DV28+'Data Input'!EP28+'Data Input'!EV28+'Data Input'!FP28+'Data Input'!FV28)</f>
        <v>0.93877551020408168</v>
      </c>
      <c r="M26" s="39">
        <f>SUM(('Data Input'!G28+'Data Input'!M28+'Data Input'!S28+'Data Input'!Y28+'Data Input'!AS28+'Data Input'!AY28+'Data Input'!BE28+'Data Input'!BK28+'Data Input'!BQ28+'Data Input'!BW28+'Data Input'!CQ28+'Data Input'!CW28+'Data Input'!DQ28+'Data Input'!DW28+'Data Input'!EQ28+'Data Input'!EW28+'Data Input'!FQ28+'Data Input'!FW28)/(SUM((IF(OR('Data Input'!E28&gt;0, 'Data Input'!F28&gt;0),1,0))+(IF(OR('Data Input'!K28&gt;0, 'Data Input'!L28&gt;0),1,0))+(IF(OR('Data Input'!Q28&gt;0, 'Data Input'!R28&gt;0),1,0))+(IF(OR('Data Input'!W28&gt;0, 'Data Input'!X28&gt;0),1,0))+(IF(OR('Data Input'!AQ28&gt;0, 'Data Input'!AR28&gt;0),1,0))+(IF(OR('Data Input'!AW28&gt;0, 'Data Input'!AX28&gt;0),1,0))+(IF(OR('Data Input'!BC28&gt;0, 'Data Input'!BD28&gt;0),1,0))+(IF(OR('Data Input'!BI28&gt;0, 'Data Input'!BJ28&gt;0),1,0))+(IF(OR('Data Input'!BO28&gt;0, 'Data Input'!BP28&gt;0),1,0))+(IF(OR('Data Input'!BU28&gt;0, 'Data Input'!BV28&gt;0),1,0))+(IF(OR('Data Input'!CO28&gt;0, 'Data Input'!CP28&gt;0),1,0))+(IF(OR('Data Input'!CU28&gt;0, 'Data Input'!CV28&gt;0),1,0))+(IF(OR('Data Input'!DO28&gt;0, 'Data Input'!DP28&gt;0),1,0))+(IF(OR('Data Input'!DU28&gt;0, 'Data Input'!DV28&gt;0),1,0))+(IF(OR('Data Input'!EO28&gt;0, 'Data Input'!EP28&gt;0),1,0))+(IF(OR('Data Input'!EU28&gt;0, 'Data Input'!EV28&gt;0),1,0))+(IF(OR('Data Input'!FO28&gt;0, 'Data Input'!FP28&gt;0),1,0))+(IF(OR('Data Input'!FU28&gt;0, 'Data Input'!FV28&gt;0),1,0)))))</f>
        <v>1.0580897435897436</v>
      </c>
      <c r="N26" s="212">
        <f>SUM('Data Input'!AC28+'Data Input'!AJ28+'Data Input'!CA28+'Data Input'!CH28+'Data Input'!DA28+'Data Input'!DH28+'Data Input'!EA28+'Data Input'!EH28+'Data Input'!FA28+'Data Input'!FH28)/('Data Input'!AD28+'Data Input'!AK28+'Data Input'!CB28+'Data Input'!CI28+'Data Input'!DB28+'Data Input'!DI28+'Data Input'!EB28+'Data Input'!EI28+'Data Input'!FB28+'Data Input'!FI28)</f>
        <v>0.93478260869565222</v>
      </c>
      <c r="O26" s="39">
        <f>SUM(('Data Input'!AE28+'Data Input'!AL28+'Data Input'!CC28+'Data Input'!CJ28+'Data Input'!DC28+'Data Input'!DJ28+'Data Input'!EC28+'Data Input'!EJ28+'Data Input'!FC28+'Data Input'!FJ28)/(SUM((IF(OR('Data Input'!AC28&gt;0, 'Data Input'!AD28&gt;0),1,0))+(IF(OR('Data Input'!AJ28&gt;0, 'Data Input'!AK28&gt;0),1,0))+(IF(OR('Data Input'!CA28&gt;0, 'Data Input'!CB28&gt;0),1,0))+(IF(OR('Data Input'!CH28&gt;0, 'Data Input'!CI28&gt;0),1,0))+(IF(OR('Data Input'!DA28&gt;0, 'Data Input'!DB28&gt;0),1,0))+(IF(OR('Data Input'!DH28&gt;0, 'Data Input'!DI28&gt;0),1,0))+(IF(OR('Data Input'!EA28&gt;0, 'Data Input'!EB28&gt;0),1,0))+(IF(OR('Data Input'!EH28&gt;0, 'Data Input'!EI28&gt;0),1,0))+(IF(OR('Data Input'!FA28&gt;0, 'Data Input'!FB28&gt;0),1,0))+(IF(OR('Data Input'!FH28&gt;0, 'Data Input'!FI28&gt;0),1,0)))))</f>
        <v>0.86250000000000004</v>
      </c>
      <c r="P26" s="213">
        <f t="shared" si="1"/>
        <v>7</v>
      </c>
      <c r="Q26" s="38">
        <f>SUM((IF(OR('Data Input'!$J28="W"),1,0))+(IF(OR('Data Input'!$P28="W"),1,0))+(IF(OR('Data Input'!$V28="W"),1,0))+(IF(OR('Data Input'!$AB28="W"),1,0))+(IF(OR('Data Input'!$AI28="W"),1,0))+(IF(OR('Data Input'!$AP28="W"),1,0))+(IF(OR('Data Input'!$AV28="W"),1,0))+(IF(OR('Data Input'!$BB28="W"),1,0))+(IF(OR('Data Input'!$BH28="W"),1,0))+(IF(OR('Data Input'!$BN28="W"),1,0))+(IF(OR('Data Input'!$BT28="W"),1,0))+(IF(OR('Data Input'!$BZ28="W"),1,0))+(IF(OR('Data Input'!$CG28="W"),1,0))+(IF(OR('Data Input'!$CN28="W"),1,0))+(IF(OR('Data Input'!$CT28="W"),1,0))+(IF(OR('Data Input'!$CZ28="W"),1,0))+(IF(OR('Data Input'!$DG28="W"),1,0))+(IF(OR('Data Input'!$DN28="W"),1,0))+(IF(OR('Data Input'!$DT28="W"),1,0))+(IF(OR('Data Input'!$DZ28="W"),1,0))+(IF(OR('Data Input'!$EG28="W"),1,0))+(IF(OR('Data Input'!$EN28="W"),1,0))+(IF(OR('Data Input'!$ET28="W"),1,0))+(IF(OR('Data Input'!$EZ28="W"),1,0))+(IF(OR('Data Input'!$FG28="W"),1,0))+(IF(OR('Data Input'!$FN28="W"),1,0))+(IF(OR('Data Input'!$FT28="W"),1,0))+(IF(OR('Data Input'!$FZ28="W"),1,0)))</f>
        <v>3</v>
      </c>
      <c r="R26" s="38">
        <f>SUM((IF(OR('Data Input'!$J28="L"),1,0))+(IF(OR('Data Input'!$P28="L"),1,0))+(IF(OR('Data Input'!$V28="L"),1,0))+(IF(OR('Data Input'!$AB28="L"),1,0))+(IF(OR('Data Input'!$AI28="L"),1,0))+(IF(OR('Data Input'!$AP28="L"),1,0))+(IF(OR('Data Input'!$AV28="L"),1,0))+(IF(OR('Data Input'!$BB28="L"),1,0))+(IF(OR('Data Input'!$BH28="L"),1,0))+(IF(OR('Data Input'!$BN28="L"),1,0))+(IF(OR('Data Input'!$BT28="L"),1,0))+(IF(OR('Data Input'!$BZ28="L"),1,0))+(IF(OR('Data Input'!$CG28="L"),1,0))+(IF(OR('Data Input'!$CN28="L"),1,0))+(IF(OR('Data Input'!$CT28="L"),1,0))+(IF(OR('Data Input'!$CZ28="L"),1,0))+(IF(OR('Data Input'!$DG28="L"),1,0))+(IF(OR('Data Input'!$DN28="L"),1,0))+(IF(OR('Data Input'!$DT28="L"),1,0))+(IF(OR('Data Input'!$DZ28="L"),1,0))+(IF(OR('Data Input'!$EG28="L"),1,0))+(IF(OR('Data Input'!$EN28="L"),1,0))+(IF(OR('Data Input'!$ET28="L"),1,0))+(IF(OR('Data Input'!$EZ28="L"),1,0))+(IF(OR('Data Input'!$FG28="L"),1,0))+(IF(OR('Data Input'!$FN28="L"),1,0))+(IF(OR('Data Input'!$FT28="L"),1,0))+(IF(OR('Data Input'!$FZ28="L"),1,0)))</f>
        <v>4</v>
      </c>
      <c r="S26" s="38">
        <f>SUM((IF(OR('Data Input'!$J28="T"),1,0))+(IF(OR('Data Input'!$P28="T"),1,0))+(IF(OR('Data Input'!$V28="T"),1,0))+(IF(OR('Data Input'!$AB28="T"),1,0))+(IF(OR('Data Input'!$AI28="T"),1,0))+(IF(OR('Data Input'!$AP28="T"),1,0))+(IF(OR('Data Input'!$AV28="T"),1,0))+(IF(OR('Data Input'!$BB28="T"),1,0))+(IF(OR('Data Input'!$BH28="T"),1,0))+(IF(OR('Data Input'!$BN28="T"),1,0))+(IF(OR('Data Input'!$BT28="T"),1,0))+(IF(OR('Data Input'!$BZ28="T"),1,0))+(IF(OR('Data Input'!$CG28="T"),1,0))+(IF(OR('Data Input'!$CN28="T"),1,0))+(IF(OR('Data Input'!$CT28="T"),1,0))+(IF(OR('Data Input'!$CZ28="T"),1,0))+(IF(OR('Data Input'!$DG28="T"),1,0))+(IF(OR('Data Input'!$DN28="T"),1,0))+(IF(OR('Data Input'!$DT28="T"),1,0))+(IF(OR('Data Input'!$DZ28="T"),1,0))+(IF(OR('Data Input'!$EG28="T"),1,0))+(IF(OR('Data Input'!$EN28="T"),1,0))+(IF(OR('Data Input'!$ET28="T"),1,0))+(IF(OR('Data Input'!$EZ28="T"),1,0))+(IF(OR('Data Input'!$FG28="T"),1,0))+(IF(OR('Data Input'!$FN28="T"),1,0))+(IF(OR('Data Input'!$FT28="T"),1,0))+(IF(OR('Data Input'!$FZ28="T"),1,0)))</f>
        <v>0</v>
      </c>
      <c r="T26" s="214">
        <f t="shared" si="2"/>
        <v>0.42857142857142855</v>
      </c>
    </row>
    <row r="27" spans="2:20" ht="15.5" x14ac:dyDescent="0.35">
      <c r="B27" s="189">
        <v>25</v>
      </c>
      <c r="C27" s="215" t="s">
        <v>73</v>
      </c>
      <c r="D27" s="77" t="s">
        <v>39</v>
      </c>
      <c r="E27" s="187">
        <v>9</v>
      </c>
      <c r="F27" s="24">
        <f>'Data Input'!E29+'Data Input'!K29+'Data Input'!Q29+'Data Input'!W29+'Data Input'!AC29+'Data Input'!AJ29+'Data Input'!AQ29+'Data Input'!AW29+'Data Input'!BC29+'Data Input'!BI29+'Data Input'!BO29+'Data Input'!BU29+'Data Input'!CA29+'Data Input'!CH29+'Data Input'!CO29+'Data Input'!CU29+'Data Input'!DA29+'Data Input'!DH29+'Data Input'!DO29+'Data Input'!DU29+'Data Input'!EA29+'Data Input'!EH29+'Data Input'!EO29+'Data Input'!EU29+'Data Input'!FA29+'Data Input'!FH29+'Data Input'!FO29+'Data Input'!FU29</f>
        <v>85</v>
      </c>
      <c r="G27" s="24">
        <f>'Data Input'!F29+'Data Input'!L29+'Data Input'!R29+'Data Input'!X29+'Data Input'!AD29+'Data Input'!AK29+'Data Input'!AR29+'Data Input'!AX29+'Data Input'!BD29+'Data Input'!BJ29+'Data Input'!BP29+'Data Input'!BV29+'Data Input'!CB29+'Data Input'!CI29+'Data Input'!CP29+'Data Input'!CV29+'Data Input'!DB29+'Data Input'!DI29+'Data Input'!DP29+'Data Input'!DV29+'Data Input'!EB29+'Data Input'!EI29+'Data Input'!EP29+'Data Input'!EV29+'Data Input'!FB29+'Data Input'!FI29+'Data Input'!FP29+'Data Input'!FV29</f>
        <v>103</v>
      </c>
      <c r="H27" s="171">
        <f>'Data Input'!AG29+'Data Input'!AN29+'Data Input'!CE29+'Data Input'!CL29+'Data Input'!DE29+'Data Input'!DL29+'Data Input'!EE29+'Data Input'!EL29+'Data Input'!FE29+'Data Input'!FL29</f>
        <v>0</v>
      </c>
      <c r="I27" s="34">
        <f t="shared" si="0"/>
        <v>0.82524271844660191</v>
      </c>
      <c r="J27" s="31">
        <f>SUM(('Data Input'!H29+'Data Input'!N29+'Data Input'!T29+'Data Input'!Z29+'Data Input'!AF29+'Data Input'!AM29+'Data Input'!AT29+'Data Input'!AZ29+'Data Input'!BF29+'Data Input'!BL29+'Data Input'!BR29+'Data Input'!BX29+'Data Input'!CD29+'Data Input'!CK29+'Data Input'!CR29+'Data Input'!CX29+'Data Input'!DD29+'Data Input'!DK29+'Data Input'!DR29+'Data Input'!DX29+'Data Input'!ED29+'Data Input'!EK29+'Data Input'!ER29+'Data Input'!EX29+'Data Input'!FD29+'Data Input'!FK29+'Data Input'!FR29+'Data Input'!FX29)/(SUM((IF(OR('Data Input'!E29&gt;0, 'Data Input'!F29&gt;0),1,0))+(IF(OR('Data Input'!K29&gt;0, 'Data Input'!L29&gt;0),1,0))+(IF(OR('Data Input'!Q29&gt;0, 'Data Input'!R29&gt;0),1,0))+(IF(OR('Data Input'!W29&gt;0, 'Data Input'!X29&gt;0),1,0))+(IF(OR('Data Input'!AC29&gt;0, 'Data Input'!AD29&gt;0),1,0))+(IF(OR('Data Input'!AJ29&gt;0, 'Data Input'!AK29&gt;0),1,0))+(IF(OR('Data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Input'!CA29&gt;0, 'Data Input'!CB29&gt;0),1,0))+(IF(OR('Data Input'!CH29&gt;0, 'Data Input'!CI29&gt;0),1,0))+(IF(OR('Data Input'!CO29&gt;0, 'Data Input'!CP29&gt;0),1,0))+(IF(OR('Data Input'!CU29&gt;0, 'Data Input'!CV29&gt;0),1,0))+(IF(OR('Data Input'!DA29&gt;0, 'Data Input'!DB29&gt;0),1,0))+(IF(OR('Data Input'!DH29&gt;0, 'Data Input'!DI29&gt;0),1,0))+(IF(OR('Data Input'!DO29&gt;0, 'Data Input'!DP29&gt;0),1,0))+(IF(OR('Data Input'!DU29&gt;0, 'Data Input'!DV29&gt;0),1,0))+(IF(OR('Data Input'!EA29&gt;0, 'Data Input'!EB29&gt;0),1,0))+(IF(OR('Data Input'!EH29&gt;0, 'Data Input'!EI29&gt;0),1,0))+(IF(OR('Data Input'!EO29&gt;0, 'Data Input'!EP29&gt;0),1,0))+(IF(OR('Data Input'!EU29&gt;0, 'Data Input'!EV29&gt;0),1,0))+(IF(OR('Data Input'!FA29&gt;0, 'Data Input'!FB29&gt;0),1,0))+(IF(OR('Data Input'!FH29&gt;0, 'Data Input'!FI29&gt;0),1,0))+(IF(OR('Data Input'!FO29&gt;0, 'Data Input'!FP29&gt;0),1,0))+(IF(OR('Data Input'!FU29&gt;0, 'Data Input'!FV29&gt;0),1,0)))))</f>
        <v>0.83777390755331305</v>
      </c>
      <c r="K27" s="34">
        <f>SUM(('Data Input'!G29+'Data Input'!M29+'Data Input'!S29+'Data Input'!Y29+'Data Input'!AE29+'Data Input'!AL29+'Data Input'!AS29+'Data Input'!AY29+'Data Input'!BE29+'Data Input'!BK29+'Data Input'!BQ29+'Data Input'!BW29+'Data Input'!CC29+'Data Input'!CJ29+'Data Input'!CQ29+'Data Input'!CW29+'Data Input'!DC29+'Data Input'!DJ29+'Data Input'!DQ29+'Data Input'!DW29+'Data Input'!EC29+'Data Input'!EJ29+'Data Input'!EQ29+'Data Input'!EW29+'Data Input'!FC29+'Data Input'!FJ29+'Data Input'!FQ29+'Data Input'!FW29)/(SUM((IF(OR('Data Input'!E29&gt;0, 'Data Input'!F29&gt;0),1,0))+(IF(OR('Data Input'!K29&gt;0, 'Data Input'!L29&gt;0),1,0))+(IF(OR('Data Input'!Q29&gt;0, 'Data Input'!R29&gt;0),1,0))+(IF(OR('Data Input'!W29&gt;0, 'Data Input'!X29&gt;0),1,0))+(IF(OR('Data Input'!AC29&gt;0, 'Data Input'!AD29&gt;0),1,0))+(IF(OR('Data Input'!AJ29&gt;0, 'Data Input'!AK29&gt;0),1,0))+(IF(OR('Data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Input'!CA29&gt;0, 'Data Input'!CB29&gt;0),1,0))+(IF(OR('Data Input'!CH29&gt;0, 'Data Input'!CI29&gt;0),1,0))+(IF(OR('Data Input'!CO29&gt;0, 'Data Input'!CP29&gt;0),1,0))+(IF(OR('Data Input'!CU29&gt;0, 'Data Input'!CV29&gt;0),1,0))+(IF(OR('Data Input'!DA29&gt;0, 'Data Input'!DB29&gt;0),1,0))+(IF(OR('Data Input'!DH29&gt;0, 'Data Input'!DI29&gt;0),1,0))+(IF(OR('Data Input'!DO29&gt;0, 'Data Input'!DP29&gt;0),1,0))+(IF(OR('Data Input'!DU29&gt;0, 'Data Input'!DV29&gt;0),1,0))+(IF(OR('Data Input'!EA29&gt;0, 'Data Input'!EB29&gt;0),1,0))+(IF(OR('Data Input'!EH29&gt;0, 'Data Input'!EI29&gt;0),1,0))+(IF(OR('Data Input'!EO29&gt;0, 'Data Input'!EP29&gt;0),1,0))+(IF(OR('Data Input'!EU29&gt;0, 'Data Input'!EV29&gt;0),1,0))+(IF(OR('Data Input'!FA29&gt;0, 'Data Input'!FB29&gt;0),1,0))+(IF(OR('Data Input'!FH29&gt;0, 'Data Input'!FI29&gt;0),1,0))+(IF(OR('Data Input'!FO29&gt;0, 'Data Input'!FP29&gt;0),1,0))+(IF(OR('Data Input'!FU29&gt;0, 'Data Input'!FV29&gt;0),1,0)))))</f>
        <v>0.88647504456327986</v>
      </c>
      <c r="L27" s="34">
        <f>('Data Input'!E29+'Data Input'!K29+'Data Input'!Q29+'Data Input'!W29+'Data Input'!AQ29+'Data Input'!AW29+'Data Input'!BC29+'Data Input'!BI29+'Data Input'!BO29+'Data Input'!BU29+'Data Input'!CO29+'Data Input'!CU29+'Data Input'!DO29+'Data Input'!DU29+'Data Input'!EO29+'Data Input'!EU29+'Data Input'!FO29+'Data Input'!FU29)/('Data Input'!F29+'Data Input'!L29+'Data Input'!R29+'Data Input'!X29+'Data Input'!AR29+'Data Input'!AX29+'Data Input'!BD29+'Data Input'!BJ29+'Data Input'!BP29+'Data Input'!BV29+'Data Input'!CP29+'Data Input'!CV29+'Data Input'!DP29+'Data Input'!DV29+'Data Input'!EP29+'Data Input'!EV29+'Data Input'!FP29+'Data Input'!FV29)</f>
        <v>0.97297297297297303</v>
      </c>
      <c r="M27" s="34">
        <f>SUM(('Data Input'!G29+'Data Input'!M29+'Data Input'!S29+'Data Input'!Y29+'Data Input'!AS29+'Data Input'!AY29+'Data Input'!BE29+'Data Input'!BK29+'Data Input'!BQ29+'Data Input'!BW29+'Data Input'!CQ29+'Data Input'!CW29+'Data Input'!DQ29+'Data Input'!DW29+'Data Input'!EQ29+'Data Input'!EW29+'Data Input'!FQ29+'Data Input'!FW29)/(SUM((IF(OR('Data Input'!E29&gt;0, 'Data Input'!F29&gt;0),1,0))+(IF(OR('Data Input'!K29&gt;0, 'Data Input'!L29&gt;0),1,0))+(IF(OR('Data Input'!Q29&gt;0, 'Data Input'!R29&gt;0),1,0))+(IF(OR('Data Input'!W29&gt;0, 'Data Input'!X29&gt;0),1,0))+(IF(OR('Data Input'!AQ29&gt;0, 'Data Input'!AR29&gt;0),1,0))+(IF(OR('Data Input'!AW29&gt;0, 'Data Input'!AX29&gt;0),1,0))+(IF(OR('Data Input'!BC29&gt;0, 'Data Input'!BD29&gt;0),1,0))+(IF(OR('Data Input'!BI29&gt;0, 'Data Input'!BJ29&gt;0),1,0))+(IF(OR('Data Input'!BO29&gt;0, 'Data Input'!BP29&gt;0),1,0))+(IF(OR('Data Input'!BU29&gt;0, 'Data Input'!BV29&gt;0),1,0))+(IF(OR('Data Input'!CO29&gt;0, 'Data Input'!CP29&gt;0),1,0))+(IF(OR('Data Input'!CU29&gt;0, 'Data Input'!CV29&gt;0),1,0))+(IF(OR('Data Input'!DO29&gt;0, 'Data Input'!DP29&gt;0),1,0))+(IF(OR('Data Input'!DU29&gt;0, 'Data Input'!DV29&gt;0),1,0))+(IF(OR('Data Input'!EO29&gt;0, 'Data Input'!EP29&gt;0),1,0))+(IF(OR('Data Input'!EU29&gt;0, 'Data Input'!EV29&gt;0),1,0))+(IF(OR('Data Input'!FO29&gt;0, 'Data Input'!FP29&gt;0),1,0))+(IF(OR('Data Input'!FU29&gt;0, 'Data Input'!FV29&gt;0),1,0)))))</f>
        <v>1.0303030303030303</v>
      </c>
      <c r="N27" s="34">
        <f>SUM('Data Input'!AC29+'Data Input'!AJ29+'Data Input'!CA29+'Data Input'!CH29+'Data Input'!DA29+'Data Input'!DH29+'Data Input'!EA29+'Data Input'!EH29+'Data Input'!FA29+'Data Input'!FH29)/('Data Input'!AD29+'Data Input'!AK29+'Data Input'!CB29+'Data Input'!CI29+'Data Input'!DB29+'Data Input'!DI29+'Data Input'!EB29+'Data Input'!EI29+'Data Input'!FB29+'Data Input'!FI29)</f>
        <v>0.74242424242424243</v>
      </c>
      <c r="O27" s="34">
        <f>SUM(('Data Input'!AE29+'Data Input'!AL29+'Data Input'!CC29+'Data Input'!CJ29+'Data Input'!DC29+'Data Input'!DJ29+'Data Input'!EC29+'Data Input'!EJ29+'Data Input'!FC29+'Data Input'!FJ29)/(SUM((IF(OR('Data Input'!AC29&gt;0, 'Data Input'!AD29&gt;0),1,0))+(IF(OR('Data Input'!AJ29&gt;0, 'Data Input'!AK29&gt;0),1,0))+(IF(OR('Data Input'!CA29&gt;0, 'Data Input'!CB29&gt;0),1,0))+(IF(OR('Data Input'!CH29&gt;0, 'Data Input'!CI29&gt;0),1,0))+(IF(OR('Data Input'!DA29&gt;0, 'Data Input'!DB29&gt;0),1,0))+(IF(OR('Data Input'!DH29&gt;0, 'Data Input'!DI29&gt;0),1,0))+(IF(OR('Data Input'!EA29&gt;0, 'Data Input'!EB29&gt;0),1,0))+(IF(OR('Data Input'!EH29&gt;0, 'Data Input'!EI29&gt;0),1,0))+(IF(OR('Data Input'!FA29&gt;0, 'Data Input'!FB29&gt;0),1,0))+(IF(OR('Data Input'!FH29&gt;0, 'Data Input'!FI29&gt;0),1,0)))))</f>
        <v>0.74264705882352944</v>
      </c>
      <c r="P27" s="171">
        <f t="shared" si="1"/>
        <v>4</v>
      </c>
      <c r="Q27" s="24">
        <f>SUM((IF(OR('Data Input'!$J29="W"),1,0))+(IF(OR('Data Input'!$P29="W"),1,0))+(IF(OR('Data Input'!$V29="W"),1,0))+(IF(OR('Data Input'!$AB29="W"),1,0))+(IF(OR('Data Input'!$AI29="W"),1,0))+(IF(OR('Data Input'!$AP29="W"),1,0))+(IF(OR('Data Input'!$AV29="W"),1,0))+(IF(OR('Data Input'!$BB29="W"),1,0))+(IF(OR('Data Input'!$BH29="W"),1,0))+(IF(OR('Data Input'!$BN29="W"),1,0))+(IF(OR('Data Input'!$BT29="W"),1,0))+(IF(OR('Data Input'!$BZ29="W"),1,0))+(IF(OR('Data Input'!$CG29="W"),1,0))+(IF(OR('Data Input'!$CN29="W"),1,0))+(IF(OR('Data Input'!$CT29="W"),1,0))+(IF(OR('Data Input'!$CZ29="W"),1,0))+(IF(OR('Data Input'!$DG29="W"),1,0))+(IF(OR('Data Input'!$DN29="W"),1,0))+(IF(OR('Data Input'!$DT29="W"),1,0))+(IF(OR('Data Input'!$DZ29="W"),1,0))+(IF(OR('Data Input'!$EG29="W"),1,0))+(IF(OR('Data Input'!$EN29="W"),1,0))+(IF(OR('Data Input'!$ET29="W"),1,0))+(IF(OR('Data Input'!$EZ29="W"),1,0))+(IF(OR('Data Input'!$FG29="W"),1,0))+(IF(OR('Data Input'!$FN29="W"),1,0))+(IF(OR('Data Input'!$FT29="W"),1,0))+(IF(OR('Data Input'!$FZ29="W"),1,0)))</f>
        <v>4</v>
      </c>
      <c r="R27" s="24">
        <f>SUM((IF(OR('Data Input'!$J29="L"),1,0))+(IF(OR('Data Input'!$P29="L"),1,0))+(IF(OR('Data Input'!$V29="L"),1,0))+(IF(OR('Data Input'!$AB29="L"),1,0))+(IF(OR('Data Input'!$AI29="L"),1,0))+(IF(OR('Data Input'!$AP29="L"),1,0))+(IF(OR('Data Input'!$AV29="L"),1,0))+(IF(OR('Data Input'!$BB29="L"),1,0))+(IF(OR('Data Input'!$BH29="L"),1,0))+(IF(OR('Data Input'!$BN29="L"),1,0))+(IF(OR('Data Input'!$BT29="L"),1,0))+(IF(OR('Data Input'!$BZ29="L"),1,0))+(IF(OR('Data Input'!$CG29="L"),1,0))+(IF(OR('Data Input'!$CN29="L"),1,0))+(IF(OR('Data Input'!$CT29="L"),1,0))+(IF(OR('Data Input'!$CZ29="L"),1,0))+(IF(OR('Data Input'!$DG29="L"),1,0))+(IF(OR('Data Input'!$DN29="L"),1,0))+(IF(OR('Data Input'!$DT29="L"),1,0))+(IF(OR('Data Input'!$DZ29="L"),1,0))+(IF(OR('Data Input'!$EG29="L"),1,0))+(IF(OR('Data Input'!$EN29="L"),1,0))+(IF(OR('Data Input'!$ET29="L"),1,0))+(IF(OR('Data Input'!$EZ29="L"),1,0))+(IF(OR('Data Input'!$FG29="L"),1,0))+(IF(OR('Data Input'!$FN29="L"),1,0))+(IF(OR('Data Input'!$FT29="L"),1,0))+(IF(OR('Data Input'!$FZ29="L"),1,0)))</f>
        <v>0</v>
      </c>
      <c r="S27" s="24">
        <f>SUM((IF(OR('Data Input'!$J29="T"),1,0))+(IF(OR('Data Input'!$P29="T"),1,0))+(IF(OR('Data Input'!$V29="T"),1,0))+(IF(OR('Data Input'!$AB29="T"),1,0))+(IF(OR('Data Input'!$AI29="T"),1,0))+(IF(OR('Data Input'!$AP29="T"),1,0))+(IF(OR('Data Input'!$AV29="T"),1,0))+(IF(OR('Data Input'!$BB29="T"),1,0))+(IF(OR('Data Input'!$BH29="T"),1,0))+(IF(OR('Data Input'!$BN29="T"),1,0))+(IF(OR('Data Input'!$BT29="T"),1,0))+(IF(OR('Data Input'!$BZ29="T"),1,0))+(IF(OR('Data Input'!$CG29="T"),1,0))+(IF(OR('Data Input'!$CN29="T"),1,0))+(IF(OR('Data Input'!$CT29="T"),1,0))+(IF(OR('Data Input'!$CZ29="T"),1,0))+(IF(OR('Data Input'!$DG29="T"),1,0))+(IF(OR('Data Input'!$DN29="T"),1,0))+(IF(OR('Data Input'!$DT29="T"),1,0))+(IF(OR('Data Input'!$DZ29="T"),1,0))+(IF(OR('Data Input'!$EG29="T"),1,0))+(IF(OR('Data Input'!$EN29="T"),1,0))+(IF(OR('Data Input'!$ET29="T"),1,0))+(IF(OR('Data Input'!$EZ29="T"),1,0))+(IF(OR('Data Input'!$FG29="T"),1,0))+(IF(OR('Data Input'!$FN29="T"),1,0))+(IF(OR('Data Input'!$FT29="T"),1,0))+(IF(OR('Data Input'!$FZ29="T"),1,0)))</f>
        <v>0</v>
      </c>
      <c r="T27" s="192">
        <f t="shared" si="2"/>
        <v>1</v>
      </c>
    </row>
    <row r="28" spans="2:20" ht="15.5" x14ac:dyDescent="0.35">
      <c r="B28" s="189">
        <v>26</v>
      </c>
      <c r="C28" s="215" t="s">
        <v>73</v>
      </c>
      <c r="D28" s="77" t="s">
        <v>22</v>
      </c>
      <c r="E28" s="187">
        <v>58</v>
      </c>
      <c r="F28" s="24">
        <f>'Data Input'!E30+'Data Input'!K30+'Data Input'!Q30+'Data Input'!W30+'Data Input'!AC30+'Data Input'!AJ30+'Data Input'!AQ30+'Data Input'!AW30+'Data Input'!BC30+'Data Input'!BI30+'Data Input'!BO30+'Data Input'!BU30+'Data Input'!CA30+'Data Input'!CH30+'Data Input'!CO30+'Data Input'!CU30+'Data Input'!DA30+'Data Input'!DH30+'Data Input'!DO30+'Data Input'!DU30+'Data Input'!EA30+'Data Input'!EH30+'Data Input'!EO30+'Data Input'!EU30+'Data Input'!FA30+'Data Input'!FH30+'Data Input'!FO30+'Data Input'!FU30</f>
        <v>72</v>
      </c>
      <c r="G28" s="24">
        <f>'Data Input'!F30+'Data Input'!L30+'Data Input'!R30+'Data Input'!X30+'Data Input'!AD30+'Data Input'!AK30+'Data Input'!AR30+'Data Input'!AX30+'Data Input'!BD30+'Data Input'!BJ30+'Data Input'!BP30+'Data Input'!BV30+'Data Input'!CB30+'Data Input'!CI30+'Data Input'!CP30+'Data Input'!CV30+'Data Input'!DB30+'Data Input'!DI30+'Data Input'!DP30+'Data Input'!DV30+'Data Input'!EB30+'Data Input'!EI30+'Data Input'!EP30+'Data Input'!EV30+'Data Input'!FB30+'Data Input'!FI30+'Data Input'!FP30+'Data Input'!FV30</f>
        <v>63</v>
      </c>
      <c r="H28" s="171">
        <f>'Data Input'!AG30+'Data Input'!AN30+'Data Input'!CE30+'Data Input'!CL30+'Data Input'!DE30+'Data Input'!DL30+'Data Input'!EE30+'Data Input'!EL30+'Data Input'!FE30+'Data Input'!FL30</f>
        <v>1</v>
      </c>
      <c r="I28" s="34">
        <f t="shared" si="0"/>
        <v>1.1428571428571428</v>
      </c>
      <c r="J28" s="31">
        <f>SUM(('Data Input'!H30+'Data Input'!N30+'Data Input'!T30+'Data Input'!Z30+'Data Input'!AF30+'Data Input'!AM30+'Data Input'!AT30+'Data Input'!AZ30+'Data Input'!BF30+'Data Input'!BL30+'Data Input'!BR30+'Data Input'!BX30+'Data Input'!CD30+'Data Input'!CK30+'Data Input'!CR30+'Data Input'!CX30+'Data Input'!DD30+'Data Input'!DK30+'Data Input'!DR30+'Data Input'!DX30+'Data Input'!ED30+'Data Input'!EK30+'Data Input'!ER30+'Data Input'!EX30+'Data Input'!FD30+'Data Input'!FK30+'Data Input'!FR30+'Data Input'!FX30)/(SUM((IF(OR('Data Input'!E30&gt;0, 'Data Input'!F30&gt;0),1,0))+(IF(OR('Data Input'!K30&gt;0, 'Data Input'!L30&gt;0),1,0))+(IF(OR('Data Input'!Q30&gt;0, 'Data Input'!R30&gt;0),1,0))+(IF(OR('Data Input'!W30&gt;0, 'Data Input'!X30&gt;0),1,0))+(IF(OR('Data Input'!AC30&gt;0, 'Data Input'!AD30&gt;0),1,0))+(IF(OR('Data Input'!AJ30&gt;0, 'Data Input'!AK30&gt;0),1,0))+(IF(OR('Data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Input'!CA30&gt;0, 'Data Input'!CB30&gt;0),1,0))+(IF(OR('Data Input'!CH30&gt;0, 'Data Input'!CI30&gt;0),1,0))+(IF(OR('Data Input'!CO30&gt;0, 'Data Input'!CP30&gt;0),1,0))+(IF(OR('Data Input'!CU30&gt;0, 'Data Input'!CV30&gt;0),1,0))+(IF(OR('Data Input'!DA30&gt;0, 'Data Input'!DB30&gt;0),1,0))+(IF(OR('Data Input'!DH30&gt;0, 'Data Input'!DI30&gt;0),1,0))+(IF(OR('Data Input'!DO30&gt;0, 'Data Input'!DP30&gt;0),1,0))+(IF(OR('Data Input'!DU30&gt;0, 'Data Input'!DV30&gt;0),1,0))+(IF(OR('Data Input'!EA30&gt;0, 'Data Input'!EB30&gt;0),1,0))+(IF(OR('Data Input'!EH30&gt;0, 'Data Input'!EI30&gt;0),1,0))+(IF(OR('Data Input'!EO30&gt;0, 'Data Input'!EP30&gt;0),1,0))+(IF(OR('Data Input'!EU30&gt;0, 'Data Input'!EV30&gt;0),1,0))+(IF(OR('Data Input'!FA30&gt;0, 'Data Input'!FB30&gt;0),1,0))+(IF(OR('Data Input'!FH30&gt;0, 'Data Input'!FI30&gt;0),1,0))+(IF(OR('Data Input'!FO30&gt;0, 'Data Input'!FP30&gt;0),1,0))+(IF(OR('Data Input'!FU30&gt;0, 'Data Input'!FV30&gt;0),1,0)))))</f>
        <v>1.3344100980210432</v>
      </c>
      <c r="K28" s="34">
        <f>SUM(('Data Input'!G30+'Data Input'!M30+'Data Input'!S30+'Data Input'!Y30+'Data Input'!AE30+'Data Input'!AL30+'Data Input'!AS30+'Data Input'!AY30+'Data Input'!BE30+'Data Input'!BK30+'Data Input'!BQ30+'Data Input'!BW30+'Data Input'!CC30+'Data Input'!CJ30+'Data Input'!CQ30+'Data Input'!CW30+'Data Input'!DC30+'Data Input'!DJ30+'Data Input'!DQ30+'Data Input'!DW30+'Data Input'!EC30+'Data Input'!EJ30+'Data Input'!EQ30+'Data Input'!EW30+'Data Input'!FC30+'Data Input'!FJ30+'Data Input'!FQ30+'Data Input'!FW30)/(SUM((IF(OR('Data Input'!E30&gt;0, 'Data Input'!F30&gt;0),1,0))+(IF(OR('Data Input'!K30&gt;0, 'Data Input'!L30&gt;0),1,0))+(IF(OR('Data Input'!Q30&gt;0, 'Data Input'!R30&gt;0),1,0))+(IF(OR('Data Input'!W30&gt;0, 'Data Input'!X30&gt;0),1,0))+(IF(OR('Data Input'!AC30&gt;0, 'Data Input'!AD30&gt;0),1,0))+(IF(OR('Data Input'!AJ30&gt;0, 'Data Input'!AK30&gt;0),1,0))+(IF(OR('Data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Input'!CA30&gt;0, 'Data Input'!CB30&gt;0),1,0))+(IF(OR('Data Input'!CH30&gt;0, 'Data Input'!CI30&gt;0),1,0))+(IF(OR('Data Input'!CO30&gt;0, 'Data Input'!CP30&gt;0),1,0))+(IF(OR('Data Input'!CU30&gt;0, 'Data Input'!CV30&gt;0),1,0))+(IF(OR('Data Input'!DA30&gt;0, 'Data Input'!DB30&gt;0),1,0))+(IF(OR('Data Input'!DH30&gt;0, 'Data Input'!DI30&gt;0),1,0))+(IF(OR('Data Input'!DO30&gt;0, 'Data Input'!DP30&gt;0),1,0))+(IF(OR('Data Input'!DU30&gt;0, 'Data Input'!DV30&gt;0),1,0))+(IF(OR('Data Input'!EA30&gt;0, 'Data Input'!EB30&gt;0),1,0))+(IF(OR('Data Input'!EH30&gt;0, 'Data Input'!EI30&gt;0),1,0))+(IF(OR('Data Input'!EO30&gt;0, 'Data Input'!EP30&gt;0),1,0))+(IF(OR('Data Input'!EU30&gt;0, 'Data Input'!EV30&gt;0),1,0))+(IF(OR('Data Input'!FA30&gt;0, 'Data Input'!FB30&gt;0),1,0))+(IF(OR('Data Input'!FH30&gt;0, 'Data Input'!FI30&gt;0),1,0))+(IF(OR('Data Input'!FO30&gt;0, 'Data Input'!FP30&gt;0),1,0))+(IF(OR('Data Input'!FU30&gt;0, 'Data Input'!FV30&gt;0),1,0)))))</f>
        <v>1.3721445221445221</v>
      </c>
      <c r="L28" s="34">
        <f>('Data Input'!E30+'Data Input'!K30+'Data Input'!Q30+'Data Input'!W30+'Data Input'!AQ30+'Data Input'!AW30+'Data Input'!BC30+'Data Input'!BI30+'Data Input'!BO30+'Data Input'!BU30+'Data Input'!CO30+'Data Input'!CU30+'Data Input'!DO30+'Data Input'!DU30+'Data Input'!EO30+'Data Input'!EU30+'Data Input'!FO30+'Data Input'!FU30)/('Data Input'!F30+'Data Input'!L30+'Data Input'!R30+'Data Input'!X30+'Data Input'!AR30+'Data Input'!AX30+'Data Input'!BD30+'Data Input'!BJ30+'Data Input'!BP30+'Data Input'!BV30+'Data Input'!CP30+'Data Input'!CV30+'Data Input'!DP30+'Data Input'!DV30+'Data Input'!EP30+'Data Input'!EV30+'Data Input'!FP30+'Data Input'!FV30)</f>
        <v>1.8823529411764706</v>
      </c>
      <c r="M28" s="34">
        <f>SUM(('Data Input'!G30+'Data Input'!M30+'Data Input'!S30+'Data Input'!Y30+'Data Input'!AS30+'Data Input'!AY30+'Data Input'!BE30+'Data Input'!BK30+'Data Input'!BQ30+'Data Input'!BW30+'Data Input'!CQ30+'Data Input'!CW30+'Data Input'!DQ30+'Data Input'!DW30+'Data Input'!EQ30+'Data Input'!EW30+'Data Input'!FQ30+'Data Input'!FW30)/(SUM((IF(OR('Data Input'!E30&gt;0, 'Data Input'!F30&gt;0),1,0))+(IF(OR('Data Input'!K30&gt;0, 'Data Input'!L30&gt;0),1,0))+(IF(OR('Data Input'!Q30&gt;0, 'Data Input'!R30&gt;0),1,0))+(IF(OR('Data Input'!W30&gt;0, 'Data Input'!X30&gt;0),1,0))+(IF(OR('Data Input'!AQ30&gt;0, 'Data Input'!AR30&gt;0),1,0))+(IF(OR('Data Input'!AW30&gt;0, 'Data Input'!AX30&gt;0),1,0))+(IF(OR('Data Input'!BC30&gt;0, 'Data Input'!BD30&gt;0),1,0))+(IF(OR('Data Input'!BI30&gt;0, 'Data Input'!BJ30&gt;0),1,0))+(IF(OR('Data Input'!BO30&gt;0, 'Data Input'!BP30&gt;0),1,0))+(IF(OR('Data Input'!BU30&gt;0, 'Data Input'!BV30&gt;0),1,0))+(IF(OR('Data Input'!CO30&gt;0, 'Data Input'!CP30&gt;0),1,0))+(IF(OR('Data Input'!CU30&gt;0, 'Data Input'!CV30&gt;0),1,0))+(IF(OR('Data Input'!DO30&gt;0, 'Data Input'!DP30&gt;0),1,0))+(IF(OR('Data Input'!DU30&gt;0, 'Data Input'!DV30&gt;0),1,0))+(IF(OR('Data Input'!EO30&gt;0, 'Data Input'!EP30&gt;0),1,0))+(IF(OR('Data Input'!EU30&gt;0, 'Data Input'!EV30&gt;0),1,0))+(IF(OR('Data Input'!FO30&gt;0, 'Data Input'!FP30&gt;0),1,0))+(IF(OR('Data Input'!FU30&gt;0, 'Data Input'!FV30&gt;0),1,0)))))</f>
        <v>1.8712121212121211</v>
      </c>
      <c r="N28" s="34">
        <f>SUM('Data Input'!AC30+'Data Input'!AJ30+'Data Input'!CA30+'Data Input'!CH30+'Data Input'!DA30+'Data Input'!DH30+'Data Input'!EA30+'Data Input'!EH30+'Data Input'!FA30+'Data Input'!FH30)/('Data Input'!AD30+'Data Input'!AK30+'Data Input'!CB30+'Data Input'!CI30+'Data Input'!DB30+'Data Input'!DI30+'Data Input'!EB30+'Data Input'!EI30+'Data Input'!FB30+'Data Input'!FI30)</f>
        <v>0.86956521739130432</v>
      </c>
      <c r="O28" s="34">
        <f>SUM(('Data Input'!AE30+'Data Input'!AL30+'Data Input'!CC30+'Data Input'!CJ30+'Data Input'!DC30+'Data Input'!DJ30+'Data Input'!EC30+'Data Input'!EJ30+'Data Input'!FC30+'Data Input'!FJ30)/(SUM((IF(OR('Data Input'!AC30&gt;0, 'Data Input'!AD30&gt;0),1,0))+(IF(OR('Data Input'!AJ30&gt;0, 'Data Input'!AK30&gt;0),1,0))+(IF(OR('Data Input'!CA30&gt;0, 'Data Input'!CB30&gt;0),1,0))+(IF(OR('Data Input'!CH30&gt;0, 'Data Input'!CI30&gt;0),1,0))+(IF(OR('Data Input'!DA30&gt;0, 'Data Input'!DB30&gt;0),1,0))+(IF(OR('Data Input'!DH30&gt;0, 'Data Input'!DI30&gt;0),1,0))+(IF(OR('Data Input'!EA30&gt;0, 'Data Input'!EB30&gt;0),1,0))+(IF(OR('Data Input'!EH30&gt;0, 'Data Input'!EI30&gt;0),1,0))+(IF(OR('Data Input'!FA30&gt;0, 'Data Input'!FB30&gt;0),1,0))+(IF(OR('Data Input'!FH30&gt;0, 'Data Input'!FI30&gt;0),1,0)))))</f>
        <v>0.87307692307692308</v>
      </c>
      <c r="P28" s="171">
        <f t="shared" si="1"/>
        <v>4</v>
      </c>
      <c r="Q28" s="24">
        <f>SUM((IF(OR('Data Input'!$J30="W"),1,0))+(IF(OR('Data Input'!$P30="W"),1,0))+(IF(OR('Data Input'!$V30="W"),1,0))+(IF(OR('Data Input'!$AB30="W"),1,0))+(IF(OR('Data Input'!$AI30="W"),1,0))+(IF(OR('Data Input'!$AP30="W"),1,0))+(IF(OR('Data Input'!$AV30="W"),1,0))+(IF(OR('Data Input'!$BB30="W"),1,0))+(IF(OR('Data Input'!$BH30="W"),1,0))+(IF(OR('Data Input'!$BN30="W"),1,0))+(IF(OR('Data Input'!$BT30="W"),1,0))+(IF(OR('Data Input'!$BZ30="W"),1,0))+(IF(OR('Data Input'!$CG30="W"),1,0))+(IF(OR('Data Input'!$CN30="W"),1,0))+(IF(OR('Data Input'!$CT30="W"),1,0))+(IF(OR('Data Input'!$CZ30="W"),1,0))+(IF(OR('Data Input'!$DG30="W"),1,0))+(IF(OR('Data Input'!$DN30="W"),1,0))+(IF(OR('Data Input'!$DT30="W"),1,0))+(IF(OR('Data Input'!$DZ30="W"),1,0))+(IF(OR('Data Input'!$EG30="W"),1,0))+(IF(OR('Data Input'!$EN30="W"),1,0))+(IF(OR('Data Input'!$ET30="W"),1,0))+(IF(OR('Data Input'!$EZ30="W"),1,0))+(IF(OR('Data Input'!$FG30="W"),1,0))+(IF(OR('Data Input'!$FN30="W"),1,0))+(IF(OR('Data Input'!$FT30="W"),1,0))+(IF(OR('Data Input'!$FZ30="W"),1,0)))</f>
        <v>3</v>
      </c>
      <c r="R28" s="24">
        <f>SUM((IF(OR('Data Input'!$J30="L"),1,0))+(IF(OR('Data Input'!$P30="L"),1,0))+(IF(OR('Data Input'!$V30="L"),1,0))+(IF(OR('Data Input'!$AB30="L"),1,0))+(IF(OR('Data Input'!$AI30="L"),1,0))+(IF(OR('Data Input'!$AP30="L"),1,0))+(IF(OR('Data Input'!$AV30="L"),1,0))+(IF(OR('Data Input'!$BB30="L"),1,0))+(IF(OR('Data Input'!$BH30="L"),1,0))+(IF(OR('Data Input'!$BN30="L"),1,0))+(IF(OR('Data Input'!$BT30="L"),1,0))+(IF(OR('Data Input'!$BZ30="L"),1,0))+(IF(OR('Data Input'!$CG30="L"),1,0))+(IF(OR('Data Input'!$CN30="L"),1,0))+(IF(OR('Data Input'!$CT30="L"),1,0))+(IF(OR('Data Input'!$CZ30="L"),1,0))+(IF(OR('Data Input'!$DG30="L"),1,0))+(IF(OR('Data Input'!$DN30="L"),1,0))+(IF(OR('Data Input'!$DT30="L"),1,0))+(IF(OR('Data Input'!$DZ30="L"),1,0))+(IF(OR('Data Input'!$EG30="L"),1,0))+(IF(OR('Data Input'!$EN30="L"),1,0))+(IF(OR('Data Input'!$ET30="L"),1,0))+(IF(OR('Data Input'!$EZ30="L"),1,0))+(IF(OR('Data Input'!$FG30="L"),1,0))+(IF(OR('Data Input'!$FN30="L"),1,0))+(IF(OR('Data Input'!$FT30="L"),1,0))+(IF(OR('Data Input'!$FZ30="L"),1,0)))</f>
        <v>1</v>
      </c>
      <c r="S28" s="24">
        <f>SUM((IF(OR('Data Input'!$J30="T"),1,0))+(IF(OR('Data Input'!$P30="T"),1,0))+(IF(OR('Data Input'!$V30="T"),1,0))+(IF(OR('Data Input'!$AB30="T"),1,0))+(IF(OR('Data Input'!$AI30="T"),1,0))+(IF(OR('Data Input'!$AP30="T"),1,0))+(IF(OR('Data Input'!$AV30="T"),1,0))+(IF(OR('Data Input'!$BB30="T"),1,0))+(IF(OR('Data Input'!$BH30="T"),1,0))+(IF(OR('Data Input'!$BN30="T"),1,0))+(IF(OR('Data Input'!$BT30="T"),1,0))+(IF(OR('Data Input'!$BZ30="T"),1,0))+(IF(OR('Data Input'!$CG30="T"),1,0))+(IF(OR('Data Input'!$CN30="T"),1,0))+(IF(OR('Data Input'!$CT30="T"),1,0))+(IF(OR('Data Input'!$CZ30="T"),1,0))+(IF(OR('Data Input'!$DG30="T"),1,0))+(IF(OR('Data Input'!$DN30="T"),1,0))+(IF(OR('Data Input'!$DT30="T"),1,0))+(IF(OR('Data Input'!$DZ30="T"),1,0))+(IF(OR('Data Input'!$EG30="T"),1,0))+(IF(OR('Data Input'!$EN30="T"),1,0))+(IF(OR('Data Input'!$ET30="T"),1,0))+(IF(OR('Data Input'!$EZ30="T"),1,0))+(IF(OR('Data Input'!$FG30="T"),1,0))+(IF(OR('Data Input'!$FN30="T"),1,0))+(IF(OR('Data Input'!$FT30="T"),1,0))+(IF(OR('Data Input'!$FZ30="T"),1,0)))</f>
        <v>0</v>
      </c>
      <c r="T28" s="192">
        <f t="shared" si="2"/>
        <v>0.75</v>
      </c>
    </row>
    <row r="29" spans="2:20" ht="15.5" x14ac:dyDescent="0.35">
      <c r="B29" s="189">
        <v>27</v>
      </c>
      <c r="C29" s="215" t="s">
        <v>73</v>
      </c>
      <c r="D29" s="77" t="s">
        <v>9</v>
      </c>
      <c r="E29" s="187">
        <v>72</v>
      </c>
      <c r="F29" s="24">
        <f>'Data Input'!E31+'Data Input'!K31+'Data Input'!Q31+'Data Input'!W31+'Data Input'!AC31+'Data Input'!AJ31+'Data Input'!AQ31+'Data Input'!AW31+'Data Input'!BC31+'Data Input'!BI31+'Data Input'!BO31+'Data Input'!BU31+'Data Input'!CA31+'Data Input'!CH31+'Data Input'!CO31+'Data Input'!CU31+'Data Input'!DA31+'Data Input'!DH31+'Data Input'!DO31+'Data Input'!DU31+'Data Input'!EA31+'Data Input'!EH31+'Data Input'!EO31+'Data Input'!EU31+'Data Input'!FA31+'Data Input'!FH31+'Data Input'!FO31+'Data Input'!FU31</f>
        <v>175</v>
      </c>
      <c r="G29" s="24">
        <f>'Data Input'!F31+'Data Input'!L31+'Data Input'!R31+'Data Input'!X31+'Data Input'!AD31+'Data Input'!AK31+'Data Input'!AR31+'Data Input'!AX31+'Data Input'!BD31+'Data Input'!BJ31+'Data Input'!BP31+'Data Input'!BV31+'Data Input'!CB31+'Data Input'!CI31+'Data Input'!CP31+'Data Input'!CV31+'Data Input'!DB31+'Data Input'!DI31+'Data Input'!DP31+'Data Input'!DV31+'Data Input'!EB31+'Data Input'!EI31+'Data Input'!EP31+'Data Input'!EV31+'Data Input'!FB31+'Data Input'!FI31+'Data Input'!FP31+'Data Input'!FV31</f>
        <v>139</v>
      </c>
      <c r="H29" s="171">
        <f>'Data Input'!AG31+'Data Input'!AN31+'Data Input'!CE31+'Data Input'!CL31+'Data Input'!DE31+'Data Input'!DL31+'Data Input'!EE31+'Data Input'!EL31+'Data Input'!FE31+'Data Input'!FL31</f>
        <v>2</v>
      </c>
      <c r="I29" s="34">
        <f t="shared" si="0"/>
        <v>1.2589928057553956</v>
      </c>
      <c r="J29" s="31">
        <f>SUM(('Data Input'!H31+'Data Input'!N31+'Data Input'!T31+'Data Input'!Z31+'Data Input'!AF31+'Data Input'!AM31+'Data Input'!AT31+'Data Input'!AZ31+'Data Input'!BF31+'Data Input'!BL31+'Data Input'!BR31+'Data Input'!BX31+'Data Input'!CD31+'Data Input'!CK31+'Data Input'!CR31+'Data Input'!CX31+'Data Input'!DD31+'Data Input'!DK31+'Data Input'!DR31+'Data Input'!DX31+'Data Input'!ED31+'Data Input'!EK31+'Data Input'!ER31+'Data Input'!EX31+'Data Input'!FD31+'Data Input'!FK31+'Data Input'!FR31+'Data Input'!FX31)/(SUM((IF(OR('Data Input'!E31&gt;0, 'Data Input'!F31&gt;0),1,0))+(IF(OR('Data Input'!K31&gt;0, 'Data Input'!L31&gt;0),1,0))+(IF(OR('Data Input'!Q31&gt;0, 'Data Input'!R31&gt;0),1,0))+(IF(OR('Data Input'!W31&gt;0, 'Data Input'!X31&gt;0),1,0))+(IF(OR('Data Input'!AC31&gt;0, 'Data Input'!AD31&gt;0),1,0))+(IF(OR('Data Input'!AJ31&gt;0, 'Data Input'!AK31&gt;0),1,0))+(IF(OR('Data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Input'!CA31&gt;0, 'Data Input'!CB31&gt;0),1,0))+(IF(OR('Data Input'!CH31&gt;0, 'Data Input'!CI31&gt;0),1,0))+(IF(OR('Data Input'!CO31&gt;0, 'Data Input'!CP31&gt;0),1,0))+(IF(OR('Data Input'!CU31&gt;0, 'Data Input'!CV31&gt;0),1,0))+(IF(OR('Data Input'!DA31&gt;0, 'Data Input'!DB31&gt;0),1,0))+(IF(OR('Data Input'!DH31&gt;0, 'Data Input'!DI31&gt;0),1,0))+(IF(OR('Data Input'!DO31&gt;0, 'Data Input'!DP31&gt;0),1,0))+(IF(OR('Data Input'!DU31&gt;0, 'Data Input'!DV31&gt;0),1,0))+(IF(OR('Data Input'!EA31&gt;0, 'Data Input'!EB31&gt;0),1,0))+(IF(OR('Data Input'!EH31&gt;0, 'Data Input'!EI31&gt;0),1,0))+(IF(OR('Data Input'!EO31&gt;0, 'Data Input'!EP31&gt;0),1,0))+(IF(OR('Data Input'!EU31&gt;0, 'Data Input'!EV31&gt;0),1,0))+(IF(OR('Data Input'!FA31&gt;0, 'Data Input'!FB31&gt;0),1,0))+(IF(OR('Data Input'!FH31&gt;0, 'Data Input'!FI31&gt;0),1,0))+(IF(OR('Data Input'!FO31&gt;0, 'Data Input'!FP31&gt;0),1,0))+(IF(OR('Data Input'!FU31&gt;0, 'Data Input'!FV31&gt;0),1,0)))))</f>
        <v>1.304255323139643</v>
      </c>
      <c r="K29" s="34">
        <f>SUM(('Data Input'!G31+'Data Input'!M31+'Data Input'!S31+'Data Input'!Y31+'Data Input'!AE31+'Data Input'!AL31+'Data Input'!AS31+'Data Input'!AY31+'Data Input'!BE31+'Data Input'!BK31+'Data Input'!BQ31+'Data Input'!BW31+'Data Input'!CC31+'Data Input'!CJ31+'Data Input'!CQ31+'Data Input'!CW31+'Data Input'!DC31+'Data Input'!DJ31+'Data Input'!DQ31+'Data Input'!DW31+'Data Input'!EC31+'Data Input'!EJ31+'Data Input'!EQ31+'Data Input'!EW31+'Data Input'!FC31+'Data Input'!FJ31+'Data Input'!FQ31+'Data Input'!FW31)/(SUM((IF(OR('Data Input'!E31&gt;0, 'Data Input'!F31&gt;0),1,0))+(IF(OR('Data Input'!K31&gt;0, 'Data Input'!L31&gt;0),1,0))+(IF(OR('Data Input'!Q31&gt;0, 'Data Input'!R31&gt;0),1,0))+(IF(OR('Data Input'!W31&gt;0, 'Data Input'!X31&gt;0),1,0))+(IF(OR('Data Input'!AC31&gt;0, 'Data Input'!AD31&gt;0),1,0))+(IF(OR('Data Input'!AJ31&gt;0, 'Data Input'!AK31&gt;0),1,0))+(IF(OR('Data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Input'!CA31&gt;0, 'Data Input'!CB31&gt;0),1,0))+(IF(OR('Data Input'!CH31&gt;0, 'Data Input'!CI31&gt;0),1,0))+(IF(OR('Data Input'!CO31&gt;0, 'Data Input'!CP31&gt;0),1,0))+(IF(OR('Data Input'!CU31&gt;0, 'Data Input'!CV31&gt;0),1,0))+(IF(OR('Data Input'!DA31&gt;0, 'Data Input'!DB31&gt;0),1,0))+(IF(OR('Data Input'!DH31&gt;0, 'Data Input'!DI31&gt;0),1,0))+(IF(OR('Data Input'!DO31&gt;0, 'Data Input'!DP31&gt;0),1,0))+(IF(OR('Data Input'!DU31&gt;0, 'Data Input'!DV31&gt;0),1,0))+(IF(OR('Data Input'!EA31&gt;0, 'Data Input'!EB31&gt;0),1,0))+(IF(OR('Data Input'!EH31&gt;0, 'Data Input'!EI31&gt;0),1,0))+(IF(OR('Data Input'!EO31&gt;0, 'Data Input'!EP31&gt;0),1,0))+(IF(OR('Data Input'!EU31&gt;0, 'Data Input'!EV31&gt;0),1,0))+(IF(OR('Data Input'!FA31&gt;0, 'Data Input'!FB31&gt;0),1,0))+(IF(OR('Data Input'!FH31&gt;0, 'Data Input'!FI31&gt;0),1,0))+(IF(OR('Data Input'!FO31&gt;0, 'Data Input'!FP31&gt;0),1,0))+(IF(OR('Data Input'!FU31&gt;0, 'Data Input'!FV31&gt;0),1,0)))))</f>
        <v>1.2581439393939395</v>
      </c>
      <c r="L29" s="34">
        <f>('Data Input'!E31+'Data Input'!K31+'Data Input'!Q31+'Data Input'!W31+'Data Input'!AQ31+'Data Input'!AW31+'Data Input'!BC31+'Data Input'!BI31+'Data Input'!BO31+'Data Input'!BU31+'Data Input'!CO31+'Data Input'!CU31+'Data Input'!DO31+'Data Input'!DU31+'Data Input'!EO31+'Data Input'!EU31+'Data Input'!FO31+'Data Input'!FU31)/('Data Input'!F31+'Data Input'!L31+'Data Input'!R31+'Data Input'!X31+'Data Input'!AR31+'Data Input'!AX31+'Data Input'!BD31+'Data Input'!BJ31+'Data Input'!BP31+'Data Input'!BV31+'Data Input'!CP31+'Data Input'!CV31+'Data Input'!DP31+'Data Input'!DV31+'Data Input'!EP31+'Data Input'!EV31+'Data Input'!FP31+'Data Input'!FV31)</f>
        <v>1.2816901408450705</v>
      </c>
      <c r="M29" s="34">
        <f>SUM(('Data Input'!G31+'Data Input'!M31+'Data Input'!S31+'Data Input'!Y31+'Data Input'!AS31+'Data Input'!AY31+'Data Input'!BE31+'Data Input'!BK31+'Data Input'!BQ31+'Data Input'!BW31+'Data Input'!CQ31+'Data Input'!CW31+'Data Input'!DQ31+'Data Input'!DW31+'Data Input'!EQ31+'Data Input'!EW31+'Data Input'!FQ31+'Data Input'!FW31)/(SUM((IF(OR('Data Input'!E31&gt;0, 'Data Input'!F31&gt;0),1,0))+(IF(OR('Data Input'!K31&gt;0, 'Data Input'!L31&gt;0),1,0))+(IF(OR('Data Input'!Q31&gt;0, 'Data Input'!R31&gt;0),1,0))+(IF(OR('Data Input'!W31&gt;0, 'Data Input'!X31&gt;0),1,0))+(IF(OR('Data Input'!AQ31&gt;0, 'Data Input'!AR31&gt;0),1,0))+(IF(OR('Data Input'!AW31&gt;0, 'Data Input'!AX31&gt;0),1,0))+(IF(OR('Data Input'!BC31&gt;0, 'Data Input'!BD31&gt;0),1,0))+(IF(OR('Data Input'!BI31&gt;0, 'Data Input'!BJ31&gt;0),1,0))+(IF(OR('Data Input'!BO31&gt;0, 'Data Input'!BP31&gt;0),1,0))+(IF(OR('Data Input'!BU31&gt;0, 'Data Input'!BV31&gt;0),1,0))+(IF(OR('Data Input'!CO31&gt;0, 'Data Input'!CP31&gt;0),1,0))+(IF(OR('Data Input'!CU31&gt;0, 'Data Input'!CV31&gt;0),1,0))+(IF(OR('Data Input'!DO31&gt;0, 'Data Input'!DP31&gt;0),1,0))+(IF(OR('Data Input'!DU31&gt;0, 'Data Input'!DV31&gt;0),1,0))+(IF(OR('Data Input'!EO31&gt;0, 'Data Input'!EP31&gt;0),1,0))+(IF(OR('Data Input'!EU31&gt;0, 'Data Input'!EV31&gt;0),1,0))+(IF(OR('Data Input'!FO31&gt;0, 'Data Input'!FP31&gt;0),1,0))+(IF(OR('Data Input'!FU31&gt;0, 'Data Input'!FV31&gt;0),1,0)))))</f>
        <v>1.2693602693602692</v>
      </c>
      <c r="N29" s="34">
        <f>SUM('Data Input'!AC31+'Data Input'!AJ31+'Data Input'!CA31+'Data Input'!CH31+'Data Input'!DA31+'Data Input'!DH31+'Data Input'!EA31+'Data Input'!EH31+'Data Input'!FA31+'Data Input'!FH31)/('Data Input'!AD31+'Data Input'!AK31+'Data Input'!CB31+'Data Input'!CI31+'Data Input'!DB31+'Data Input'!DI31+'Data Input'!EB31+'Data Input'!EI31+'Data Input'!FB31+'Data Input'!FI31)</f>
        <v>1.2352941176470589</v>
      </c>
      <c r="O29" s="34">
        <f>SUM(('Data Input'!AE31+'Data Input'!AL31+'Data Input'!CC31+'Data Input'!CJ31+'Data Input'!DC31+'Data Input'!DJ31+'Data Input'!EC31+'Data Input'!EJ31+'Data Input'!FC31+'Data Input'!FJ31)/(SUM((IF(OR('Data Input'!AC31&gt;0, 'Data Input'!AD31&gt;0),1,0))+(IF(OR('Data Input'!AJ31&gt;0, 'Data Input'!AK31&gt;0),1,0))+(IF(OR('Data Input'!CA31&gt;0, 'Data Input'!CB31&gt;0),1,0))+(IF(OR('Data Input'!CH31&gt;0, 'Data Input'!CI31&gt;0),1,0))+(IF(OR('Data Input'!DA31&gt;0, 'Data Input'!DB31&gt;0),1,0))+(IF(OR('Data Input'!DH31&gt;0, 'Data Input'!DI31&gt;0),1,0))+(IF(OR('Data Input'!EA31&gt;0, 'Data Input'!EB31&gt;0),1,0))+(IF(OR('Data Input'!EH31&gt;0, 'Data Input'!EI31&gt;0),1,0))+(IF(OR('Data Input'!FA31&gt;0, 'Data Input'!FB31&gt;0),1,0))+(IF(OR('Data Input'!FH31&gt;0, 'Data Input'!FI31&gt;0),1,0)))))</f>
        <v>1.2413194444444444</v>
      </c>
      <c r="P29" s="171">
        <f t="shared" si="1"/>
        <v>5</v>
      </c>
      <c r="Q29" s="24">
        <f>SUM((IF(OR('Data Input'!$J31="W"),1,0))+(IF(OR('Data Input'!$P31="W"),1,0))+(IF(OR('Data Input'!$V31="W"),1,0))+(IF(OR('Data Input'!$AB31="W"),1,0))+(IF(OR('Data Input'!$AI31="W"),1,0))+(IF(OR('Data Input'!$AP31="W"),1,0))+(IF(OR('Data Input'!$AV31="W"),1,0))+(IF(OR('Data Input'!$BB31="W"),1,0))+(IF(OR('Data Input'!$BH31="W"),1,0))+(IF(OR('Data Input'!$BN31="W"),1,0))+(IF(OR('Data Input'!$BT31="W"),1,0))+(IF(OR('Data Input'!$BZ31="W"),1,0))+(IF(OR('Data Input'!$CG31="W"),1,0))+(IF(OR('Data Input'!$CN31="W"),1,0))+(IF(OR('Data Input'!$CT31="W"),1,0))+(IF(OR('Data Input'!$CZ31="W"),1,0))+(IF(OR('Data Input'!$DG31="W"),1,0))+(IF(OR('Data Input'!$DN31="W"),1,0))+(IF(OR('Data Input'!$DT31="W"),1,0))+(IF(OR('Data Input'!$DZ31="W"),1,0))+(IF(OR('Data Input'!$EG31="W"),1,0))+(IF(OR('Data Input'!$EN31="W"),1,0))+(IF(OR('Data Input'!$ET31="W"),1,0))+(IF(OR('Data Input'!$EZ31="W"),1,0))+(IF(OR('Data Input'!$FG31="W"),1,0))+(IF(OR('Data Input'!$FN31="W"),1,0))+(IF(OR('Data Input'!$FT31="W"),1,0))+(IF(OR('Data Input'!$FZ31="W"),1,0)))</f>
        <v>3</v>
      </c>
      <c r="R29" s="24">
        <f>SUM((IF(OR('Data Input'!$J31="L"),1,0))+(IF(OR('Data Input'!$P31="L"),1,0))+(IF(OR('Data Input'!$V31="L"),1,0))+(IF(OR('Data Input'!$AB31="L"),1,0))+(IF(OR('Data Input'!$AI31="L"),1,0))+(IF(OR('Data Input'!$AP31="L"),1,0))+(IF(OR('Data Input'!$AV31="L"),1,0))+(IF(OR('Data Input'!$BB31="L"),1,0))+(IF(OR('Data Input'!$BH31="L"),1,0))+(IF(OR('Data Input'!$BN31="L"),1,0))+(IF(OR('Data Input'!$BT31="L"),1,0))+(IF(OR('Data Input'!$BZ31="L"),1,0))+(IF(OR('Data Input'!$CG31="L"),1,0))+(IF(OR('Data Input'!$CN31="L"),1,0))+(IF(OR('Data Input'!$CT31="L"),1,0))+(IF(OR('Data Input'!$CZ31="L"),1,0))+(IF(OR('Data Input'!$DG31="L"),1,0))+(IF(OR('Data Input'!$DN31="L"),1,0))+(IF(OR('Data Input'!$DT31="L"),1,0))+(IF(OR('Data Input'!$DZ31="L"),1,0))+(IF(OR('Data Input'!$EG31="L"),1,0))+(IF(OR('Data Input'!$EN31="L"),1,0))+(IF(OR('Data Input'!$ET31="L"),1,0))+(IF(OR('Data Input'!$EZ31="L"),1,0))+(IF(OR('Data Input'!$FG31="L"),1,0))+(IF(OR('Data Input'!$FN31="L"),1,0))+(IF(OR('Data Input'!$FT31="L"),1,0))+(IF(OR('Data Input'!$FZ31="L"),1,0)))</f>
        <v>2</v>
      </c>
      <c r="S29" s="24">
        <f>SUM((IF(OR('Data Input'!$J31="T"),1,0))+(IF(OR('Data Input'!$P31="T"),1,0))+(IF(OR('Data Input'!$V31="T"),1,0))+(IF(OR('Data Input'!$AB31="T"),1,0))+(IF(OR('Data Input'!$AI31="T"),1,0))+(IF(OR('Data Input'!$AP31="T"),1,0))+(IF(OR('Data Input'!$AV31="T"),1,0))+(IF(OR('Data Input'!$BB31="T"),1,0))+(IF(OR('Data Input'!$BH31="T"),1,0))+(IF(OR('Data Input'!$BN31="T"),1,0))+(IF(OR('Data Input'!$BT31="T"),1,0))+(IF(OR('Data Input'!$BZ31="T"),1,0))+(IF(OR('Data Input'!$CG31="T"),1,0))+(IF(OR('Data Input'!$CN31="T"),1,0))+(IF(OR('Data Input'!$CT31="T"),1,0))+(IF(OR('Data Input'!$CZ31="T"),1,0))+(IF(OR('Data Input'!$DG31="T"),1,0))+(IF(OR('Data Input'!$DN31="T"),1,0))+(IF(OR('Data Input'!$DT31="T"),1,0))+(IF(OR('Data Input'!$DZ31="T"),1,0))+(IF(OR('Data Input'!$EG31="T"),1,0))+(IF(OR('Data Input'!$EN31="T"),1,0))+(IF(OR('Data Input'!$ET31="T"),1,0))+(IF(OR('Data Input'!$EZ31="T"),1,0))+(IF(OR('Data Input'!$FG31="T"),1,0))+(IF(OR('Data Input'!$FN31="T"),1,0))+(IF(OR('Data Input'!$FT31="T"),1,0))+(IF(OR('Data Input'!$FZ31="T"),1,0)))</f>
        <v>0</v>
      </c>
      <c r="T29" s="192">
        <f t="shared" si="2"/>
        <v>0.6</v>
      </c>
    </row>
    <row r="30" spans="2:20" ht="15.5" x14ac:dyDescent="0.35">
      <c r="B30" s="189">
        <v>28</v>
      </c>
      <c r="C30" s="215" t="s">
        <v>73</v>
      </c>
      <c r="D30" s="77" t="s">
        <v>4</v>
      </c>
      <c r="E30" s="187">
        <v>102</v>
      </c>
      <c r="F30" s="24">
        <f>'Data Input'!E32+'Data Input'!K32+'Data Input'!Q32+'Data Input'!W32+'Data Input'!AC32+'Data Input'!AJ32+'Data Input'!AQ32+'Data Input'!AW32+'Data Input'!BC32+'Data Input'!BI32+'Data Input'!BO32+'Data Input'!BU32+'Data Input'!CA32+'Data Input'!CH32+'Data Input'!CO32+'Data Input'!CU32+'Data Input'!DA32+'Data Input'!DH32+'Data Input'!DO32+'Data Input'!DU32+'Data Input'!EA32+'Data Input'!EH32+'Data Input'!EO32+'Data Input'!EU32+'Data Input'!FA32+'Data Input'!FH32+'Data Input'!FO32+'Data Input'!FU32</f>
        <v>241</v>
      </c>
      <c r="G30" s="24">
        <f>'Data Input'!F32+'Data Input'!L32+'Data Input'!R32+'Data Input'!X32+'Data Input'!AD32+'Data Input'!AK32+'Data Input'!AR32+'Data Input'!AX32+'Data Input'!BD32+'Data Input'!BJ32+'Data Input'!BP32+'Data Input'!BV32+'Data Input'!CB32+'Data Input'!CI32+'Data Input'!CP32+'Data Input'!CV32+'Data Input'!DB32+'Data Input'!DI32+'Data Input'!DP32+'Data Input'!DV32+'Data Input'!EB32+'Data Input'!EI32+'Data Input'!EP32+'Data Input'!EV32+'Data Input'!FB32+'Data Input'!FI32+'Data Input'!FP32+'Data Input'!FV32</f>
        <v>164</v>
      </c>
      <c r="H30" s="171">
        <f>'Data Input'!AG32+'Data Input'!AN32+'Data Input'!CE32+'Data Input'!CL32+'Data Input'!DE32+'Data Input'!DL32+'Data Input'!EE32+'Data Input'!EL32+'Data Input'!FE32+'Data Input'!FL32</f>
        <v>1</v>
      </c>
      <c r="I30" s="34">
        <f t="shared" si="0"/>
        <v>1.4695121951219512</v>
      </c>
      <c r="J30" s="31">
        <f>SUM(('Data Input'!H32+'Data Input'!N32+'Data Input'!T32+'Data Input'!Z32+'Data Input'!AF32+'Data Input'!AM32+'Data Input'!AT32+'Data Input'!AZ32+'Data Input'!BF32+'Data Input'!BL32+'Data Input'!BR32+'Data Input'!BX32+'Data Input'!CD32+'Data Input'!CK32+'Data Input'!CR32+'Data Input'!CX32+'Data Input'!DD32+'Data Input'!DK32+'Data Input'!DR32+'Data Input'!DX32+'Data Input'!ED32+'Data Input'!EK32+'Data Input'!ER32+'Data Input'!EX32+'Data Input'!FD32+'Data Input'!FK32+'Data Input'!FR32+'Data Input'!FX32)/(SUM((IF(OR('Data Input'!E32&gt;0, 'Data Input'!F32&gt;0),1,0))+(IF(OR('Data Input'!K32&gt;0, 'Data Input'!L32&gt;0),1,0))+(IF(OR('Data Input'!Q32&gt;0, 'Data Input'!R32&gt;0),1,0))+(IF(OR('Data Input'!W32&gt;0, 'Data Input'!X32&gt;0),1,0))+(IF(OR('Data Input'!AC32&gt;0, 'Data Input'!AD32&gt;0),1,0))+(IF(OR('Data Input'!AJ32&gt;0, 'Data Input'!AK32&gt;0),1,0))+(IF(OR('Data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Input'!CA32&gt;0, 'Data Input'!CB32&gt;0),1,0))+(IF(OR('Data Input'!CH32&gt;0, 'Data Input'!CI32&gt;0),1,0))+(IF(OR('Data Input'!CO32&gt;0, 'Data Input'!CP32&gt;0),1,0))+(IF(OR('Data Input'!CU32&gt;0, 'Data Input'!CV32&gt;0),1,0))+(IF(OR('Data Input'!DA32&gt;0, 'Data Input'!DB32&gt;0),1,0))+(IF(OR('Data Input'!DH32&gt;0, 'Data Input'!DI32&gt;0),1,0))+(IF(OR('Data Input'!DO32&gt;0, 'Data Input'!DP32&gt;0),1,0))+(IF(OR('Data Input'!DU32&gt;0, 'Data Input'!DV32&gt;0),1,0))+(IF(OR('Data Input'!EA32&gt;0, 'Data Input'!EB32&gt;0),1,0))+(IF(OR('Data Input'!EH32&gt;0, 'Data Input'!EI32&gt;0),1,0))+(IF(OR('Data Input'!EO32&gt;0, 'Data Input'!EP32&gt;0),1,0))+(IF(OR('Data Input'!EU32&gt;0, 'Data Input'!EV32&gt;0),1,0))+(IF(OR('Data Input'!FA32&gt;0, 'Data Input'!FB32&gt;0),1,0))+(IF(OR('Data Input'!FH32&gt;0, 'Data Input'!FI32&gt;0),1,0))+(IF(OR('Data Input'!FO32&gt;0, 'Data Input'!FP32&gt;0),1,0))+(IF(OR('Data Input'!FU32&gt;0, 'Data Input'!FV32&gt;0),1,0)))))</f>
        <v>1.4326156630302711</v>
      </c>
      <c r="K30" s="34">
        <f>SUM(('Data Input'!G32+'Data Input'!M32+'Data Input'!S32+'Data Input'!Y32+'Data Input'!AE32+'Data Input'!AL32+'Data Input'!AS32+'Data Input'!AY32+'Data Input'!BE32+'Data Input'!BK32+'Data Input'!BQ32+'Data Input'!BW32+'Data Input'!CC32+'Data Input'!CJ32+'Data Input'!CQ32+'Data Input'!CW32+'Data Input'!DC32+'Data Input'!DJ32+'Data Input'!DQ32+'Data Input'!DW32+'Data Input'!EC32+'Data Input'!EJ32+'Data Input'!EQ32+'Data Input'!EW32+'Data Input'!FC32+'Data Input'!FJ32+'Data Input'!FQ32+'Data Input'!FW32)/(SUM((IF(OR('Data Input'!E32&gt;0, 'Data Input'!F32&gt;0),1,0))+(IF(OR('Data Input'!K32&gt;0, 'Data Input'!L32&gt;0),1,0))+(IF(OR('Data Input'!Q32&gt;0, 'Data Input'!R32&gt;0),1,0))+(IF(OR('Data Input'!W32&gt;0, 'Data Input'!X32&gt;0),1,0))+(IF(OR('Data Input'!AC32&gt;0, 'Data Input'!AD32&gt;0),1,0))+(IF(OR('Data Input'!AJ32&gt;0, 'Data Input'!AK32&gt;0),1,0))+(IF(OR('Data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Input'!CA32&gt;0, 'Data Input'!CB32&gt;0),1,0))+(IF(OR('Data Input'!CH32&gt;0, 'Data Input'!CI32&gt;0),1,0))+(IF(OR('Data Input'!CO32&gt;0, 'Data Input'!CP32&gt;0),1,0))+(IF(OR('Data Input'!CU32&gt;0, 'Data Input'!CV32&gt;0),1,0))+(IF(OR('Data Input'!DA32&gt;0, 'Data Input'!DB32&gt;0),1,0))+(IF(OR('Data Input'!DH32&gt;0, 'Data Input'!DI32&gt;0),1,0))+(IF(OR('Data Input'!DO32&gt;0, 'Data Input'!DP32&gt;0),1,0))+(IF(OR('Data Input'!DU32&gt;0, 'Data Input'!DV32&gt;0),1,0))+(IF(OR('Data Input'!EA32&gt;0, 'Data Input'!EB32&gt;0),1,0))+(IF(OR('Data Input'!EH32&gt;0, 'Data Input'!EI32&gt;0),1,0))+(IF(OR('Data Input'!EO32&gt;0, 'Data Input'!EP32&gt;0),1,0))+(IF(OR('Data Input'!EU32&gt;0, 'Data Input'!EV32&gt;0),1,0))+(IF(OR('Data Input'!FA32&gt;0, 'Data Input'!FB32&gt;0),1,0))+(IF(OR('Data Input'!FH32&gt;0, 'Data Input'!FI32&gt;0),1,0))+(IF(OR('Data Input'!FO32&gt;0, 'Data Input'!FP32&gt;0),1,0))+(IF(OR('Data Input'!FU32&gt;0, 'Data Input'!FV32&gt;0),1,0)))))</f>
        <v>1.5707118259509725</v>
      </c>
      <c r="L30" s="34">
        <f>('Data Input'!E32+'Data Input'!K32+'Data Input'!Q32+'Data Input'!W32+'Data Input'!AQ32+'Data Input'!AW32+'Data Input'!BC32+'Data Input'!BI32+'Data Input'!BO32+'Data Input'!BU32+'Data Input'!CO32+'Data Input'!CU32+'Data Input'!DO32+'Data Input'!DU32+'Data Input'!EO32+'Data Input'!EU32+'Data Input'!FO32+'Data Input'!FU32)/('Data Input'!F32+'Data Input'!L32+'Data Input'!R32+'Data Input'!X32+'Data Input'!AR32+'Data Input'!AX32+'Data Input'!BD32+'Data Input'!BJ32+'Data Input'!BP32+'Data Input'!BV32+'Data Input'!CP32+'Data Input'!CV32+'Data Input'!DP32+'Data Input'!DV32+'Data Input'!EP32+'Data Input'!EV32+'Data Input'!FP32+'Data Input'!FV32)</f>
        <v>1.5365853658536586</v>
      </c>
      <c r="M30" s="34">
        <f>SUM(('Data Input'!G32+'Data Input'!M32+'Data Input'!S32+'Data Input'!Y32+'Data Input'!AS32+'Data Input'!AY32+'Data Input'!BE32+'Data Input'!BK32+'Data Input'!BQ32+'Data Input'!BW32+'Data Input'!CQ32+'Data Input'!CW32+'Data Input'!DQ32+'Data Input'!DW32+'Data Input'!EQ32+'Data Input'!EW32+'Data Input'!FQ32+'Data Input'!FW32)/(SUM((IF(OR('Data Input'!E32&gt;0, 'Data Input'!F32&gt;0),1,0))+(IF(OR('Data Input'!K32&gt;0, 'Data Input'!L32&gt;0),1,0))+(IF(OR('Data Input'!Q32&gt;0, 'Data Input'!R32&gt;0),1,0))+(IF(OR('Data Input'!W32&gt;0, 'Data Input'!X32&gt;0),1,0))+(IF(OR('Data Input'!AQ32&gt;0, 'Data Input'!AR32&gt;0),1,0))+(IF(OR('Data Input'!AW32&gt;0, 'Data Input'!AX32&gt;0),1,0))+(IF(OR('Data Input'!BC32&gt;0, 'Data Input'!BD32&gt;0),1,0))+(IF(OR('Data Input'!BI32&gt;0, 'Data Input'!BJ32&gt;0),1,0))+(IF(OR('Data Input'!BO32&gt;0, 'Data Input'!BP32&gt;0),1,0))+(IF(OR('Data Input'!BU32&gt;0, 'Data Input'!BV32&gt;0),1,0))+(IF(OR('Data Input'!CO32&gt;0, 'Data Input'!CP32&gt;0),1,0))+(IF(OR('Data Input'!CU32&gt;0, 'Data Input'!CV32&gt;0),1,0))+(IF(OR('Data Input'!DO32&gt;0, 'Data Input'!DP32&gt;0),1,0))+(IF(OR('Data Input'!DU32&gt;0, 'Data Input'!DV32&gt;0),1,0))+(IF(OR('Data Input'!EO32&gt;0, 'Data Input'!EP32&gt;0),1,0))+(IF(OR('Data Input'!EU32&gt;0, 'Data Input'!EV32&gt;0),1,0))+(IF(OR('Data Input'!FO32&gt;0, 'Data Input'!FP32&gt;0),1,0))+(IF(OR('Data Input'!FU32&gt;0, 'Data Input'!FV32&gt;0),1,0)))))</f>
        <v>1.6939721029477623</v>
      </c>
      <c r="N30" s="34">
        <f>SUM('Data Input'!AC32+'Data Input'!AJ32+'Data Input'!CA32+'Data Input'!CH32+'Data Input'!DA32+'Data Input'!DH32+'Data Input'!EA32+'Data Input'!EH32+'Data Input'!FA32+'Data Input'!FH32)/('Data Input'!AD32+'Data Input'!AK32+'Data Input'!CB32+'Data Input'!CI32+'Data Input'!DB32+'Data Input'!DI32+'Data Input'!EB32+'Data Input'!EI32+'Data Input'!FB32+'Data Input'!FI32)</f>
        <v>1.4024390243902438</v>
      </c>
      <c r="O30" s="34">
        <f>SUM(('Data Input'!AE32+'Data Input'!AL32+'Data Input'!CC32+'Data Input'!CJ32+'Data Input'!DC32+'Data Input'!DJ32+'Data Input'!EC32+'Data Input'!EJ32+'Data Input'!FC32+'Data Input'!FJ32)/(SUM((IF(OR('Data Input'!AC32&gt;0, 'Data Input'!AD32&gt;0),1,0))+(IF(OR('Data Input'!AJ32&gt;0, 'Data Input'!AK32&gt;0),1,0))+(IF(OR('Data Input'!CA32&gt;0, 'Data Input'!CB32&gt;0),1,0))+(IF(OR('Data Input'!CH32&gt;0, 'Data Input'!CI32&gt;0),1,0))+(IF(OR('Data Input'!DA32&gt;0, 'Data Input'!DB32&gt;0),1,0))+(IF(OR('Data Input'!DH32&gt;0, 'Data Input'!DI32&gt;0),1,0))+(IF(OR('Data Input'!EA32&gt;0, 'Data Input'!EB32&gt;0),1,0))+(IF(OR('Data Input'!EH32&gt;0, 'Data Input'!EI32&gt;0),1,0))+(IF(OR('Data Input'!FA32&gt;0, 'Data Input'!FB32&gt;0),1,0))+(IF(OR('Data Input'!FH32&gt;0, 'Data Input'!FI32&gt;0),1,0)))))</f>
        <v>1.4063647899552529</v>
      </c>
      <c r="P30" s="171">
        <f t="shared" si="1"/>
        <v>7</v>
      </c>
      <c r="Q30" s="24">
        <f>SUM((IF(OR('Data Input'!$J32="W"),1,0))+(IF(OR('Data Input'!$P32="W"),1,0))+(IF(OR('Data Input'!$V32="W"),1,0))+(IF(OR('Data Input'!$AB32="W"),1,0))+(IF(OR('Data Input'!$AI32="W"),1,0))+(IF(OR('Data Input'!$AP32="W"),1,0))+(IF(OR('Data Input'!$AV32="W"),1,0))+(IF(OR('Data Input'!$BB32="W"),1,0))+(IF(OR('Data Input'!$BH32="W"),1,0))+(IF(OR('Data Input'!$BN32="W"),1,0))+(IF(OR('Data Input'!$BT32="W"),1,0))+(IF(OR('Data Input'!$BZ32="W"),1,0))+(IF(OR('Data Input'!$CG32="W"),1,0))+(IF(OR('Data Input'!$CN32="W"),1,0))+(IF(OR('Data Input'!$CT32="W"),1,0))+(IF(OR('Data Input'!$CZ32="W"),1,0))+(IF(OR('Data Input'!$DG32="W"),1,0))+(IF(OR('Data Input'!$DN32="W"),1,0))+(IF(OR('Data Input'!$DT32="W"),1,0))+(IF(OR('Data Input'!$DZ32="W"),1,0))+(IF(OR('Data Input'!$EG32="W"),1,0))+(IF(OR('Data Input'!$EN32="W"),1,0))+(IF(OR('Data Input'!$ET32="W"),1,0))+(IF(OR('Data Input'!$EZ32="W"),1,0))+(IF(OR('Data Input'!$FG32="W"),1,0))+(IF(OR('Data Input'!$FN32="W"),1,0))+(IF(OR('Data Input'!$FT32="W"),1,0))+(IF(OR('Data Input'!$FZ32="W"),1,0)))</f>
        <v>5</v>
      </c>
      <c r="R30" s="24">
        <f>SUM((IF(OR('Data Input'!$J32="L"),1,0))+(IF(OR('Data Input'!$P32="L"),1,0))+(IF(OR('Data Input'!$V32="L"),1,0))+(IF(OR('Data Input'!$AB32="L"),1,0))+(IF(OR('Data Input'!$AI32="L"),1,0))+(IF(OR('Data Input'!$AP32="L"),1,0))+(IF(OR('Data Input'!$AV32="L"),1,0))+(IF(OR('Data Input'!$BB32="L"),1,0))+(IF(OR('Data Input'!$BH32="L"),1,0))+(IF(OR('Data Input'!$BN32="L"),1,0))+(IF(OR('Data Input'!$BT32="L"),1,0))+(IF(OR('Data Input'!$BZ32="L"),1,0))+(IF(OR('Data Input'!$CG32="L"),1,0))+(IF(OR('Data Input'!$CN32="L"),1,0))+(IF(OR('Data Input'!$CT32="L"),1,0))+(IF(OR('Data Input'!$CZ32="L"),1,0))+(IF(OR('Data Input'!$DG32="L"),1,0))+(IF(OR('Data Input'!$DN32="L"),1,0))+(IF(OR('Data Input'!$DT32="L"),1,0))+(IF(OR('Data Input'!$DZ32="L"),1,0))+(IF(OR('Data Input'!$EG32="L"),1,0))+(IF(OR('Data Input'!$EN32="L"),1,0))+(IF(OR('Data Input'!$ET32="L"),1,0))+(IF(OR('Data Input'!$EZ32="L"),1,0))+(IF(OR('Data Input'!$FG32="L"),1,0))+(IF(OR('Data Input'!$FN32="L"),1,0))+(IF(OR('Data Input'!$FT32="L"),1,0))+(IF(OR('Data Input'!$FZ32="L"),1,0)))</f>
        <v>2</v>
      </c>
      <c r="S30" s="24">
        <f>SUM((IF(OR('Data Input'!$J32="T"),1,0))+(IF(OR('Data Input'!$P32="T"),1,0))+(IF(OR('Data Input'!$V32="T"),1,0))+(IF(OR('Data Input'!$AB32="T"),1,0))+(IF(OR('Data Input'!$AI32="T"),1,0))+(IF(OR('Data Input'!$AP32="T"),1,0))+(IF(OR('Data Input'!$AV32="T"),1,0))+(IF(OR('Data Input'!$BB32="T"),1,0))+(IF(OR('Data Input'!$BH32="T"),1,0))+(IF(OR('Data Input'!$BN32="T"),1,0))+(IF(OR('Data Input'!$BT32="T"),1,0))+(IF(OR('Data Input'!$BZ32="T"),1,0))+(IF(OR('Data Input'!$CG32="T"),1,0))+(IF(OR('Data Input'!$CN32="T"),1,0))+(IF(OR('Data Input'!$CT32="T"),1,0))+(IF(OR('Data Input'!$CZ32="T"),1,0))+(IF(OR('Data Input'!$DG32="T"),1,0))+(IF(OR('Data Input'!$DN32="T"),1,0))+(IF(OR('Data Input'!$DT32="T"),1,0))+(IF(OR('Data Input'!$DZ32="T"),1,0))+(IF(OR('Data Input'!$EG32="T"),1,0))+(IF(OR('Data Input'!$EN32="T"),1,0))+(IF(OR('Data Input'!$ET32="T"),1,0))+(IF(OR('Data Input'!$EZ32="T"),1,0))+(IF(OR('Data Input'!$FG32="T"),1,0))+(IF(OR('Data Input'!$FN32="T"),1,0))+(IF(OR('Data Input'!$FT32="T"),1,0))+(IF(OR('Data Input'!$FZ32="T"),1,0)))</f>
        <v>0</v>
      </c>
      <c r="T30" s="192">
        <f t="shared" si="2"/>
        <v>0.7142857142857143</v>
      </c>
    </row>
    <row r="31" spans="2:20" ht="15.5" x14ac:dyDescent="0.35">
      <c r="B31" s="189">
        <v>29</v>
      </c>
      <c r="C31" s="215" t="s">
        <v>73</v>
      </c>
      <c r="D31" s="77" t="s">
        <v>47</v>
      </c>
      <c r="E31" s="187">
        <v>0</v>
      </c>
      <c r="F31" s="24">
        <f>'Data Input'!E33+'Data Input'!K33+'Data Input'!Q33+'Data Input'!W33+'Data Input'!AC33+'Data Input'!AJ33+'Data Input'!AQ33+'Data Input'!AW33+'Data Input'!BC33+'Data Input'!BI33+'Data Input'!BO33+'Data Input'!BU33+'Data Input'!CA33+'Data Input'!CH33+'Data Input'!CO33+'Data Input'!CU33+'Data Input'!DA33+'Data Input'!DH33+'Data Input'!DO33+'Data Input'!DU33+'Data Input'!EA33+'Data Input'!EH33+'Data Input'!EO33+'Data Input'!EU33+'Data Input'!FA33+'Data Input'!FH33+'Data Input'!FO33+'Data Input'!FU33</f>
        <v>85</v>
      </c>
      <c r="G31" s="24">
        <f>'Data Input'!F33+'Data Input'!L33+'Data Input'!R33+'Data Input'!X33+'Data Input'!AD33+'Data Input'!AK33+'Data Input'!AR33+'Data Input'!AX33+'Data Input'!BD33+'Data Input'!BJ33+'Data Input'!BP33+'Data Input'!BV33+'Data Input'!CB33+'Data Input'!CI33+'Data Input'!CP33+'Data Input'!CV33+'Data Input'!DB33+'Data Input'!DI33+'Data Input'!DP33+'Data Input'!DV33+'Data Input'!EB33+'Data Input'!EI33+'Data Input'!EP33+'Data Input'!EV33+'Data Input'!FB33+'Data Input'!FI33+'Data Input'!FP33+'Data Input'!FV33</f>
        <v>103</v>
      </c>
      <c r="H31" s="171">
        <f>'Data Input'!AG33+'Data Input'!AN33+'Data Input'!CE33+'Data Input'!CL33+'Data Input'!DE33+'Data Input'!DL33+'Data Input'!EE33+'Data Input'!EL33+'Data Input'!FE33+'Data Input'!FL33</f>
        <v>0</v>
      </c>
      <c r="I31" s="34">
        <f t="shared" si="0"/>
        <v>0.82524271844660191</v>
      </c>
      <c r="J31" s="31">
        <f>SUM(('Data Input'!H33+'Data Input'!N33+'Data Input'!T33+'Data Input'!Z33+'Data Input'!AF33+'Data Input'!AM33+'Data Input'!AT33+'Data Input'!AZ33+'Data Input'!BF33+'Data Input'!BL33+'Data Input'!BR33+'Data Input'!BX33+'Data Input'!CD33+'Data Input'!CK33+'Data Input'!CR33+'Data Input'!CX33+'Data Input'!DD33+'Data Input'!DK33+'Data Input'!DR33+'Data Input'!DX33+'Data Input'!ED33+'Data Input'!EK33+'Data Input'!ER33+'Data Input'!EX33+'Data Input'!FD33+'Data Input'!FK33+'Data Input'!FR33+'Data Input'!FX33)/(SUM((IF(OR('Data Input'!E33&gt;0, 'Data Input'!F33&gt;0),1,0))+(IF(OR('Data Input'!K33&gt;0, 'Data Input'!L33&gt;0),1,0))+(IF(OR('Data Input'!Q33&gt;0, 'Data Input'!R33&gt;0),1,0))+(IF(OR('Data Input'!W33&gt;0, 'Data Input'!X33&gt;0),1,0))+(IF(OR('Data Input'!AC33&gt;0, 'Data Input'!AD33&gt;0),1,0))+(IF(OR('Data Input'!AJ33&gt;0, 'Data Input'!AK33&gt;0),1,0))+(IF(OR('Data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Input'!CA33&gt;0, 'Data Input'!CB33&gt;0),1,0))+(IF(OR('Data Input'!CH33&gt;0, 'Data Input'!CI33&gt;0),1,0))+(IF(OR('Data Input'!CO33&gt;0, 'Data Input'!CP33&gt;0),1,0))+(IF(OR('Data Input'!CU33&gt;0, 'Data Input'!CV33&gt;0),1,0))+(IF(OR('Data Input'!DA33&gt;0, 'Data Input'!DB33&gt;0),1,0))+(IF(OR('Data Input'!DH33&gt;0, 'Data Input'!DI33&gt;0),1,0))+(IF(OR('Data Input'!DO33&gt;0, 'Data Input'!DP33&gt;0),1,0))+(IF(OR('Data Input'!DU33&gt;0, 'Data Input'!DV33&gt;0),1,0))+(IF(OR('Data Input'!EA33&gt;0, 'Data Input'!EB33&gt;0),1,0))+(IF(OR('Data Input'!EH33&gt;0, 'Data Input'!EI33&gt;0),1,0))+(IF(OR('Data Input'!EO33&gt;0, 'Data Input'!EP33&gt;0),1,0))+(IF(OR('Data Input'!EU33&gt;0, 'Data Input'!EV33&gt;0),1,0))+(IF(OR('Data Input'!FA33&gt;0, 'Data Input'!FB33&gt;0),1,0))+(IF(OR('Data Input'!FH33&gt;0, 'Data Input'!FI33&gt;0),1,0))+(IF(OR('Data Input'!FO33&gt;0, 'Data Input'!FP33&gt;0),1,0))+(IF(OR('Data Input'!FU33&gt;0, 'Data Input'!FV33&gt;0),1,0)))))</f>
        <v>0.72382293490471539</v>
      </c>
      <c r="K31" s="34">
        <f>SUM(('Data Input'!G33+'Data Input'!M33+'Data Input'!S33+'Data Input'!Y33+'Data Input'!AE33+'Data Input'!AL33+'Data Input'!AS33+'Data Input'!AY33+'Data Input'!BE33+'Data Input'!BK33+'Data Input'!BQ33+'Data Input'!BW33+'Data Input'!CC33+'Data Input'!CJ33+'Data Input'!CQ33+'Data Input'!CW33+'Data Input'!DC33+'Data Input'!DJ33+'Data Input'!DQ33+'Data Input'!DW33+'Data Input'!EC33+'Data Input'!EJ33+'Data Input'!EQ33+'Data Input'!EW33+'Data Input'!FC33+'Data Input'!FJ33+'Data Input'!FQ33+'Data Input'!FW33)/(SUM((IF(OR('Data Input'!E33&gt;0, 'Data Input'!F33&gt;0),1,0))+(IF(OR('Data Input'!K33&gt;0, 'Data Input'!L33&gt;0),1,0))+(IF(OR('Data Input'!Q33&gt;0, 'Data Input'!R33&gt;0),1,0))+(IF(OR('Data Input'!W33&gt;0, 'Data Input'!X33&gt;0),1,0))+(IF(OR('Data Input'!AC33&gt;0, 'Data Input'!AD33&gt;0),1,0))+(IF(OR('Data Input'!AJ33&gt;0, 'Data Input'!AK33&gt;0),1,0))+(IF(OR('Data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Input'!CA33&gt;0, 'Data Input'!CB33&gt;0),1,0))+(IF(OR('Data Input'!CH33&gt;0, 'Data Input'!CI33&gt;0),1,0))+(IF(OR('Data Input'!CO33&gt;0, 'Data Input'!CP33&gt;0),1,0))+(IF(OR('Data Input'!CU33&gt;0, 'Data Input'!CV33&gt;0),1,0))+(IF(OR('Data Input'!DA33&gt;0, 'Data Input'!DB33&gt;0),1,0))+(IF(OR('Data Input'!DH33&gt;0, 'Data Input'!DI33&gt;0),1,0))+(IF(OR('Data Input'!DO33&gt;0, 'Data Input'!DP33&gt;0),1,0))+(IF(OR('Data Input'!DU33&gt;0, 'Data Input'!DV33&gt;0),1,0))+(IF(OR('Data Input'!EA33&gt;0, 'Data Input'!EB33&gt;0),1,0))+(IF(OR('Data Input'!EH33&gt;0, 'Data Input'!EI33&gt;0),1,0))+(IF(OR('Data Input'!EO33&gt;0, 'Data Input'!EP33&gt;0),1,0))+(IF(OR('Data Input'!EU33&gt;0, 'Data Input'!EV33&gt;0),1,0))+(IF(OR('Data Input'!FA33&gt;0, 'Data Input'!FB33&gt;0),1,0))+(IF(OR('Data Input'!FH33&gt;0, 'Data Input'!FI33&gt;0),1,0))+(IF(OR('Data Input'!FO33&gt;0, 'Data Input'!FP33&gt;0),1,0))+(IF(OR('Data Input'!FU33&gt;0, 'Data Input'!FV33&gt;0),1,0)))))</f>
        <v>0.8427432035616178</v>
      </c>
      <c r="L31" s="34">
        <f>('Data Input'!E33+'Data Input'!K33+'Data Input'!Q33+'Data Input'!W33+'Data Input'!AQ33+'Data Input'!AW33+'Data Input'!BC33+'Data Input'!BI33+'Data Input'!BO33+'Data Input'!BU33+'Data Input'!CO33+'Data Input'!CU33+'Data Input'!DO33+'Data Input'!DU33+'Data Input'!EO33+'Data Input'!EU33+'Data Input'!FO33+'Data Input'!FU33)/('Data Input'!F33+'Data Input'!L33+'Data Input'!R33+'Data Input'!X33+'Data Input'!AR33+'Data Input'!AX33+'Data Input'!BD33+'Data Input'!BJ33+'Data Input'!BP33+'Data Input'!BV33+'Data Input'!CP33+'Data Input'!CV33+'Data Input'!DP33+'Data Input'!DV33+'Data Input'!EP33+'Data Input'!EV33+'Data Input'!FP33+'Data Input'!FV33)</f>
        <v>0.73684210526315785</v>
      </c>
      <c r="M31" s="34">
        <f>SUM(('Data Input'!G33+'Data Input'!M33+'Data Input'!S33+'Data Input'!Y33+'Data Input'!AS33+'Data Input'!AY33+'Data Input'!BE33+'Data Input'!BK33+'Data Input'!BQ33+'Data Input'!BW33+'Data Input'!CQ33+'Data Input'!CW33+'Data Input'!DQ33+'Data Input'!DW33+'Data Input'!EQ33+'Data Input'!EW33+'Data Input'!FQ33+'Data Input'!FW33)/(SUM((IF(OR('Data Input'!E33&gt;0, 'Data Input'!F33&gt;0),1,0))+(IF(OR('Data Input'!K33&gt;0, 'Data Input'!L33&gt;0),1,0))+(IF(OR('Data Input'!Q33&gt;0, 'Data Input'!R33&gt;0),1,0))+(IF(OR('Data Input'!W33&gt;0, 'Data Input'!X33&gt;0),1,0))+(IF(OR('Data Input'!AQ33&gt;0, 'Data Input'!AR33&gt;0),1,0))+(IF(OR('Data Input'!AW33&gt;0, 'Data Input'!AX33&gt;0),1,0))+(IF(OR('Data Input'!BC33&gt;0, 'Data Input'!BD33&gt;0),1,0))+(IF(OR('Data Input'!BI33&gt;0, 'Data Input'!BJ33&gt;0),1,0))+(IF(OR('Data Input'!BO33&gt;0, 'Data Input'!BP33&gt;0),1,0))+(IF(OR('Data Input'!BU33&gt;0, 'Data Input'!BV33&gt;0),1,0))+(IF(OR('Data Input'!CO33&gt;0, 'Data Input'!CP33&gt;0),1,0))+(IF(OR('Data Input'!CU33&gt;0, 'Data Input'!CV33&gt;0),1,0))+(IF(OR('Data Input'!DO33&gt;0, 'Data Input'!DP33&gt;0),1,0))+(IF(OR('Data Input'!DU33&gt;0, 'Data Input'!DV33&gt;0),1,0))+(IF(OR('Data Input'!EO33&gt;0, 'Data Input'!EP33&gt;0),1,0))+(IF(OR('Data Input'!EU33&gt;0, 'Data Input'!EV33&gt;0),1,0))+(IF(OR('Data Input'!FO33&gt;0, 'Data Input'!FP33&gt;0),1,0))+(IF(OR('Data Input'!FU33&gt;0, 'Data Input'!FV33&gt;0),1,0)))))</f>
        <v>0.78491048593350388</v>
      </c>
      <c r="N31" s="34">
        <f>SUM('Data Input'!AC33+'Data Input'!AJ33+'Data Input'!CA33+'Data Input'!CH33+'Data Input'!DA33+'Data Input'!DH33+'Data Input'!EA33+'Data Input'!EH33+'Data Input'!FA33+'Data Input'!FH33)/('Data Input'!AD33+'Data Input'!AK33+'Data Input'!CB33+'Data Input'!CI33+'Data Input'!DB33+'Data Input'!DI33+'Data Input'!EB33+'Data Input'!EI33+'Data Input'!FB33+'Data Input'!FI33)</f>
        <v>1.0740740740740742</v>
      </c>
      <c r="O31" s="34">
        <f>SUM(('Data Input'!AE33+'Data Input'!AL33+'Data Input'!CC33+'Data Input'!CJ33+'Data Input'!DC33+'Data Input'!DJ33+'Data Input'!EC33+'Data Input'!EJ33+'Data Input'!FC33+'Data Input'!FJ33)/(SUM((IF(OR('Data Input'!AC33&gt;0, 'Data Input'!AD33&gt;0),1,0))+(IF(OR('Data Input'!AJ33&gt;0, 'Data Input'!AK33&gt;0),1,0))+(IF(OR('Data Input'!CA33&gt;0, 'Data Input'!CB33&gt;0),1,0))+(IF(OR('Data Input'!CH33&gt;0, 'Data Input'!CI33&gt;0),1,0))+(IF(OR('Data Input'!DA33&gt;0, 'Data Input'!DB33&gt;0),1,0))+(IF(OR('Data Input'!DH33&gt;0, 'Data Input'!DI33&gt;0),1,0))+(IF(OR('Data Input'!EA33&gt;0, 'Data Input'!EB33&gt;0),1,0))+(IF(OR('Data Input'!EH33&gt;0, 'Data Input'!EI33&gt;0),1,0))+(IF(OR('Data Input'!FA33&gt;0, 'Data Input'!FB33&gt;0),1,0))+(IF(OR('Data Input'!FH33&gt;0, 'Data Input'!FI33&gt;0),1,0)))))</f>
        <v>1.0740740740740742</v>
      </c>
      <c r="P31" s="171">
        <f t="shared" si="1"/>
        <v>5</v>
      </c>
      <c r="Q31" s="24">
        <f>SUM((IF(OR('Data Input'!$J33="W"),1,0))+(IF(OR('Data Input'!$P33="W"),1,0))+(IF(OR('Data Input'!$V33="W"),1,0))+(IF(OR('Data Input'!$AB33="W"),1,0))+(IF(OR('Data Input'!$AI33="W"),1,0))+(IF(OR('Data Input'!$AP33="W"),1,0))+(IF(OR('Data Input'!$AV33="W"),1,0))+(IF(OR('Data Input'!$BB33="W"),1,0))+(IF(OR('Data Input'!$BH33="W"),1,0))+(IF(OR('Data Input'!$BN33="W"),1,0))+(IF(OR('Data Input'!$BT33="W"),1,0))+(IF(OR('Data Input'!$BZ33="W"),1,0))+(IF(OR('Data Input'!$CG33="W"),1,0))+(IF(OR('Data Input'!$CN33="W"),1,0))+(IF(OR('Data Input'!$CT33="W"),1,0))+(IF(OR('Data Input'!$CZ33="W"),1,0))+(IF(OR('Data Input'!$DG33="W"),1,0))+(IF(OR('Data Input'!$DN33="W"),1,0))+(IF(OR('Data Input'!$DT33="W"),1,0))+(IF(OR('Data Input'!$DZ33="W"),1,0))+(IF(OR('Data Input'!$EG33="W"),1,0))+(IF(OR('Data Input'!$EN33="W"),1,0))+(IF(OR('Data Input'!$ET33="W"),1,0))+(IF(OR('Data Input'!$EZ33="W"),1,0))+(IF(OR('Data Input'!$FG33="W"),1,0))+(IF(OR('Data Input'!$FN33="W"),1,0))+(IF(OR('Data Input'!$FT33="W"),1,0))+(IF(OR('Data Input'!$FZ33="W"),1,0)))</f>
        <v>4</v>
      </c>
      <c r="R31" s="24">
        <f>SUM((IF(OR('Data Input'!$J33="L"),1,0))+(IF(OR('Data Input'!$P33="L"),1,0))+(IF(OR('Data Input'!$V33="L"),1,0))+(IF(OR('Data Input'!$AB33="L"),1,0))+(IF(OR('Data Input'!$AI33="L"),1,0))+(IF(OR('Data Input'!$AP33="L"),1,0))+(IF(OR('Data Input'!$AV33="L"),1,0))+(IF(OR('Data Input'!$BB33="L"),1,0))+(IF(OR('Data Input'!$BH33="L"),1,0))+(IF(OR('Data Input'!$BN33="L"),1,0))+(IF(OR('Data Input'!$BT33="L"),1,0))+(IF(OR('Data Input'!$BZ33="L"),1,0))+(IF(OR('Data Input'!$CG33="L"),1,0))+(IF(OR('Data Input'!$CN33="L"),1,0))+(IF(OR('Data Input'!$CT33="L"),1,0))+(IF(OR('Data Input'!$CZ33="L"),1,0))+(IF(OR('Data Input'!$DG33="L"),1,0))+(IF(OR('Data Input'!$DN33="L"),1,0))+(IF(OR('Data Input'!$DT33="L"),1,0))+(IF(OR('Data Input'!$DZ33="L"),1,0))+(IF(OR('Data Input'!$EG33="L"),1,0))+(IF(OR('Data Input'!$EN33="L"),1,0))+(IF(OR('Data Input'!$ET33="L"),1,0))+(IF(OR('Data Input'!$EZ33="L"),1,0))+(IF(OR('Data Input'!$FG33="L"),1,0))+(IF(OR('Data Input'!$FN33="L"),1,0))+(IF(OR('Data Input'!$FT33="L"),1,0))+(IF(OR('Data Input'!$FZ33="L"),1,0)))</f>
        <v>1</v>
      </c>
      <c r="S31" s="24">
        <f>SUM((IF(OR('Data Input'!$J33="T"),1,0))+(IF(OR('Data Input'!$P33="T"),1,0))+(IF(OR('Data Input'!$V33="T"),1,0))+(IF(OR('Data Input'!$AB33="T"),1,0))+(IF(OR('Data Input'!$AI33="T"),1,0))+(IF(OR('Data Input'!$AP33="T"),1,0))+(IF(OR('Data Input'!$AV33="T"),1,0))+(IF(OR('Data Input'!$BB33="T"),1,0))+(IF(OR('Data Input'!$BH33="T"),1,0))+(IF(OR('Data Input'!$BN33="T"),1,0))+(IF(OR('Data Input'!$BT33="T"),1,0))+(IF(OR('Data Input'!$BZ33="T"),1,0))+(IF(OR('Data Input'!$CG33="T"),1,0))+(IF(OR('Data Input'!$CN33="T"),1,0))+(IF(OR('Data Input'!$CT33="T"),1,0))+(IF(OR('Data Input'!$CZ33="T"),1,0))+(IF(OR('Data Input'!$DG33="T"),1,0))+(IF(OR('Data Input'!$DN33="T"),1,0))+(IF(OR('Data Input'!$DT33="T"),1,0))+(IF(OR('Data Input'!$DZ33="T"),1,0))+(IF(OR('Data Input'!$EG33="T"),1,0))+(IF(OR('Data Input'!$EN33="T"),1,0))+(IF(OR('Data Input'!$ET33="T"),1,0))+(IF(OR('Data Input'!$EZ33="T"),1,0))+(IF(OR('Data Input'!$FG33="T"),1,0))+(IF(OR('Data Input'!$FN33="T"),1,0))+(IF(OR('Data Input'!$FT33="T"),1,0))+(IF(OR('Data Input'!$FZ33="T"),1,0)))</f>
        <v>0</v>
      </c>
      <c r="T31" s="192">
        <f t="shared" si="2"/>
        <v>0.8</v>
      </c>
    </row>
    <row r="32" spans="2:20" ht="15.5" x14ac:dyDescent="0.35">
      <c r="B32" s="189">
        <v>30</v>
      </c>
      <c r="C32" s="215" t="s">
        <v>73</v>
      </c>
      <c r="D32" s="77" t="s">
        <v>21</v>
      </c>
      <c r="E32" s="187">
        <v>59</v>
      </c>
      <c r="F32" s="24">
        <f>'Data Input'!E34+'Data Input'!K34+'Data Input'!Q34+'Data Input'!W34+'Data Input'!AC34+'Data Input'!AJ34+'Data Input'!AQ34+'Data Input'!AW34+'Data Input'!BC34+'Data Input'!BI34+'Data Input'!BO34+'Data Input'!BU34+'Data Input'!CA34+'Data Input'!CH34+'Data Input'!CO34+'Data Input'!CU34+'Data Input'!DA34+'Data Input'!DH34+'Data Input'!DO34+'Data Input'!DU34+'Data Input'!EA34+'Data Input'!EH34+'Data Input'!EO34+'Data Input'!EU34+'Data Input'!FA34+'Data Input'!FH34+'Data Input'!FO34+'Data Input'!FU34</f>
        <v>225</v>
      </c>
      <c r="G32" s="24">
        <f>'Data Input'!F34+'Data Input'!L34+'Data Input'!R34+'Data Input'!X34+'Data Input'!AD34+'Data Input'!AK34+'Data Input'!AR34+'Data Input'!AX34+'Data Input'!BD34+'Data Input'!BJ34+'Data Input'!BP34+'Data Input'!BV34+'Data Input'!CB34+'Data Input'!CI34+'Data Input'!CP34+'Data Input'!CV34+'Data Input'!DB34+'Data Input'!DI34+'Data Input'!DP34+'Data Input'!DV34+'Data Input'!EB34+'Data Input'!EI34+'Data Input'!EP34+'Data Input'!EV34+'Data Input'!FB34+'Data Input'!FI34+'Data Input'!FP34+'Data Input'!FV34</f>
        <v>198</v>
      </c>
      <c r="H32" s="171">
        <f>'Data Input'!AG34+'Data Input'!AN34+'Data Input'!CE34+'Data Input'!CL34+'Data Input'!DE34+'Data Input'!DL34+'Data Input'!EE34+'Data Input'!EL34+'Data Input'!FE34+'Data Input'!FL34</f>
        <v>0</v>
      </c>
      <c r="I32" s="34">
        <f t="shared" si="0"/>
        <v>1.1363636363636365</v>
      </c>
      <c r="J32" s="31">
        <f>SUM(('Data Input'!H34+'Data Input'!N34+'Data Input'!T34+'Data Input'!Z34+'Data Input'!AF34+'Data Input'!AM34+'Data Input'!AT34+'Data Input'!AZ34+'Data Input'!BF34+'Data Input'!BL34+'Data Input'!BR34+'Data Input'!BX34+'Data Input'!CD34+'Data Input'!CK34+'Data Input'!CR34+'Data Input'!CX34+'Data Input'!DD34+'Data Input'!DK34+'Data Input'!DR34+'Data Input'!DX34+'Data Input'!ED34+'Data Input'!EK34+'Data Input'!ER34+'Data Input'!EX34+'Data Input'!FD34+'Data Input'!FK34+'Data Input'!FR34+'Data Input'!FX34)/(SUM((IF(OR('Data Input'!E34&gt;0, 'Data Input'!F34&gt;0),1,0))+(IF(OR('Data Input'!K34&gt;0, 'Data Input'!L34&gt;0),1,0))+(IF(OR('Data Input'!Q34&gt;0, 'Data Input'!R34&gt;0),1,0))+(IF(OR('Data Input'!W34&gt;0, 'Data Input'!X34&gt;0),1,0))+(IF(OR('Data Input'!AC34&gt;0, 'Data Input'!AD34&gt;0),1,0))+(IF(OR('Data Input'!AJ34&gt;0, 'Data Input'!AK34&gt;0),1,0))+(IF(OR('Data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Input'!CA34&gt;0, 'Data Input'!CB34&gt;0),1,0))+(IF(OR('Data Input'!CH34&gt;0, 'Data Input'!CI34&gt;0),1,0))+(IF(OR('Data Input'!CO34&gt;0, 'Data Input'!CP34&gt;0),1,0))+(IF(OR('Data Input'!CU34&gt;0, 'Data Input'!CV34&gt;0),1,0))+(IF(OR('Data Input'!DA34&gt;0, 'Data Input'!DB34&gt;0),1,0))+(IF(OR('Data Input'!DH34&gt;0, 'Data Input'!DI34&gt;0),1,0))+(IF(OR('Data Input'!DO34&gt;0, 'Data Input'!DP34&gt;0),1,0))+(IF(OR('Data Input'!DU34&gt;0, 'Data Input'!DV34&gt;0),1,0))+(IF(OR('Data Input'!EA34&gt;0, 'Data Input'!EB34&gt;0),1,0))+(IF(OR('Data Input'!EH34&gt;0, 'Data Input'!EI34&gt;0),1,0))+(IF(OR('Data Input'!EO34&gt;0, 'Data Input'!EP34&gt;0),1,0))+(IF(OR('Data Input'!EU34&gt;0, 'Data Input'!EV34&gt;0),1,0))+(IF(OR('Data Input'!FA34&gt;0, 'Data Input'!FB34&gt;0),1,0))+(IF(OR('Data Input'!FH34&gt;0, 'Data Input'!FI34&gt;0),1,0))+(IF(OR('Data Input'!FO34&gt;0, 'Data Input'!FP34&gt;0),1,0))+(IF(OR('Data Input'!FU34&gt;0, 'Data Input'!FV34&gt;0),1,0)))))</f>
        <v>1.146275713156967</v>
      </c>
      <c r="K32" s="34">
        <f>SUM(('Data Input'!G34+'Data Input'!M34+'Data Input'!S34+'Data Input'!Y34+'Data Input'!AE34+'Data Input'!AL34+'Data Input'!AS34+'Data Input'!AY34+'Data Input'!BE34+'Data Input'!BK34+'Data Input'!BQ34+'Data Input'!BW34+'Data Input'!CC34+'Data Input'!CJ34+'Data Input'!CQ34+'Data Input'!CW34+'Data Input'!DC34+'Data Input'!DJ34+'Data Input'!DQ34+'Data Input'!DW34+'Data Input'!EC34+'Data Input'!EJ34+'Data Input'!EQ34+'Data Input'!EW34+'Data Input'!FC34+'Data Input'!FJ34+'Data Input'!FQ34+'Data Input'!FW34)/(SUM((IF(OR('Data Input'!E34&gt;0, 'Data Input'!F34&gt;0),1,0))+(IF(OR('Data Input'!K34&gt;0, 'Data Input'!L34&gt;0),1,0))+(IF(OR('Data Input'!Q34&gt;0, 'Data Input'!R34&gt;0),1,0))+(IF(OR('Data Input'!W34&gt;0, 'Data Input'!X34&gt;0),1,0))+(IF(OR('Data Input'!AC34&gt;0, 'Data Input'!AD34&gt;0),1,0))+(IF(OR('Data Input'!AJ34&gt;0, 'Data Input'!AK34&gt;0),1,0))+(IF(OR('Data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Input'!CA34&gt;0, 'Data Input'!CB34&gt;0),1,0))+(IF(OR('Data Input'!CH34&gt;0, 'Data Input'!CI34&gt;0),1,0))+(IF(OR('Data Input'!CO34&gt;0, 'Data Input'!CP34&gt;0),1,0))+(IF(OR('Data Input'!CU34&gt;0, 'Data Input'!CV34&gt;0),1,0))+(IF(OR('Data Input'!DA34&gt;0, 'Data Input'!DB34&gt;0),1,0))+(IF(OR('Data Input'!DH34&gt;0, 'Data Input'!DI34&gt;0),1,0))+(IF(OR('Data Input'!DO34&gt;0, 'Data Input'!DP34&gt;0),1,0))+(IF(OR('Data Input'!DU34&gt;0, 'Data Input'!DV34&gt;0),1,0))+(IF(OR('Data Input'!EA34&gt;0, 'Data Input'!EB34&gt;0),1,0))+(IF(OR('Data Input'!EH34&gt;0, 'Data Input'!EI34&gt;0),1,0))+(IF(OR('Data Input'!EO34&gt;0, 'Data Input'!EP34&gt;0),1,0))+(IF(OR('Data Input'!EU34&gt;0, 'Data Input'!EV34&gt;0),1,0))+(IF(OR('Data Input'!FA34&gt;0, 'Data Input'!FB34&gt;0),1,0))+(IF(OR('Data Input'!FH34&gt;0, 'Data Input'!FI34&gt;0),1,0))+(IF(OR('Data Input'!FO34&gt;0, 'Data Input'!FP34&gt;0),1,0))+(IF(OR('Data Input'!FU34&gt;0, 'Data Input'!FV34&gt;0),1,0)))))</f>
        <v>1.151529669339</v>
      </c>
      <c r="L32" s="34">
        <f>('Data Input'!E34+'Data Input'!K34+'Data Input'!Q34+'Data Input'!W34+'Data Input'!AQ34+'Data Input'!AW34+'Data Input'!BC34+'Data Input'!BI34+'Data Input'!BO34+'Data Input'!BU34+'Data Input'!CO34+'Data Input'!CU34+'Data Input'!DO34+'Data Input'!DU34+'Data Input'!EO34+'Data Input'!EU34+'Data Input'!FO34+'Data Input'!FU34)/('Data Input'!F34+'Data Input'!L34+'Data Input'!R34+'Data Input'!X34+'Data Input'!AR34+'Data Input'!AX34+'Data Input'!BD34+'Data Input'!BJ34+'Data Input'!BP34+'Data Input'!BV34+'Data Input'!CP34+'Data Input'!CV34+'Data Input'!DP34+'Data Input'!DV34+'Data Input'!EP34+'Data Input'!EV34+'Data Input'!FP34+'Data Input'!FV34)</f>
        <v>1.036764705882353</v>
      </c>
      <c r="M32" s="34">
        <f>SUM(('Data Input'!G34+'Data Input'!M34+'Data Input'!S34+'Data Input'!Y34+'Data Input'!AS34+'Data Input'!AY34+'Data Input'!BE34+'Data Input'!BK34+'Data Input'!BQ34+'Data Input'!BW34+'Data Input'!CQ34+'Data Input'!CW34+'Data Input'!DQ34+'Data Input'!DW34+'Data Input'!EQ34+'Data Input'!EW34+'Data Input'!FQ34+'Data Input'!FW34)/(SUM((IF(OR('Data Input'!E34&gt;0, 'Data Input'!F34&gt;0),1,0))+(IF(OR('Data Input'!K34&gt;0, 'Data Input'!L34&gt;0),1,0))+(IF(OR('Data Input'!Q34&gt;0, 'Data Input'!R34&gt;0),1,0))+(IF(OR('Data Input'!W34&gt;0, 'Data Input'!X34&gt;0),1,0))+(IF(OR('Data Input'!AQ34&gt;0, 'Data Input'!AR34&gt;0),1,0))+(IF(OR('Data Input'!AW34&gt;0, 'Data Input'!AX34&gt;0),1,0))+(IF(OR('Data Input'!BC34&gt;0, 'Data Input'!BD34&gt;0),1,0))+(IF(OR('Data Input'!BI34&gt;0, 'Data Input'!BJ34&gt;0),1,0))+(IF(OR('Data Input'!BO34&gt;0, 'Data Input'!BP34&gt;0),1,0))+(IF(OR('Data Input'!BU34&gt;0, 'Data Input'!BV34&gt;0),1,0))+(IF(OR('Data Input'!CO34&gt;0, 'Data Input'!CP34&gt;0),1,0))+(IF(OR('Data Input'!CU34&gt;0, 'Data Input'!CV34&gt;0),1,0))+(IF(OR('Data Input'!DO34&gt;0, 'Data Input'!DP34&gt;0),1,0))+(IF(OR('Data Input'!DU34&gt;0, 'Data Input'!DV34&gt;0),1,0))+(IF(OR('Data Input'!EO34&gt;0, 'Data Input'!EP34&gt;0),1,0))+(IF(OR('Data Input'!EU34&gt;0, 'Data Input'!EV34&gt;0),1,0))+(IF(OR('Data Input'!FO34&gt;0, 'Data Input'!FP34&gt;0),1,0))+(IF(OR('Data Input'!FU34&gt;0, 'Data Input'!FV34&gt;0),1,0)))))</f>
        <v>1.0610304259634888</v>
      </c>
      <c r="N32" s="34">
        <f>SUM('Data Input'!AC34+'Data Input'!AJ34+'Data Input'!CA34+'Data Input'!CH34+'Data Input'!DA34+'Data Input'!DH34+'Data Input'!EA34+'Data Input'!EH34+'Data Input'!FA34+'Data Input'!FH34)/('Data Input'!AD34+'Data Input'!AK34+'Data Input'!CB34+'Data Input'!CI34+'Data Input'!DB34+'Data Input'!DI34+'Data Input'!EB34+'Data Input'!EI34+'Data Input'!FB34+'Data Input'!FI34)</f>
        <v>1.3548387096774193</v>
      </c>
      <c r="O32" s="34">
        <f>SUM(('Data Input'!AE34+'Data Input'!AL34+'Data Input'!CC34+'Data Input'!CJ34+'Data Input'!DC34+'Data Input'!DJ34+'Data Input'!EC34+'Data Input'!EJ34+'Data Input'!FC34+'Data Input'!FJ34)/(SUM((IF(OR('Data Input'!AC34&gt;0, 'Data Input'!AD34&gt;0),1,0))+(IF(OR('Data Input'!AJ34&gt;0, 'Data Input'!AK34&gt;0),1,0))+(IF(OR('Data Input'!CA34&gt;0, 'Data Input'!CB34&gt;0),1,0))+(IF(OR('Data Input'!CH34&gt;0, 'Data Input'!CI34&gt;0),1,0))+(IF(OR('Data Input'!DA34&gt;0, 'Data Input'!DB34&gt;0),1,0))+(IF(OR('Data Input'!DH34&gt;0, 'Data Input'!DI34&gt;0),1,0))+(IF(OR('Data Input'!EA34&gt;0, 'Data Input'!EB34&gt;0),1,0))+(IF(OR('Data Input'!EH34&gt;0, 'Data Input'!EI34&gt;0),1,0))+(IF(OR('Data Input'!FA34&gt;0, 'Data Input'!FB34&gt;0),1,0))+(IF(OR('Data Input'!FH34&gt;0, 'Data Input'!FI34&gt;0),1,0)))))</f>
        <v>1.3777777777777778</v>
      </c>
      <c r="P32" s="171">
        <f t="shared" si="1"/>
        <v>7</v>
      </c>
      <c r="Q32" s="24">
        <f>SUM((IF(OR('Data Input'!$J34="W"),1,0))+(IF(OR('Data Input'!$P34="W"),1,0))+(IF(OR('Data Input'!$V34="W"),1,0))+(IF(OR('Data Input'!$AB34="W"),1,0))+(IF(OR('Data Input'!$AI34="W"),1,0))+(IF(OR('Data Input'!$AP34="W"),1,0))+(IF(OR('Data Input'!$AV34="W"),1,0))+(IF(OR('Data Input'!$BB34="W"),1,0))+(IF(OR('Data Input'!$BH34="W"),1,0))+(IF(OR('Data Input'!$BN34="W"),1,0))+(IF(OR('Data Input'!$BT34="W"),1,0))+(IF(OR('Data Input'!$BZ34="W"),1,0))+(IF(OR('Data Input'!$CG34="W"),1,0))+(IF(OR('Data Input'!$CN34="W"),1,0))+(IF(OR('Data Input'!$CT34="W"),1,0))+(IF(OR('Data Input'!$CZ34="W"),1,0))+(IF(OR('Data Input'!$DG34="W"),1,0))+(IF(OR('Data Input'!$DN34="W"),1,0))+(IF(OR('Data Input'!$DT34="W"),1,0))+(IF(OR('Data Input'!$DZ34="W"),1,0))+(IF(OR('Data Input'!$EG34="W"),1,0))+(IF(OR('Data Input'!$EN34="W"),1,0))+(IF(OR('Data Input'!$ET34="W"),1,0))+(IF(OR('Data Input'!$EZ34="W"),1,0))+(IF(OR('Data Input'!$FG34="W"),1,0))+(IF(OR('Data Input'!$FN34="W"),1,0))+(IF(OR('Data Input'!$FT34="W"),1,0))+(IF(OR('Data Input'!$FZ34="W"),1,0)))</f>
        <v>5</v>
      </c>
      <c r="R32" s="24">
        <f>SUM((IF(OR('Data Input'!$J34="L"),1,0))+(IF(OR('Data Input'!$P34="L"),1,0))+(IF(OR('Data Input'!$V34="L"),1,0))+(IF(OR('Data Input'!$AB34="L"),1,0))+(IF(OR('Data Input'!$AI34="L"),1,0))+(IF(OR('Data Input'!$AP34="L"),1,0))+(IF(OR('Data Input'!$AV34="L"),1,0))+(IF(OR('Data Input'!$BB34="L"),1,0))+(IF(OR('Data Input'!$BH34="L"),1,0))+(IF(OR('Data Input'!$BN34="L"),1,0))+(IF(OR('Data Input'!$BT34="L"),1,0))+(IF(OR('Data Input'!$BZ34="L"),1,0))+(IF(OR('Data Input'!$CG34="L"),1,0))+(IF(OR('Data Input'!$CN34="L"),1,0))+(IF(OR('Data Input'!$CT34="L"),1,0))+(IF(OR('Data Input'!$CZ34="L"),1,0))+(IF(OR('Data Input'!$DG34="L"),1,0))+(IF(OR('Data Input'!$DN34="L"),1,0))+(IF(OR('Data Input'!$DT34="L"),1,0))+(IF(OR('Data Input'!$DZ34="L"),1,0))+(IF(OR('Data Input'!$EG34="L"),1,0))+(IF(OR('Data Input'!$EN34="L"),1,0))+(IF(OR('Data Input'!$ET34="L"),1,0))+(IF(OR('Data Input'!$EZ34="L"),1,0))+(IF(OR('Data Input'!$FG34="L"),1,0))+(IF(OR('Data Input'!$FN34="L"),1,0))+(IF(OR('Data Input'!$FT34="L"),1,0))+(IF(OR('Data Input'!$FZ34="L"),1,0)))</f>
        <v>2</v>
      </c>
      <c r="S32" s="24">
        <f>SUM((IF(OR('Data Input'!$J34="T"),1,0))+(IF(OR('Data Input'!$P34="T"),1,0))+(IF(OR('Data Input'!$V34="T"),1,0))+(IF(OR('Data Input'!$AB34="T"),1,0))+(IF(OR('Data Input'!$AI34="T"),1,0))+(IF(OR('Data Input'!$AP34="T"),1,0))+(IF(OR('Data Input'!$AV34="T"),1,0))+(IF(OR('Data Input'!$BB34="T"),1,0))+(IF(OR('Data Input'!$BH34="T"),1,0))+(IF(OR('Data Input'!$BN34="T"),1,0))+(IF(OR('Data Input'!$BT34="T"),1,0))+(IF(OR('Data Input'!$BZ34="T"),1,0))+(IF(OR('Data Input'!$CG34="T"),1,0))+(IF(OR('Data Input'!$CN34="T"),1,0))+(IF(OR('Data Input'!$CT34="T"),1,0))+(IF(OR('Data Input'!$CZ34="T"),1,0))+(IF(OR('Data Input'!$DG34="T"),1,0))+(IF(OR('Data Input'!$DN34="T"),1,0))+(IF(OR('Data Input'!$DT34="T"),1,0))+(IF(OR('Data Input'!$DZ34="T"),1,0))+(IF(OR('Data Input'!$EG34="T"),1,0))+(IF(OR('Data Input'!$EN34="T"),1,0))+(IF(OR('Data Input'!$ET34="T"),1,0))+(IF(OR('Data Input'!$EZ34="T"),1,0))+(IF(OR('Data Input'!$FG34="T"),1,0))+(IF(OR('Data Input'!$FN34="T"),1,0))+(IF(OR('Data Input'!$FT34="T"),1,0))+(IF(OR('Data Input'!$FZ34="T"),1,0)))</f>
        <v>0</v>
      </c>
      <c r="T32" s="192">
        <f t="shared" si="2"/>
        <v>0.7142857142857143</v>
      </c>
    </row>
    <row r="33" spans="2:20" ht="15.5" x14ac:dyDescent="0.35">
      <c r="B33" s="189">
        <v>31</v>
      </c>
      <c r="C33" s="52" t="s">
        <v>71</v>
      </c>
      <c r="D33" s="78" t="s">
        <v>45</v>
      </c>
      <c r="E33" s="240">
        <v>0</v>
      </c>
      <c r="F33" s="16">
        <f>'Data Input'!E35+'Data Input'!K35+'Data Input'!Q35+'Data Input'!W35+'Data Input'!AC35+'Data Input'!AJ35+'Data Input'!AQ35+'Data Input'!AW35+'Data Input'!BC35+'Data Input'!BI35+'Data Input'!BO35+'Data Input'!BU35+'Data Input'!CA35+'Data Input'!CH35+'Data Input'!CO35+'Data Input'!CU35+'Data Input'!DA35+'Data Input'!DH35+'Data Input'!DO35+'Data Input'!DU35+'Data Input'!EA35+'Data Input'!EH35+'Data Input'!EO35+'Data Input'!EU35+'Data Input'!FA35+'Data Input'!FH35+'Data Input'!FO35+'Data Input'!FU35</f>
        <v>50</v>
      </c>
      <c r="G33" s="16">
        <f>'Data Input'!F35+'Data Input'!L35+'Data Input'!R35+'Data Input'!X35+'Data Input'!AD35+'Data Input'!AK35+'Data Input'!AR35+'Data Input'!AX35+'Data Input'!BD35+'Data Input'!BJ35+'Data Input'!BP35+'Data Input'!BV35+'Data Input'!CB35+'Data Input'!CI35+'Data Input'!CP35+'Data Input'!CV35+'Data Input'!DB35+'Data Input'!DI35+'Data Input'!DP35+'Data Input'!DV35+'Data Input'!EB35+'Data Input'!EI35+'Data Input'!EP35+'Data Input'!EV35+'Data Input'!FB35+'Data Input'!FI35+'Data Input'!FP35+'Data Input'!FV35</f>
        <v>76</v>
      </c>
      <c r="H33" s="174">
        <f>'Data Input'!AG35+'Data Input'!AN35+'Data Input'!CE35+'Data Input'!CL35+'Data Input'!DE35+'Data Input'!DL35+'Data Input'!EE35+'Data Input'!EL35+'Data Input'!FE35+'Data Input'!FL35</f>
        <v>0</v>
      </c>
      <c r="I33" s="30">
        <f t="shared" si="0"/>
        <v>0.65789473684210531</v>
      </c>
      <c r="J33" s="216">
        <f>SUM(('Data Input'!H35+'Data Input'!N35+'Data Input'!T35+'Data Input'!Z35+'Data Input'!AF35+'Data Input'!AM35+'Data Input'!AT35+'Data Input'!AZ35+'Data Input'!BF35+'Data Input'!BL35+'Data Input'!BR35+'Data Input'!BX35+'Data Input'!CD35+'Data Input'!CK35+'Data Input'!CR35+'Data Input'!CX35+'Data Input'!DD35+'Data Input'!DK35+'Data Input'!DR35+'Data Input'!DX35+'Data Input'!ED35+'Data Input'!EK35+'Data Input'!ER35+'Data Input'!EX35+'Data Input'!FD35+'Data Input'!FK35+'Data Input'!FR35+'Data Input'!FX35)/(SUM((IF(OR('Data Input'!E35&gt;0, 'Data Input'!F35&gt;0),1,0))+(IF(OR('Data Input'!K35&gt;0, 'Data Input'!L35&gt;0),1,0))+(IF(OR('Data Input'!Q35&gt;0, 'Data Input'!R35&gt;0),1,0))+(IF(OR('Data Input'!W35&gt;0, 'Data Input'!X35&gt;0),1,0))+(IF(OR('Data Input'!AC35&gt;0, 'Data Input'!AD35&gt;0),1,0))+(IF(OR('Data Input'!AJ35&gt;0, 'Data Input'!AK35&gt;0),1,0))+(IF(OR('Data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Input'!CA35&gt;0, 'Data Input'!CB35&gt;0),1,0))+(IF(OR('Data Input'!CH35&gt;0, 'Data Input'!CI35&gt;0),1,0))+(IF(OR('Data Input'!CO35&gt;0, 'Data Input'!CP35&gt;0),1,0))+(IF(OR('Data Input'!CU35&gt;0, 'Data Input'!CV35&gt;0),1,0))+(IF(OR('Data Input'!DA35&gt;0, 'Data Input'!DB35&gt;0),1,0))+(IF(OR('Data Input'!DH35&gt;0, 'Data Input'!DI35&gt;0),1,0))+(IF(OR('Data Input'!DO35&gt;0, 'Data Input'!DP35&gt;0),1,0))+(IF(OR('Data Input'!DU35&gt;0, 'Data Input'!DV35&gt;0),1,0))+(IF(OR('Data Input'!EA35&gt;0, 'Data Input'!EB35&gt;0),1,0))+(IF(OR('Data Input'!EH35&gt;0, 'Data Input'!EI35&gt;0),1,0))+(IF(OR('Data Input'!EO35&gt;0, 'Data Input'!EP35&gt;0),1,0))+(IF(OR('Data Input'!EU35&gt;0, 'Data Input'!EV35&gt;0),1,0))+(IF(OR('Data Input'!FA35&gt;0, 'Data Input'!FB35&gt;0),1,0))+(IF(OR('Data Input'!FH35&gt;0, 'Data Input'!FI35&gt;0),1,0))+(IF(OR('Data Input'!FO35&gt;0, 'Data Input'!FP35&gt;0),1,0))+(IF(OR('Data Input'!FU35&gt;0, 'Data Input'!FV35&gt;0),1,0)))))</f>
        <v>0.6804673437896408</v>
      </c>
      <c r="K33" s="30">
        <f>SUM(('Data Input'!G35+'Data Input'!M35+'Data Input'!S35+'Data Input'!Y35+'Data Input'!AE35+'Data Input'!AL35+'Data Input'!AS35+'Data Input'!AY35+'Data Input'!BE35+'Data Input'!BK35+'Data Input'!BQ35+'Data Input'!BW35+'Data Input'!CC35+'Data Input'!CJ35+'Data Input'!CQ35+'Data Input'!CW35+'Data Input'!DC35+'Data Input'!DJ35+'Data Input'!DQ35+'Data Input'!DW35+'Data Input'!EC35+'Data Input'!EJ35+'Data Input'!EQ35+'Data Input'!EW35+'Data Input'!FC35+'Data Input'!FJ35+'Data Input'!FQ35+'Data Input'!FW35)/(SUM((IF(OR('Data Input'!E35&gt;0, 'Data Input'!F35&gt;0),1,0))+(IF(OR('Data Input'!K35&gt;0, 'Data Input'!L35&gt;0),1,0))+(IF(OR('Data Input'!Q35&gt;0, 'Data Input'!R35&gt;0),1,0))+(IF(OR('Data Input'!W35&gt;0, 'Data Input'!X35&gt;0),1,0))+(IF(OR('Data Input'!AC35&gt;0, 'Data Input'!AD35&gt;0),1,0))+(IF(OR('Data Input'!AJ35&gt;0, 'Data Input'!AK35&gt;0),1,0))+(IF(OR('Data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Input'!CA35&gt;0, 'Data Input'!CB35&gt;0),1,0))+(IF(OR('Data Input'!CH35&gt;0, 'Data Input'!CI35&gt;0),1,0))+(IF(OR('Data Input'!CO35&gt;0, 'Data Input'!CP35&gt;0),1,0))+(IF(OR('Data Input'!CU35&gt;0, 'Data Input'!CV35&gt;0),1,0))+(IF(OR('Data Input'!DA35&gt;0, 'Data Input'!DB35&gt;0),1,0))+(IF(OR('Data Input'!DH35&gt;0, 'Data Input'!DI35&gt;0),1,0))+(IF(OR('Data Input'!DO35&gt;0, 'Data Input'!DP35&gt;0),1,0))+(IF(OR('Data Input'!DU35&gt;0, 'Data Input'!DV35&gt;0),1,0))+(IF(OR('Data Input'!EA35&gt;0, 'Data Input'!EB35&gt;0),1,0))+(IF(OR('Data Input'!EH35&gt;0, 'Data Input'!EI35&gt;0),1,0))+(IF(OR('Data Input'!EO35&gt;0, 'Data Input'!EP35&gt;0),1,0))+(IF(OR('Data Input'!EU35&gt;0, 'Data Input'!EV35&gt;0),1,0))+(IF(OR('Data Input'!FA35&gt;0, 'Data Input'!FB35&gt;0),1,0))+(IF(OR('Data Input'!FH35&gt;0, 'Data Input'!FI35&gt;0),1,0))+(IF(OR('Data Input'!FO35&gt;0, 'Data Input'!FP35&gt;0),1,0))+(IF(OR('Data Input'!FU35&gt;0, 'Data Input'!FV35&gt;0),1,0)))))</f>
        <v>0.70671062271062268</v>
      </c>
      <c r="L33" s="30">
        <f>('Data Input'!E35+'Data Input'!K35+'Data Input'!Q35+'Data Input'!W35+'Data Input'!AQ35+'Data Input'!AW35+'Data Input'!BC35+'Data Input'!BI35+'Data Input'!BO35+'Data Input'!BU35+'Data Input'!CO35+'Data Input'!CU35+'Data Input'!DO35+'Data Input'!DU35+'Data Input'!EO35+'Data Input'!EU35+'Data Input'!FO35+'Data Input'!FU35)/('Data Input'!F35+'Data Input'!L35+'Data Input'!R35+'Data Input'!X35+'Data Input'!AR35+'Data Input'!AX35+'Data Input'!BD35+'Data Input'!BJ35+'Data Input'!BP35+'Data Input'!BV35+'Data Input'!CP35+'Data Input'!CV35+'Data Input'!DP35+'Data Input'!DV35+'Data Input'!EP35+'Data Input'!EV35+'Data Input'!FP35+'Data Input'!FV35)</f>
        <v>0.72549019607843135</v>
      </c>
      <c r="M33" s="30">
        <f>SUM(('Data Input'!G35+'Data Input'!M35+'Data Input'!S35+'Data Input'!Y35+'Data Input'!AS35+'Data Input'!AY35+'Data Input'!BE35+'Data Input'!BK35+'Data Input'!BQ35+'Data Input'!BW35+'Data Input'!CQ35+'Data Input'!CW35+'Data Input'!DQ35+'Data Input'!DW35+'Data Input'!EQ35+'Data Input'!EW35+'Data Input'!FQ35+'Data Input'!FW35)/(SUM((IF(OR('Data Input'!E35&gt;0, 'Data Input'!F35&gt;0),1,0))+(IF(OR('Data Input'!K35&gt;0, 'Data Input'!L35&gt;0),1,0))+(IF(OR('Data Input'!Q35&gt;0, 'Data Input'!R35&gt;0),1,0))+(IF(OR('Data Input'!W35&gt;0, 'Data Input'!X35&gt;0),1,0))+(IF(OR('Data Input'!AQ35&gt;0, 'Data Input'!AR35&gt;0),1,0))+(IF(OR('Data Input'!AW35&gt;0, 'Data Input'!AX35&gt;0),1,0))+(IF(OR('Data Input'!BC35&gt;0, 'Data Input'!BD35&gt;0),1,0))+(IF(OR('Data Input'!BI35&gt;0, 'Data Input'!BJ35&gt;0),1,0))+(IF(OR('Data Input'!BO35&gt;0, 'Data Input'!BP35&gt;0),1,0))+(IF(OR('Data Input'!BU35&gt;0, 'Data Input'!BV35&gt;0),1,0))+(IF(OR('Data Input'!CO35&gt;0, 'Data Input'!CP35&gt;0),1,0))+(IF(OR('Data Input'!CU35&gt;0, 'Data Input'!CV35&gt;0),1,0))+(IF(OR('Data Input'!DO35&gt;0, 'Data Input'!DP35&gt;0),1,0))+(IF(OR('Data Input'!DU35&gt;0, 'Data Input'!DV35&gt;0),1,0))+(IF(OR('Data Input'!EO35&gt;0, 'Data Input'!EP35&gt;0),1,0))+(IF(OR('Data Input'!EU35&gt;0, 'Data Input'!EV35&gt;0),1,0))+(IF(OR('Data Input'!FO35&gt;0, 'Data Input'!FP35&gt;0),1,0))+(IF(OR('Data Input'!FU35&gt;0, 'Data Input'!FV35&gt;0),1,0)))))</f>
        <v>0.75338827838827838</v>
      </c>
      <c r="N33" s="217">
        <f>SUM('Data Input'!AC35+'Data Input'!AJ35+'Data Input'!CA35+'Data Input'!CH35+'Data Input'!DA35+'Data Input'!DH35+'Data Input'!EA35+'Data Input'!EH35+'Data Input'!FA35+'Data Input'!FH35)/('Data Input'!AD35+'Data Input'!AK35+'Data Input'!CB35+'Data Input'!CI35+'Data Input'!DB35+'Data Input'!DI35+'Data Input'!EB35+'Data Input'!EI35+'Data Input'!FB35+'Data Input'!FI35)</f>
        <v>0.52</v>
      </c>
      <c r="O33" s="30">
        <f>SUM(('Data Input'!AE35+'Data Input'!AL35+'Data Input'!CC35+'Data Input'!CJ35+'Data Input'!DC35+'Data Input'!DJ35+'Data Input'!EC35+'Data Input'!EJ35+'Data Input'!FC35+'Data Input'!FJ35)/(SUM((IF(OR('Data Input'!AC35&gt;0, 'Data Input'!AD35&gt;0),1,0))+(IF(OR('Data Input'!AJ35&gt;0, 'Data Input'!AK35&gt;0),1,0))+(IF(OR('Data Input'!CA35&gt;0, 'Data Input'!CB35&gt;0),1,0))+(IF(OR('Data Input'!CH35&gt;0, 'Data Input'!CI35&gt;0),1,0))+(IF(OR('Data Input'!DA35&gt;0, 'Data Input'!DB35&gt;0),1,0))+(IF(OR('Data Input'!DH35&gt;0, 'Data Input'!DI35&gt;0),1,0))+(IF(OR('Data Input'!EA35&gt;0, 'Data Input'!EB35&gt;0),1,0))+(IF(OR('Data Input'!EH35&gt;0, 'Data Input'!EI35&gt;0),1,0))+(IF(OR('Data Input'!FA35&gt;0, 'Data Input'!FB35&gt;0),1,0))+(IF(OR('Data Input'!FH35&gt;0, 'Data Input'!FI35&gt;0),1,0)))))</f>
        <v>0.52</v>
      </c>
      <c r="P33" s="218">
        <f t="shared" si="1"/>
        <v>5</v>
      </c>
      <c r="Q33" s="16">
        <f>SUM((IF(OR('Data Input'!$J35="W"),1,0))+(IF(OR('Data Input'!$P35="W"),1,0))+(IF(OR('Data Input'!$V35="W"),1,0))+(IF(OR('Data Input'!$AB35="W"),1,0))+(IF(OR('Data Input'!$AI35="W"),1,0))+(IF(OR('Data Input'!$AP35="W"),1,0))+(IF(OR('Data Input'!$AV35="W"),1,0))+(IF(OR('Data Input'!$BB35="W"),1,0))+(IF(OR('Data Input'!$BH35="W"),1,0))+(IF(OR('Data Input'!$BN35="W"),1,0))+(IF(OR('Data Input'!$BT35="W"),1,0))+(IF(OR('Data Input'!$BZ35="W"),1,0))+(IF(OR('Data Input'!$CG35="W"),1,0))+(IF(OR('Data Input'!$CN35="W"),1,0))+(IF(OR('Data Input'!$CT35="W"),1,0))+(IF(OR('Data Input'!$CZ35="W"),1,0))+(IF(OR('Data Input'!$DG35="W"),1,0))+(IF(OR('Data Input'!$DN35="W"),1,0))+(IF(OR('Data Input'!$DT35="W"),1,0))+(IF(OR('Data Input'!$DZ35="W"),1,0))+(IF(OR('Data Input'!$EG35="W"),1,0))+(IF(OR('Data Input'!$EN35="W"),1,0))+(IF(OR('Data Input'!$ET35="W"),1,0))+(IF(OR('Data Input'!$EZ35="W"),1,0))+(IF(OR('Data Input'!$FG35="W"),1,0))+(IF(OR('Data Input'!$FN35="W"),1,0))+(IF(OR('Data Input'!$FT35="W"),1,0))+(IF(OR('Data Input'!$FZ35="W"),1,0)))</f>
        <v>5</v>
      </c>
      <c r="R33" s="16">
        <f>SUM((IF(OR('Data Input'!$J35="L"),1,0))+(IF(OR('Data Input'!$P35="L"),1,0))+(IF(OR('Data Input'!$V35="L"),1,0))+(IF(OR('Data Input'!$AB35="L"),1,0))+(IF(OR('Data Input'!$AI35="L"),1,0))+(IF(OR('Data Input'!$AP35="L"),1,0))+(IF(OR('Data Input'!$AV35="L"),1,0))+(IF(OR('Data Input'!$BB35="L"),1,0))+(IF(OR('Data Input'!$BH35="L"),1,0))+(IF(OR('Data Input'!$BN35="L"),1,0))+(IF(OR('Data Input'!$BT35="L"),1,0))+(IF(OR('Data Input'!$BZ35="L"),1,0))+(IF(OR('Data Input'!$CG35="L"),1,0))+(IF(OR('Data Input'!$CN35="L"),1,0))+(IF(OR('Data Input'!$CT35="L"),1,0))+(IF(OR('Data Input'!$CZ35="L"),1,0))+(IF(OR('Data Input'!$DG35="L"),1,0))+(IF(OR('Data Input'!$DN35="L"),1,0))+(IF(OR('Data Input'!$DT35="L"),1,0))+(IF(OR('Data Input'!$DZ35="L"),1,0))+(IF(OR('Data Input'!$EG35="L"),1,0))+(IF(OR('Data Input'!$EN35="L"),1,0))+(IF(OR('Data Input'!$ET35="L"),1,0))+(IF(OR('Data Input'!$EZ35="L"),1,0))+(IF(OR('Data Input'!$FG35="L"),1,0))+(IF(OR('Data Input'!$FN35="L"),1,0))+(IF(OR('Data Input'!$FT35="L"),1,0))+(IF(OR('Data Input'!$FZ35="L"),1,0)))</f>
        <v>0</v>
      </c>
      <c r="S33" s="16">
        <f>SUM((IF(OR('Data Input'!$J35="T"),1,0))+(IF(OR('Data Input'!$P35="T"),1,0))+(IF(OR('Data Input'!$V35="T"),1,0))+(IF(OR('Data Input'!$AB35="T"),1,0))+(IF(OR('Data Input'!$AI35="T"),1,0))+(IF(OR('Data Input'!$AP35="T"),1,0))+(IF(OR('Data Input'!$AV35="T"),1,0))+(IF(OR('Data Input'!$BB35="T"),1,0))+(IF(OR('Data Input'!$BH35="T"),1,0))+(IF(OR('Data Input'!$BN35="T"),1,0))+(IF(OR('Data Input'!$BT35="T"),1,0))+(IF(OR('Data Input'!$BZ35="T"),1,0))+(IF(OR('Data Input'!$CG35="T"),1,0))+(IF(OR('Data Input'!$CN35="T"),1,0))+(IF(OR('Data Input'!$CT35="T"),1,0))+(IF(OR('Data Input'!$CZ35="T"),1,0))+(IF(OR('Data Input'!$DG35="T"),1,0))+(IF(OR('Data Input'!$DN35="T"),1,0))+(IF(OR('Data Input'!$DT35="T"),1,0))+(IF(OR('Data Input'!$DZ35="T"),1,0))+(IF(OR('Data Input'!$EG35="T"),1,0))+(IF(OR('Data Input'!$EN35="T"),1,0))+(IF(OR('Data Input'!$ET35="T"),1,0))+(IF(OR('Data Input'!$EZ35="T"),1,0))+(IF(OR('Data Input'!$FG35="T"),1,0))+(IF(OR('Data Input'!$FN35="T"),1,0))+(IF(OR('Data Input'!$FT35="T"),1,0))+(IF(OR('Data Input'!$FZ35="T"),1,0)))</f>
        <v>0</v>
      </c>
      <c r="T33" s="219">
        <f t="shared" si="2"/>
        <v>1</v>
      </c>
    </row>
    <row r="34" spans="2:20" ht="15.5" x14ac:dyDescent="0.35">
      <c r="B34" s="189">
        <v>32</v>
      </c>
      <c r="C34" s="52" t="s">
        <v>71</v>
      </c>
      <c r="D34" s="78" t="s">
        <v>25</v>
      </c>
      <c r="E34" s="240">
        <v>47</v>
      </c>
      <c r="F34" s="16">
        <f>'Data Input'!E36+'Data Input'!K36+'Data Input'!Q36+'Data Input'!W36+'Data Input'!AC36+'Data Input'!AJ36+'Data Input'!AQ36+'Data Input'!AW36+'Data Input'!BC36+'Data Input'!BI36+'Data Input'!BO36+'Data Input'!BU36+'Data Input'!CA36+'Data Input'!CH36+'Data Input'!CO36+'Data Input'!CU36+'Data Input'!DA36+'Data Input'!DH36+'Data Input'!DO36+'Data Input'!DU36+'Data Input'!EA36+'Data Input'!EH36+'Data Input'!EO36+'Data Input'!EU36+'Data Input'!FA36+'Data Input'!FH36+'Data Input'!FO36+'Data Input'!FU36</f>
        <v>206</v>
      </c>
      <c r="G34" s="16">
        <f>'Data Input'!F36+'Data Input'!L36+'Data Input'!R36+'Data Input'!X36+'Data Input'!AD36+'Data Input'!AK36+'Data Input'!AR36+'Data Input'!AX36+'Data Input'!BD36+'Data Input'!BJ36+'Data Input'!BP36+'Data Input'!BV36+'Data Input'!CB36+'Data Input'!CI36+'Data Input'!CP36+'Data Input'!CV36+'Data Input'!DB36+'Data Input'!DI36+'Data Input'!DP36+'Data Input'!DV36+'Data Input'!EB36+'Data Input'!EI36+'Data Input'!EP36+'Data Input'!EV36+'Data Input'!FB36+'Data Input'!FI36+'Data Input'!FP36+'Data Input'!FV36</f>
        <v>146</v>
      </c>
      <c r="H34" s="174">
        <f>'Data Input'!AG36+'Data Input'!AN36+'Data Input'!CE36+'Data Input'!CL36+'Data Input'!DE36+'Data Input'!DL36+'Data Input'!EE36+'Data Input'!EL36+'Data Input'!FE36+'Data Input'!FL36</f>
        <v>0</v>
      </c>
      <c r="I34" s="30">
        <f t="shared" si="0"/>
        <v>1.4109589041095891</v>
      </c>
      <c r="J34" s="216">
        <f>SUM(('Data Input'!H36+'Data Input'!N36+'Data Input'!T36+'Data Input'!Z36+'Data Input'!AF36+'Data Input'!AM36+'Data Input'!AT36+'Data Input'!AZ36+'Data Input'!BF36+'Data Input'!BL36+'Data Input'!BR36+'Data Input'!BX36+'Data Input'!CD36+'Data Input'!CK36+'Data Input'!CR36+'Data Input'!CX36+'Data Input'!DD36+'Data Input'!DK36+'Data Input'!DR36+'Data Input'!DX36+'Data Input'!ED36+'Data Input'!EK36+'Data Input'!ER36+'Data Input'!EX36+'Data Input'!FD36+'Data Input'!FK36+'Data Input'!FR36+'Data Input'!FX36)/(SUM((IF(OR('Data Input'!E36&gt;0, 'Data Input'!F36&gt;0),1,0))+(IF(OR('Data Input'!K36&gt;0, 'Data Input'!L36&gt;0),1,0))+(IF(OR('Data Input'!Q36&gt;0, 'Data Input'!R36&gt;0),1,0))+(IF(OR('Data Input'!W36&gt;0, 'Data Input'!X36&gt;0),1,0))+(IF(OR('Data Input'!AC36&gt;0, 'Data Input'!AD36&gt;0),1,0))+(IF(OR('Data Input'!AJ36&gt;0, 'Data Input'!AK36&gt;0),1,0))+(IF(OR('Data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Input'!CA36&gt;0, 'Data Input'!CB36&gt;0),1,0))+(IF(OR('Data Input'!CH36&gt;0, 'Data Input'!CI36&gt;0),1,0))+(IF(OR('Data Input'!CO36&gt;0, 'Data Input'!CP36&gt;0),1,0))+(IF(OR('Data Input'!CU36&gt;0, 'Data Input'!CV36&gt;0),1,0))+(IF(OR('Data Input'!DA36&gt;0, 'Data Input'!DB36&gt;0),1,0))+(IF(OR('Data Input'!DH36&gt;0, 'Data Input'!DI36&gt;0),1,0))+(IF(OR('Data Input'!DO36&gt;0, 'Data Input'!DP36&gt;0),1,0))+(IF(OR('Data Input'!DU36&gt;0, 'Data Input'!DV36&gt;0),1,0))+(IF(OR('Data Input'!EA36&gt;0, 'Data Input'!EB36&gt;0),1,0))+(IF(OR('Data Input'!EH36&gt;0, 'Data Input'!EI36&gt;0),1,0))+(IF(OR('Data Input'!EO36&gt;0, 'Data Input'!EP36&gt;0),1,0))+(IF(OR('Data Input'!EU36&gt;0, 'Data Input'!EV36&gt;0),1,0))+(IF(OR('Data Input'!FA36&gt;0, 'Data Input'!FB36&gt;0),1,0))+(IF(OR('Data Input'!FH36&gt;0, 'Data Input'!FI36&gt;0),1,0))+(IF(OR('Data Input'!FO36&gt;0, 'Data Input'!FP36&gt;0),1,0))+(IF(OR('Data Input'!FU36&gt;0, 'Data Input'!FV36&gt;0),1,0)))))</f>
        <v>1.7033081187287815</v>
      </c>
      <c r="K34" s="30">
        <f>SUM(('Data Input'!G36+'Data Input'!M36+'Data Input'!S36+'Data Input'!Y36+'Data Input'!AE36+'Data Input'!AL36+'Data Input'!AS36+'Data Input'!AY36+'Data Input'!BE36+'Data Input'!BK36+'Data Input'!BQ36+'Data Input'!BW36+'Data Input'!CC36+'Data Input'!CJ36+'Data Input'!CQ36+'Data Input'!CW36+'Data Input'!DC36+'Data Input'!DJ36+'Data Input'!DQ36+'Data Input'!DW36+'Data Input'!EC36+'Data Input'!EJ36+'Data Input'!EQ36+'Data Input'!EW36+'Data Input'!FC36+'Data Input'!FJ36+'Data Input'!FQ36+'Data Input'!FW36)/(SUM((IF(OR('Data Input'!E36&gt;0, 'Data Input'!F36&gt;0),1,0))+(IF(OR('Data Input'!K36&gt;0, 'Data Input'!L36&gt;0),1,0))+(IF(OR('Data Input'!Q36&gt;0, 'Data Input'!R36&gt;0),1,0))+(IF(OR('Data Input'!W36&gt;0, 'Data Input'!X36&gt;0),1,0))+(IF(OR('Data Input'!AC36&gt;0, 'Data Input'!AD36&gt;0),1,0))+(IF(OR('Data Input'!AJ36&gt;0, 'Data Input'!AK36&gt;0),1,0))+(IF(OR('Data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Input'!CA36&gt;0, 'Data Input'!CB36&gt;0),1,0))+(IF(OR('Data Input'!CH36&gt;0, 'Data Input'!CI36&gt;0),1,0))+(IF(OR('Data Input'!CO36&gt;0, 'Data Input'!CP36&gt;0),1,0))+(IF(OR('Data Input'!CU36&gt;0, 'Data Input'!CV36&gt;0),1,0))+(IF(OR('Data Input'!DA36&gt;0, 'Data Input'!DB36&gt;0),1,0))+(IF(OR('Data Input'!DH36&gt;0, 'Data Input'!DI36&gt;0),1,0))+(IF(OR('Data Input'!DO36&gt;0, 'Data Input'!DP36&gt;0),1,0))+(IF(OR('Data Input'!DU36&gt;0, 'Data Input'!DV36&gt;0),1,0))+(IF(OR('Data Input'!EA36&gt;0, 'Data Input'!EB36&gt;0),1,0))+(IF(OR('Data Input'!EH36&gt;0, 'Data Input'!EI36&gt;0),1,0))+(IF(OR('Data Input'!EO36&gt;0, 'Data Input'!EP36&gt;0),1,0))+(IF(OR('Data Input'!EU36&gt;0, 'Data Input'!EV36&gt;0),1,0))+(IF(OR('Data Input'!FA36&gt;0, 'Data Input'!FB36&gt;0),1,0))+(IF(OR('Data Input'!FH36&gt;0, 'Data Input'!FI36&gt;0),1,0))+(IF(OR('Data Input'!FO36&gt;0, 'Data Input'!FP36&gt;0),1,0))+(IF(OR('Data Input'!FU36&gt;0, 'Data Input'!FV36&gt;0),1,0)))))</f>
        <v>1.6470195109456307</v>
      </c>
      <c r="L34" s="30">
        <f>('Data Input'!E36+'Data Input'!K36+'Data Input'!Q36+'Data Input'!W36+'Data Input'!AQ36+'Data Input'!AW36+'Data Input'!BC36+'Data Input'!BI36+'Data Input'!BO36+'Data Input'!BU36+'Data Input'!CO36+'Data Input'!CU36+'Data Input'!DO36+'Data Input'!DU36+'Data Input'!EO36+'Data Input'!EU36+'Data Input'!FO36+'Data Input'!FU36)/('Data Input'!F36+'Data Input'!L36+'Data Input'!R36+'Data Input'!X36+'Data Input'!AR36+'Data Input'!AX36+'Data Input'!BD36+'Data Input'!BJ36+'Data Input'!BP36+'Data Input'!BV36+'Data Input'!CP36+'Data Input'!CV36+'Data Input'!DP36+'Data Input'!DV36+'Data Input'!EP36+'Data Input'!EV36+'Data Input'!FP36+'Data Input'!FV36)</f>
        <v>1.8117647058823529</v>
      </c>
      <c r="M34" s="30">
        <f>SUM(('Data Input'!G36+'Data Input'!M36+'Data Input'!S36+'Data Input'!Y36+'Data Input'!AS36+'Data Input'!AY36+'Data Input'!BE36+'Data Input'!BK36+'Data Input'!BQ36+'Data Input'!BW36+'Data Input'!CQ36+'Data Input'!CW36+'Data Input'!DQ36+'Data Input'!DW36+'Data Input'!EQ36+'Data Input'!EW36+'Data Input'!FQ36+'Data Input'!FW36)/(SUM((IF(OR('Data Input'!E36&gt;0, 'Data Input'!F36&gt;0),1,0))+(IF(OR('Data Input'!K36&gt;0, 'Data Input'!L36&gt;0),1,0))+(IF(OR('Data Input'!Q36&gt;0, 'Data Input'!R36&gt;0),1,0))+(IF(OR('Data Input'!W36&gt;0, 'Data Input'!X36&gt;0),1,0))+(IF(OR('Data Input'!AQ36&gt;0, 'Data Input'!AR36&gt;0),1,0))+(IF(OR('Data Input'!AW36&gt;0, 'Data Input'!AX36&gt;0),1,0))+(IF(OR('Data Input'!BC36&gt;0, 'Data Input'!BD36&gt;0),1,0))+(IF(OR('Data Input'!BI36&gt;0, 'Data Input'!BJ36&gt;0),1,0))+(IF(OR('Data Input'!BO36&gt;0, 'Data Input'!BP36&gt;0),1,0))+(IF(OR('Data Input'!BU36&gt;0, 'Data Input'!BV36&gt;0),1,0))+(IF(OR('Data Input'!CO36&gt;0, 'Data Input'!CP36&gt;0),1,0))+(IF(OR('Data Input'!CU36&gt;0, 'Data Input'!CV36&gt;0),1,0))+(IF(OR('Data Input'!DO36&gt;0, 'Data Input'!DP36&gt;0),1,0))+(IF(OR('Data Input'!DU36&gt;0, 'Data Input'!DV36&gt;0),1,0))+(IF(OR('Data Input'!EO36&gt;0, 'Data Input'!EP36&gt;0),1,0))+(IF(OR('Data Input'!EU36&gt;0, 'Data Input'!EV36&gt;0),1,0))+(IF(OR('Data Input'!FO36&gt;0, 'Data Input'!FP36&gt;0),1,0))+(IF(OR('Data Input'!FU36&gt;0, 'Data Input'!FV36&gt;0),1,0)))))</f>
        <v>1.9549615144580819</v>
      </c>
      <c r="N34" s="217">
        <f>SUM('Data Input'!AC36+'Data Input'!AJ36+'Data Input'!CA36+'Data Input'!CH36+'Data Input'!DA36+'Data Input'!DH36+'Data Input'!EA36+'Data Input'!EH36+'Data Input'!FA36+'Data Input'!FH36)/('Data Input'!AD36+'Data Input'!AK36+'Data Input'!CB36+'Data Input'!CI36+'Data Input'!DB36+'Data Input'!DI36+'Data Input'!EB36+'Data Input'!EI36+'Data Input'!FB36+'Data Input'!FI36)</f>
        <v>0.85245901639344257</v>
      </c>
      <c r="O34" s="30">
        <f>SUM(('Data Input'!AE36+'Data Input'!AL36+'Data Input'!CC36+'Data Input'!CJ36+'Data Input'!DC36+'Data Input'!DJ36+'Data Input'!EC36+'Data Input'!EJ36+'Data Input'!FC36+'Data Input'!FJ36)/(SUM((IF(OR('Data Input'!AC36&gt;0, 'Data Input'!AD36&gt;0),1,0))+(IF(OR('Data Input'!AJ36&gt;0, 'Data Input'!AK36&gt;0),1,0))+(IF(OR('Data Input'!CA36&gt;0, 'Data Input'!CB36&gt;0),1,0))+(IF(OR('Data Input'!CH36&gt;0, 'Data Input'!CI36&gt;0),1,0))+(IF(OR('Data Input'!DA36&gt;0, 'Data Input'!DB36&gt;0),1,0))+(IF(OR('Data Input'!DH36&gt;0, 'Data Input'!DI36&gt;0),1,0))+(IF(OR('Data Input'!EA36&gt;0, 'Data Input'!EB36&gt;0),1,0))+(IF(OR('Data Input'!EH36&gt;0, 'Data Input'!EI36&gt;0),1,0))+(IF(OR('Data Input'!FA36&gt;0, 'Data Input'!FB36&gt;0),1,0))+(IF(OR('Data Input'!FH36&gt;0, 'Data Input'!FI36&gt;0),1,0)))))</f>
        <v>0.87716450216450226</v>
      </c>
      <c r="P34" s="218">
        <f t="shared" si="1"/>
        <v>7</v>
      </c>
      <c r="Q34" s="16">
        <f>SUM((IF(OR('Data Input'!$J36="W"),1,0))+(IF(OR('Data Input'!$P36="W"),1,0))+(IF(OR('Data Input'!$V36="W"),1,0))+(IF(OR('Data Input'!$AB36="W"),1,0))+(IF(OR('Data Input'!$AI36="W"),1,0))+(IF(OR('Data Input'!$AP36="W"),1,0))+(IF(OR('Data Input'!$AV36="W"),1,0))+(IF(OR('Data Input'!$BB36="W"),1,0))+(IF(OR('Data Input'!$BH36="W"),1,0))+(IF(OR('Data Input'!$BN36="W"),1,0))+(IF(OR('Data Input'!$BT36="W"),1,0))+(IF(OR('Data Input'!$BZ36="W"),1,0))+(IF(OR('Data Input'!$CG36="W"),1,0))+(IF(OR('Data Input'!$CN36="W"),1,0))+(IF(OR('Data Input'!$CT36="W"),1,0))+(IF(OR('Data Input'!$CZ36="W"),1,0))+(IF(OR('Data Input'!$DG36="W"),1,0))+(IF(OR('Data Input'!$DN36="W"),1,0))+(IF(OR('Data Input'!$DT36="W"),1,0))+(IF(OR('Data Input'!$DZ36="W"),1,0))+(IF(OR('Data Input'!$EG36="W"),1,0))+(IF(OR('Data Input'!$EN36="W"),1,0))+(IF(OR('Data Input'!$ET36="W"),1,0))+(IF(OR('Data Input'!$EZ36="W"),1,0))+(IF(OR('Data Input'!$FG36="W"),1,0))+(IF(OR('Data Input'!$FN36="W"),1,0))+(IF(OR('Data Input'!$FT36="W"),1,0))+(IF(OR('Data Input'!$FZ36="W"),1,0)))</f>
        <v>5</v>
      </c>
      <c r="R34" s="16">
        <f>SUM((IF(OR('Data Input'!$J36="L"),1,0))+(IF(OR('Data Input'!$P36="L"),1,0))+(IF(OR('Data Input'!$V36="L"),1,0))+(IF(OR('Data Input'!$AB36="L"),1,0))+(IF(OR('Data Input'!$AI36="L"),1,0))+(IF(OR('Data Input'!$AP36="L"),1,0))+(IF(OR('Data Input'!$AV36="L"),1,0))+(IF(OR('Data Input'!$BB36="L"),1,0))+(IF(OR('Data Input'!$BH36="L"),1,0))+(IF(OR('Data Input'!$BN36="L"),1,0))+(IF(OR('Data Input'!$BT36="L"),1,0))+(IF(OR('Data Input'!$BZ36="L"),1,0))+(IF(OR('Data Input'!$CG36="L"),1,0))+(IF(OR('Data Input'!$CN36="L"),1,0))+(IF(OR('Data Input'!$CT36="L"),1,0))+(IF(OR('Data Input'!$CZ36="L"),1,0))+(IF(OR('Data Input'!$DG36="L"),1,0))+(IF(OR('Data Input'!$DN36="L"),1,0))+(IF(OR('Data Input'!$DT36="L"),1,0))+(IF(OR('Data Input'!$DZ36="L"),1,0))+(IF(OR('Data Input'!$EG36="L"),1,0))+(IF(OR('Data Input'!$EN36="L"),1,0))+(IF(OR('Data Input'!$ET36="L"),1,0))+(IF(OR('Data Input'!$EZ36="L"),1,0))+(IF(OR('Data Input'!$FG36="L"),1,0))+(IF(OR('Data Input'!$FN36="L"),1,0))+(IF(OR('Data Input'!$FT36="L"),1,0))+(IF(OR('Data Input'!$FZ36="L"),1,0)))</f>
        <v>2</v>
      </c>
      <c r="S34" s="16">
        <f>SUM((IF(OR('Data Input'!$J36="T"),1,0))+(IF(OR('Data Input'!$P36="T"),1,0))+(IF(OR('Data Input'!$V36="T"),1,0))+(IF(OR('Data Input'!$AB36="T"),1,0))+(IF(OR('Data Input'!$AI36="T"),1,0))+(IF(OR('Data Input'!$AP36="T"),1,0))+(IF(OR('Data Input'!$AV36="T"),1,0))+(IF(OR('Data Input'!$BB36="T"),1,0))+(IF(OR('Data Input'!$BH36="T"),1,0))+(IF(OR('Data Input'!$BN36="T"),1,0))+(IF(OR('Data Input'!$BT36="T"),1,0))+(IF(OR('Data Input'!$BZ36="T"),1,0))+(IF(OR('Data Input'!$CG36="T"),1,0))+(IF(OR('Data Input'!$CN36="T"),1,0))+(IF(OR('Data Input'!$CT36="T"),1,0))+(IF(OR('Data Input'!$CZ36="T"),1,0))+(IF(OR('Data Input'!$DG36="T"),1,0))+(IF(OR('Data Input'!$DN36="T"),1,0))+(IF(OR('Data Input'!$DT36="T"),1,0))+(IF(OR('Data Input'!$DZ36="T"),1,0))+(IF(OR('Data Input'!$EG36="T"),1,0))+(IF(OR('Data Input'!$EN36="T"),1,0))+(IF(OR('Data Input'!$ET36="T"),1,0))+(IF(OR('Data Input'!$EZ36="T"),1,0))+(IF(OR('Data Input'!$FG36="T"),1,0))+(IF(OR('Data Input'!$FN36="T"),1,0))+(IF(OR('Data Input'!$FT36="T"),1,0))+(IF(OR('Data Input'!$FZ36="T"),1,0)))</f>
        <v>0</v>
      </c>
      <c r="T34" s="219">
        <f t="shared" si="2"/>
        <v>0.7142857142857143</v>
      </c>
    </row>
    <row r="35" spans="2:20" ht="15.5" x14ac:dyDescent="0.35">
      <c r="B35" s="189">
        <v>33</v>
      </c>
      <c r="C35" s="52" t="s">
        <v>71</v>
      </c>
      <c r="D35" s="78" t="s">
        <v>48</v>
      </c>
      <c r="E35" s="240">
        <v>0</v>
      </c>
      <c r="F35" s="16">
        <f>'Data Input'!E37+'Data Input'!K37+'Data Input'!Q37+'Data Input'!W37+'Data Input'!AC37+'Data Input'!AJ37+'Data Input'!AQ37+'Data Input'!AW37+'Data Input'!BC37+'Data Input'!BI37+'Data Input'!BO37+'Data Input'!BU37+'Data Input'!CA37+'Data Input'!CH37+'Data Input'!CO37+'Data Input'!CU37+'Data Input'!DA37+'Data Input'!DH37+'Data Input'!DO37+'Data Input'!DU37+'Data Input'!EA37+'Data Input'!EH37+'Data Input'!EO37+'Data Input'!EU37+'Data Input'!FA37+'Data Input'!FH37+'Data Input'!FO37+'Data Input'!FU37</f>
        <v>170</v>
      </c>
      <c r="G35" s="16">
        <f>'Data Input'!F37+'Data Input'!L37+'Data Input'!R37+'Data Input'!X37+'Data Input'!AD37+'Data Input'!AK37+'Data Input'!AR37+'Data Input'!AX37+'Data Input'!BD37+'Data Input'!BJ37+'Data Input'!BP37+'Data Input'!BV37+'Data Input'!CB37+'Data Input'!CI37+'Data Input'!CP37+'Data Input'!CV37+'Data Input'!DB37+'Data Input'!DI37+'Data Input'!DP37+'Data Input'!DV37+'Data Input'!EB37+'Data Input'!EI37+'Data Input'!EP37+'Data Input'!EV37+'Data Input'!FB37+'Data Input'!FI37+'Data Input'!FP37+'Data Input'!FV37</f>
        <v>182</v>
      </c>
      <c r="H35" s="174">
        <f>'Data Input'!AG37+'Data Input'!AN37+'Data Input'!CE37+'Data Input'!CL37+'Data Input'!DE37+'Data Input'!DL37+'Data Input'!EE37+'Data Input'!EL37+'Data Input'!FE37+'Data Input'!FL37</f>
        <v>1</v>
      </c>
      <c r="I35" s="30">
        <f t="shared" si="0"/>
        <v>0.93406593406593408</v>
      </c>
      <c r="J35" s="216">
        <f>SUM(('Data Input'!H37+'Data Input'!N37+'Data Input'!T37+'Data Input'!Z37+'Data Input'!AF37+'Data Input'!AM37+'Data Input'!AT37+'Data Input'!AZ37+'Data Input'!BF37+'Data Input'!BL37+'Data Input'!BR37+'Data Input'!BX37+'Data Input'!CD37+'Data Input'!CK37+'Data Input'!CR37+'Data Input'!CX37+'Data Input'!DD37+'Data Input'!DK37+'Data Input'!DR37+'Data Input'!DX37+'Data Input'!ED37+'Data Input'!EK37+'Data Input'!ER37+'Data Input'!EX37+'Data Input'!FD37+'Data Input'!FK37+'Data Input'!FR37+'Data Input'!FX37)/(SUM((IF(OR('Data Input'!E37&gt;0, 'Data Input'!F37&gt;0),1,0))+(IF(OR('Data Input'!K37&gt;0, 'Data Input'!L37&gt;0),1,0))+(IF(OR('Data Input'!Q37&gt;0, 'Data Input'!R37&gt;0),1,0))+(IF(OR('Data Input'!W37&gt;0, 'Data Input'!X37&gt;0),1,0))+(IF(OR('Data Input'!AC37&gt;0, 'Data Input'!AD37&gt;0),1,0))+(IF(OR('Data Input'!AJ37&gt;0, 'Data Input'!AK37&gt;0),1,0))+(IF(OR('Data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Input'!CA37&gt;0, 'Data Input'!CB37&gt;0),1,0))+(IF(OR('Data Input'!CH37&gt;0, 'Data Input'!CI37&gt;0),1,0))+(IF(OR('Data Input'!CO37&gt;0, 'Data Input'!CP37&gt;0),1,0))+(IF(OR('Data Input'!CU37&gt;0, 'Data Input'!CV37&gt;0),1,0))+(IF(OR('Data Input'!DA37&gt;0, 'Data Input'!DB37&gt;0),1,0))+(IF(OR('Data Input'!DH37&gt;0, 'Data Input'!DI37&gt;0),1,0))+(IF(OR('Data Input'!DO37&gt;0, 'Data Input'!DP37&gt;0),1,0))+(IF(OR('Data Input'!DU37&gt;0, 'Data Input'!DV37&gt;0),1,0))+(IF(OR('Data Input'!EA37&gt;0, 'Data Input'!EB37&gt;0),1,0))+(IF(OR('Data Input'!EH37&gt;0, 'Data Input'!EI37&gt;0),1,0))+(IF(OR('Data Input'!EO37&gt;0, 'Data Input'!EP37&gt;0),1,0))+(IF(OR('Data Input'!EU37&gt;0, 'Data Input'!EV37&gt;0),1,0))+(IF(OR('Data Input'!FA37&gt;0, 'Data Input'!FB37&gt;0),1,0))+(IF(OR('Data Input'!FH37&gt;0, 'Data Input'!FI37&gt;0),1,0))+(IF(OR('Data Input'!FO37&gt;0, 'Data Input'!FP37&gt;0),1,0))+(IF(OR('Data Input'!FU37&gt;0, 'Data Input'!FV37&gt;0),1,0)))))</f>
        <v>0.92998810475867177</v>
      </c>
      <c r="K35" s="30">
        <f>SUM(('Data Input'!G37+'Data Input'!M37+'Data Input'!S37+'Data Input'!Y37+'Data Input'!AE37+'Data Input'!AL37+'Data Input'!AS37+'Data Input'!AY37+'Data Input'!BE37+'Data Input'!BK37+'Data Input'!BQ37+'Data Input'!BW37+'Data Input'!CC37+'Data Input'!CJ37+'Data Input'!CQ37+'Data Input'!CW37+'Data Input'!DC37+'Data Input'!DJ37+'Data Input'!DQ37+'Data Input'!DW37+'Data Input'!EC37+'Data Input'!EJ37+'Data Input'!EQ37+'Data Input'!EW37+'Data Input'!FC37+'Data Input'!FJ37+'Data Input'!FQ37+'Data Input'!FW37)/(SUM((IF(OR('Data Input'!E37&gt;0, 'Data Input'!F37&gt;0),1,0))+(IF(OR('Data Input'!K37&gt;0, 'Data Input'!L37&gt;0),1,0))+(IF(OR('Data Input'!Q37&gt;0, 'Data Input'!R37&gt;0),1,0))+(IF(OR('Data Input'!W37&gt;0, 'Data Input'!X37&gt;0),1,0))+(IF(OR('Data Input'!AC37&gt;0, 'Data Input'!AD37&gt;0),1,0))+(IF(OR('Data Input'!AJ37&gt;0, 'Data Input'!AK37&gt;0),1,0))+(IF(OR('Data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Input'!CA37&gt;0, 'Data Input'!CB37&gt;0),1,0))+(IF(OR('Data Input'!CH37&gt;0, 'Data Input'!CI37&gt;0),1,0))+(IF(OR('Data Input'!CO37&gt;0, 'Data Input'!CP37&gt;0),1,0))+(IF(OR('Data Input'!CU37&gt;0, 'Data Input'!CV37&gt;0),1,0))+(IF(OR('Data Input'!DA37&gt;0, 'Data Input'!DB37&gt;0),1,0))+(IF(OR('Data Input'!DH37&gt;0, 'Data Input'!DI37&gt;0),1,0))+(IF(OR('Data Input'!DO37&gt;0, 'Data Input'!DP37&gt;0),1,0))+(IF(OR('Data Input'!DU37&gt;0, 'Data Input'!DV37&gt;0),1,0))+(IF(OR('Data Input'!EA37&gt;0, 'Data Input'!EB37&gt;0),1,0))+(IF(OR('Data Input'!EH37&gt;0, 'Data Input'!EI37&gt;0),1,0))+(IF(OR('Data Input'!EO37&gt;0, 'Data Input'!EP37&gt;0),1,0))+(IF(OR('Data Input'!EU37&gt;0, 'Data Input'!EV37&gt;0),1,0))+(IF(OR('Data Input'!FA37&gt;0, 'Data Input'!FB37&gt;0),1,0))+(IF(OR('Data Input'!FH37&gt;0, 'Data Input'!FI37&gt;0),1,0))+(IF(OR('Data Input'!FO37&gt;0, 'Data Input'!FP37&gt;0),1,0))+(IF(OR('Data Input'!FU37&gt;0, 'Data Input'!FV37&gt;0),1,0)))))</f>
        <v>0.97115122972265833</v>
      </c>
      <c r="L35" s="30">
        <f>('Data Input'!E37+'Data Input'!K37+'Data Input'!Q37+'Data Input'!W37+'Data Input'!AQ37+'Data Input'!AW37+'Data Input'!BC37+'Data Input'!BI37+'Data Input'!BO37+'Data Input'!BU37+'Data Input'!CO37+'Data Input'!CU37+'Data Input'!DO37+'Data Input'!DU37+'Data Input'!EO37+'Data Input'!EU37+'Data Input'!FO37+'Data Input'!FU37)/('Data Input'!F37+'Data Input'!L37+'Data Input'!R37+'Data Input'!X37+'Data Input'!AR37+'Data Input'!AX37+'Data Input'!BD37+'Data Input'!BJ37+'Data Input'!BP37+'Data Input'!BV37+'Data Input'!CP37+'Data Input'!CV37+'Data Input'!DP37+'Data Input'!DV37+'Data Input'!EP37+'Data Input'!EV37+'Data Input'!FP37+'Data Input'!FV37)</f>
        <v>1.0454545454545454</v>
      </c>
      <c r="M35" s="30">
        <f>SUM(('Data Input'!G37+'Data Input'!M37+'Data Input'!S37+'Data Input'!Y37+'Data Input'!AS37+'Data Input'!AY37+'Data Input'!BE37+'Data Input'!BK37+'Data Input'!BQ37+'Data Input'!BW37+'Data Input'!CQ37+'Data Input'!CW37+'Data Input'!DQ37+'Data Input'!DW37+'Data Input'!EQ37+'Data Input'!EW37+'Data Input'!FQ37+'Data Input'!FW37)/(SUM((IF(OR('Data Input'!E37&gt;0, 'Data Input'!F37&gt;0),1,0))+(IF(OR('Data Input'!K37&gt;0, 'Data Input'!L37&gt;0),1,0))+(IF(OR('Data Input'!Q37&gt;0, 'Data Input'!R37&gt;0),1,0))+(IF(OR('Data Input'!W37&gt;0, 'Data Input'!X37&gt;0),1,0))+(IF(OR('Data Input'!AQ37&gt;0, 'Data Input'!AR37&gt;0),1,0))+(IF(OR('Data Input'!AW37&gt;0, 'Data Input'!AX37&gt;0),1,0))+(IF(OR('Data Input'!BC37&gt;0, 'Data Input'!BD37&gt;0),1,0))+(IF(OR('Data Input'!BI37&gt;0, 'Data Input'!BJ37&gt;0),1,0))+(IF(OR('Data Input'!BO37&gt;0, 'Data Input'!BP37&gt;0),1,0))+(IF(OR('Data Input'!BU37&gt;0, 'Data Input'!BV37&gt;0),1,0))+(IF(OR('Data Input'!CO37&gt;0, 'Data Input'!CP37&gt;0),1,0))+(IF(OR('Data Input'!CU37&gt;0, 'Data Input'!CV37&gt;0),1,0))+(IF(OR('Data Input'!DO37&gt;0, 'Data Input'!DP37&gt;0),1,0))+(IF(OR('Data Input'!DU37&gt;0, 'Data Input'!DV37&gt;0),1,0))+(IF(OR('Data Input'!EO37&gt;0, 'Data Input'!EP37&gt;0),1,0))+(IF(OR('Data Input'!EU37&gt;0, 'Data Input'!EV37&gt;0),1,0))+(IF(OR('Data Input'!FO37&gt;0, 'Data Input'!FP37&gt;0),1,0))+(IF(OR('Data Input'!FU37&gt;0, 'Data Input'!FV37&gt;0),1,0)))))</f>
        <v>1.0467912087912088</v>
      </c>
      <c r="N35" s="217">
        <f>SUM('Data Input'!AC37+'Data Input'!AJ37+'Data Input'!CA37+'Data Input'!CH37+'Data Input'!DA37+'Data Input'!DH37+'Data Input'!EA37+'Data Input'!EH37+'Data Input'!FA37+'Data Input'!FH37)/('Data Input'!AD37+'Data Input'!AK37+'Data Input'!CB37+'Data Input'!CI37+'Data Input'!DB37+'Data Input'!DI37+'Data Input'!EB37+'Data Input'!EI37+'Data Input'!FB37+'Data Input'!FI37)</f>
        <v>0.76388888888888884</v>
      </c>
      <c r="O35" s="30">
        <f>SUM(('Data Input'!AE37+'Data Input'!AL37+'Data Input'!CC37+'Data Input'!CJ37+'Data Input'!DC37+'Data Input'!DJ37+'Data Input'!EC37+'Data Input'!EJ37+'Data Input'!FC37+'Data Input'!FJ37)/(SUM((IF(OR('Data Input'!AC37&gt;0, 'Data Input'!AD37&gt;0),1,0))+(IF(OR('Data Input'!AJ37&gt;0, 'Data Input'!AK37&gt;0),1,0))+(IF(OR('Data Input'!CA37&gt;0, 'Data Input'!CB37&gt;0),1,0))+(IF(OR('Data Input'!CH37&gt;0, 'Data Input'!CI37&gt;0),1,0))+(IF(OR('Data Input'!DA37&gt;0, 'Data Input'!DB37&gt;0),1,0))+(IF(OR('Data Input'!DH37&gt;0, 'Data Input'!DI37&gt;0),1,0))+(IF(OR('Data Input'!EA37&gt;0, 'Data Input'!EB37&gt;0),1,0))+(IF(OR('Data Input'!EH37&gt;0, 'Data Input'!EI37&gt;0),1,0))+(IF(OR('Data Input'!FA37&gt;0, 'Data Input'!FB37&gt;0),1,0))+(IF(OR('Data Input'!FH37&gt;0, 'Data Input'!FI37&gt;0),1,0)))))</f>
        <v>0.78205128205128205</v>
      </c>
      <c r="P35" s="218">
        <f t="shared" si="1"/>
        <v>7</v>
      </c>
      <c r="Q35" s="16">
        <f>SUM((IF(OR('Data Input'!$J37="W"),1,0))+(IF(OR('Data Input'!$P37="W"),1,0))+(IF(OR('Data Input'!$V37="W"),1,0))+(IF(OR('Data Input'!$AB37="W"),1,0))+(IF(OR('Data Input'!$AI37="W"),1,0))+(IF(OR('Data Input'!$AP37="W"),1,0))+(IF(OR('Data Input'!$AV37="W"),1,0))+(IF(OR('Data Input'!$BB37="W"),1,0))+(IF(OR('Data Input'!$BH37="W"),1,0))+(IF(OR('Data Input'!$BN37="W"),1,0))+(IF(OR('Data Input'!$BT37="W"),1,0))+(IF(OR('Data Input'!$BZ37="W"),1,0))+(IF(OR('Data Input'!$CG37="W"),1,0))+(IF(OR('Data Input'!$CN37="W"),1,0))+(IF(OR('Data Input'!$CT37="W"),1,0))+(IF(OR('Data Input'!$CZ37="W"),1,0))+(IF(OR('Data Input'!$DG37="W"),1,0))+(IF(OR('Data Input'!$DN37="W"),1,0))+(IF(OR('Data Input'!$DT37="W"),1,0))+(IF(OR('Data Input'!$DZ37="W"),1,0))+(IF(OR('Data Input'!$EG37="W"),1,0))+(IF(OR('Data Input'!$EN37="W"),1,0))+(IF(OR('Data Input'!$ET37="W"),1,0))+(IF(OR('Data Input'!$EZ37="W"),1,0))+(IF(OR('Data Input'!$FG37="W"),1,0))+(IF(OR('Data Input'!$FN37="W"),1,0))+(IF(OR('Data Input'!$FT37="W"),1,0))+(IF(OR('Data Input'!$FZ37="W"),1,0)))</f>
        <v>6</v>
      </c>
      <c r="R35" s="16">
        <f>SUM((IF(OR('Data Input'!$J37="L"),1,0))+(IF(OR('Data Input'!$P37="L"),1,0))+(IF(OR('Data Input'!$V37="L"),1,0))+(IF(OR('Data Input'!$AB37="L"),1,0))+(IF(OR('Data Input'!$AI37="L"),1,0))+(IF(OR('Data Input'!$AP37="L"),1,0))+(IF(OR('Data Input'!$AV37="L"),1,0))+(IF(OR('Data Input'!$BB37="L"),1,0))+(IF(OR('Data Input'!$BH37="L"),1,0))+(IF(OR('Data Input'!$BN37="L"),1,0))+(IF(OR('Data Input'!$BT37="L"),1,0))+(IF(OR('Data Input'!$BZ37="L"),1,0))+(IF(OR('Data Input'!$CG37="L"),1,0))+(IF(OR('Data Input'!$CN37="L"),1,0))+(IF(OR('Data Input'!$CT37="L"),1,0))+(IF(OR('Data Input'!$CZ37="L"),1,0))+(IF(OR('Data Input'!$DG37="L"),1,0))+(IF(OR('Data Input'!$DN37="L"),1,0))+(IF(OR('Data Input'!$DT37="L"),1,0))+(IF(OR('Data Input'!$DZ37="L"),1,0))+(IF(OR('Data Input'!$EG37="L"),1,0))+(IF(OR('Data Input'!$EN37="L"),1,0))+(IF(OR('Data Input'!$ET37="L"),1,0))+(IF(OR('Data Input'!$EZ37="L"),1,0))+(IF(OR('Data Input'!$FG37="L"),1,0))+(IF(OR('Data Input'!$FN37="L"),1,0))+(IF(OR('Data Input'!$FT37="L"),1,0))+(IF(OR('Data Input'!$FZ37="L"),1,0)))</f>
        <v>1</v>
      </c>
      <c r="S35" s="16">
        <f>SUM((IF(OR('Data Input'!$J37="T"),1,0))+(IF(OR('Data Input'!$P37="T"),1,0))+(IF(OR('Data Input'!$V37="T"),1,0))+(IF(OR('Data Input'!$AB37="T"),1,0))+(IF(OR('Data Input'!$AI37="T"),1,0))+(IF(OR('Data Input'!$AP37="T"),1,0))+(IF(OR('Data Input'!$AV37="T"),1,0))+(IF(OR('Data Input'!$BB37="T"),1,0))+(IF(OR('Data Input'!$BH37="T"),1,0))+(IF(OR('Data Input'!$BN37="T"),1,0))+(IF(OR('Data Input'!$BT37="T"),1,0))+(IF(OR('Data Input'!$BZ37="T"),1,0))+(IF(OR('Data Input'!$CG37="T"),1,0))+(IF(OR('Data Input'!$CN37="T"),1,0))+(IF(OR('Data Input'!$CT37="T"),1,0))+(IF(OR('Data Input'!$CZ37="T"),1,0))+(IF(OR('Data Input'!$DG37="T"),1,0))+(IF(OR('Data Input'!$DN37="T"),1,0))+(IF(OR('Data Input'!$DT37="T"),1,0))+(IF(OR('Data Input'!$DZ37="T"),1,0))+(IF(OR('Data Input'!$EG37="T"),1,0))+(IF(OR('Data Input'!$EN37="T"),1,0))+(IF(OR('Data Input'!$ET37="T"),1,0))+(IF(OR('Data Input'!$EZ37="T"),1,0))+(IF(OR('Data Input'!$FG37="T"),1,0))+(IF(OR('Data Input'!$FN37="T"),1,0))+(IF(OR('Data Input'!$FT37="T"),1,0))+(IF(OR('Data Input'!$FZ37="T"),1,0)))</f>
        <v>0</v>
      </c>
      <c r="T35" s="219">
        <f t="shared" si="2"/>
        <v>0.8571428571428571</v>
      </c>
    </row>
    <row r="36" spans="2:20" ht="15.5" x14ac:dyDescent="0.35">
      <c r="B36" s="189">
        <v>34</v>
      </c>
      <c r="C36" s="52" t="s">
        <v>71</v>
      </c>
      <c r="D36" s="78" t="s">
        <v>2</v>
      </c>
      <c r="E36" s="240">
        <v>124</v>
      </c>
      <c r="F36" s="16">
        <f>'Data Input'!E38+'Data Input'!K38+'Data Input'!Q38+'Data Input'!W38+'Data Input'!AC38+'Data Input'!AJ38+'Data Input'!AQ38+'Data Input'!AW38+'Data Input'!BC38+'Data Input'!BI38+'Data Input'!BO38+'Data Input'!BU38+'Data Input'!CA38+'Data Input'!CH38+'Data Input'!CO38+'Data Input'!CU38+'Data Input'!DA38+'Data Input'!DH38+'Data Input'!DO38+'Data Input'!DU38+'Data Input'!EA38+'Data Input'!EH38+'Data Input'!EO38+'Data Input'!EU38+'Data Input'!FA38+'Data Input'!FH38+'Data Input'!FO38+'Data Input'!FU38</f>
        <v>252</v>
      </c>
      <c r="G36" s="16">
        <f>'Data Input'!F38+'Data Input'!L38+'Data Input'!R38+'Data Input'!X38+'Data Input'!AD38+'Data Input'!AK38+'Data Input'!AR38+'Data Input'!AX38+'Data Input'!BD38+'Data Input'!BJ38+'Data Input'!BP38+'Data Input'!BV38+'Data Input'!CB38+'Data Input'!CI38+'Data Input'!CP38+'Data Input'!CV38+'Data Input'!DB38+'Data Input'!DI38+'Data Input'!DP38+'Data Input'!DV38+'Data Input'!EB38+'Data Input'!EI38+'Data Input'!EP38+'Data Input'!EV38+'Data Input'!FB38+'Data Input'!FI38+'Data Input'!FP38+'Data Input'!FV38</f>
        <v>197</v>
      </c>
      <c r="H36" s="174">
        <f>'Data Input'!AG38+'Data Input'!AN38+'Data Input'!CE38+'Data Input'!CL38+'Data Input'!DE38+'Data Input'!DL38+'Data Input'!EE38+'Data Input'!EL38+'Data Input'!FE38+'Data Input'!FL38</f>
        <v>1</v>
      </c>
      <c r="I36" s="30">
        <f t="shared" si="0"/>
        <v>1.2791878172588833</v>
      </c>
      <c r="J36" s="216">
        <f>SUM(('Data Input'!H38+'Data Input'!N38+'Data Input'!T38+'Data Input'!Z38+'Data Input'!AF38+'Data Input'!AM38+'Data Input'!AT38+'Data Input'!AZ38+'Data Input'!BF38+'Data Input'!BL38+'Data Input'!BR38+'Data Input'!BX38+'Data Input'!CD38+'Data Input'!CK38+'Data Input'!CR38+'Data Input'!CX38+'Data Input'!DD38+'Data Input'!DK38+'Data Input'!DR38+'Data Input'!DX38+'Data Input'!ED38+'Data Input'!EK38+'Data Input'!ER38+'Data Input'!EX38+'Data Input'!FD38+'Data Input'!FK38+'Data Input'!FR38+'Data Input'!FX38)/(SUM((IF(OR('Data Input'!E38&gt;0, 'Data Input'!F38&gt;0),1,0))+(IF(OR('Data Input'!K38&gt;0, 'Data Input'!L38&gt;0),1,0))+(IF(OR('Data Input'!Q38&gt;0, 'Data Input'!R38&gt;0),1,0))+(IF(OR('Data Input'!W38&gt;0, 'Data Input'!X38&gt;0),1,0))+(IF(OR('Data Input'!AC38&gt;0, 'Data Input'!AD38&gt;0),1,0))+(IF(OR('Data Input'!AJ38&gt;0, 'Data Input'!AK38&gt;0),1,0))+(IF(OR('Data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Input'!CA38&gt;0, 'Data Input'!CB38&gt;0),1,0))+(IF(OR('Data Input'!CH38&gt;0, 'Data Input'!CI38&gt;0),1,0))+(IF(OR('Data Input'!CO38&gt;0, 'Data Input'!CP38&gt;0),1,0))+(IF(OR('Data Input'!CU38&gt;0, 'Data Input'!CV38&gt;0),1,0))+(IF(OR('Data Input'!DA38&gt;0, 'Data Input'!DB38&gt;0),1,0))+(IF(OR('Data Input'!DH38&gt;0, 'Data Input'!DI38&gt;0),1,0))+(IF(OR('Data Input'!DO38&gt;0, 'Data Input'!DP38&gt;0),1,0))+(IF(OR('Data Input'!DU38&gt;0, 'Data Input'!DV38&gt;0),1,0))+(IF(OR('Data Input'!EA38&gt;0, 'Data Input'!EB38&gt;0),1,0))+(IF(OR('Data Input'!EH38&gt;0, 'Data Input'!EI38&gt;0),1,0))+(IF(OR('Data Input'!EO38&gt;0, 'Data Input'!EP38&gt;0),1,0))+(IF(OR('Data Input'!EU38&gt;0, 'Data Input'!EV38&gt;0),1,0))+(IF(OR('Data Input'!FA38&gt;0, 'Data Input'!FB38&gt;0),1,0))+(IF(OR('Data Input'!FH38&gt;0, 'Data Input'!FI38&gt;0),1,0))+(IF(OR('Data Input'!FO38&gt;0, 'Data Input'!FP38&gt;0),1,0))+(IF(OR('Data Input'!FU38&gt;0, 'Data Input'!FV38&gt;0),1,0)))))</f>
        <v>1.3721449984096992</v>
      </c>
      <c r="K36" s="30">
        <f>SUM(('Data Input'!G38+'Data Input'!M38+'Data Input'!S38+'Data Input'!Y38+'Data Input'!AE38+'Data Input'!AL38+'Data Input'!AS38+'Data Input'!AY38+'Data Input'!BE38+'Data Input'!BK38+'Data Input'!BQ38+'Data Input'!BW38+'Data Input'!CC38+'Data Input'!CJ38+'Data Input'!CQ38+'Data Input'!CW38+'Data Input'!DC38+'Data Input'!DJ38+'Data Input'!DQ38+'Data Input'!DW38+'Data Input'!EC38+'Data Input'!EJ38+'Data Input'!EQ38+'Data Input'!EW38+'Data Input'!FC38+'Data Input'!FJ38+'Data Input'!FQ38+'Data Input'!FW38)/(SUM((IF(OR('Data Input'!E38&gt;0, 'Data Input'!F38&gt;0),1,0))+(IF(OR('Data Input'!K38&gt;0, 'Data Input'!L38&gt;0),1,0))+(IF(OR('Data Input'!Q38&gt;0, 'Data Input'!R38&gt;0),1,0))+(IF(OR('Data Input'!W38&gt;0, 'Data Input'!X38&gt;0),1,0))+(IF(OR('Data Input'!AC38&gt;0, 'Data Input'!AD38&gt;0),1,0))+(IF(OR('Data Input'!AJ38&gt;0, 'Data Input'!AK38&gt;0),1,0))+(IF(OR('Data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Input'!CA38&gt;0, 'Data Input'!CB38&gt;0),1,0))+(IF(OR('Data Input'!CH38&gt;0, 'Data Input'!CI38&gt;0),1,0))+(IF(OR('Data Input'!CO38&gt;0, 'Data Input'!CP38&gt;0),1,0))+(IF(OR('Data Input'!CU38&gt;0, 'Data Input'!CV38&gt;0),1,0))+(IF(OR('Data Input'!DA38&gt;0, 'Data Input'!DB38&gt;0),1,0))+(IF(OR('Data Input'!DH38&gt;0, 'Data Input'!DI38&gt;0),1,0))+(IF(OR('Data Input'!DO38&gt;0, 'Data Input'!DP38&gt;0),1,0))+(IF(OR('Data Input'!DU38&gt;0, 'Data Input'!DV38&gt;0),1,0))+(IF(OR('Data Input'!EA38&gt;0, 'Data Input'!EB38&gt;0),1,0))+(IF(OR('Data Input'!EH38&gt;0, 'Data Input'!EI38&gt;0),1,0))+(IF(OR('Data Input'!EO38&gt;0, 'Data Input'!EP38&gt;0),1,0))+(IF(OR('Data Input'!EU38&gt;0, 'Data Input'!EV38&gt;0),1,0))+(IF(OR('Data Input'!FA38&gt;0, 'Data Input'!FB38&gt;0),1,0))+(IF(OR('Data Input'!FH38&gt;0, 'Data Input'!FI38&gt;0),1,0))+(IF(OR('Data Input'!FO38&gt;0, 'Data Input'!FP38&gt;0),1,0))+(IF(OR('Data Input'!FU38&gt;0, 'Data Input'!FV38&gt;0),1,0)))))</f>
        <v>1.3349654634581105</v>
      </c>
      <c r="L36" s="30">
        <f>('Data Input'!E38+'Data Input'!K38+'Data Input'!Q38+'Data Input'!W38+'Data Input'!AQ38+'Data Input'!AW38+'Data Input'!BC38+'Data Input'!BI38+'Data Input'!BO38+'Data Input'!BU38+'Data Input'!CO38+'Data Input'!CU38+'Data Input'!DO38+'Data Input'!DU38+'Data Input'!EO38+'Data Input'!EU38+'Data Input'!FO38+'Data Input'!FU38)/('Data Input'!F38+'Data Input'!L38+'Data Input'!R38+'Data Input'!X38+'Data Input'!AR38+'Data Input'!AX38+'Data Input'!BD38+'Data Input'!BJ38+'Data Input'!BP38+'Data Input'!BV38+'Data Input'!CP38+'Data Input'!CV38+'Data Input'!DP38+'Data Input'!DV38+'Data Input'!EP38+'Data Input'!EV38+'Data Input'!FP38+'Data Input'!FV38)</f>
        <v>1.3571428571428572</v>
      </c>
      <c r="M36" s="30">
        <f>SUM(('Data Input'!G38+'Data Input'!M38+'Data Input'!S38+'Data Input'!Y38+'Data Input'!AS38+'Data Input'!AY38+'Data Input'!BE38+'Data Input'!BK38+'Data Input'!BQ38+'Data Input'!BW38+'Data Input'!CQ38+'Data Input'!CW38+'Data Input'!DQ38+'Data Input'!DW38+'Data Input'!EQ38+'Data Input'!EW38+'Data Input'!FQ38+'Data Input'!FW38)/(SUM((IF(OR('Data Input'!E38&gt;0, 'Data Input'!F38&gt;0),1,0))+(IF(OR('Data Input'!K38&gt;0, 'Data Input'!L38&gt;0),1,0))+(IF(OR('Data Input'!Q38&gt;0, 'Data Input'!R38&gt;0),1,0))+(IF(OR('Data Input'!W38&gt;0, 'Data Input'!X38&gt;0),1,0))+(IF(OR('Data Input'!AQ38&gt;0, 'Data Input'!AR38&gt;0),1,0))+(IF(OR('Data Input'!AW38&gt;0, 'Data Input'!AX38&gt;0),1,0))+(IF(OR('Data Input'!BC38&gt;0, 'Data Input'!BD38&gt;0),1,0))+(IF(OR('Data Input'!BI38&gt;0, 'Data Input'!BJ38&gt;0),1,0))+(IF(OR('Data Input'!BO38&gt;0, 'Data Input'!BP38&gt;0),1,0))+(IF(OR('Data Input'!BU38&gt;0, 'Data Input'!BV38&gt;0),1,0))+(IF(OR('Data Input'!CO38&gt;0, 'Data Input'!CP38&gt;0),1,0))+(IF(OR('Data Input'!CU38&gt;0, 'Data Input'!CV38&gt;0),1,0))+(IF(OR('Data Input'!DO38&gt;0, 'Data Input'!DP38&gt;0),1,0))+(IF(OR('Data Input'!DU38&gt;0, 'Data Input'!DV38&gt;0),1,0))+(IF(OR('Data Input'!EO38&gt;0, 'Data Input'!EP38&gt;0),1,0))+(IF(OR('Data Input'!EU38&gt;0, 'Data Input'!EV38&gt;0),1,0))+(IF(OR('Data Input'!FO38&gt;0, 'Data Input'!FP38&gt;0),1,0))+(IF(OR('Data Input'!FU38&gt;0, 'Data Input'!FV38&gt;0),1,0)))))</f>
        <v>1.4171568627450981</v>
      </c>
      <c r="N36" s="217">
        <f>SUM('Data Input'!AC38+'Data Input'!AJ38+'Data Input'!CA38+'Data Input'!CH38+'Data Input'!DA38+'Data Input'!DH38+'Data Input'!EA38+'Data Input'!EH38+'Data Input'!FA38+'Data Input'!FH38)/('Data Input'!AD38+'Data Input'!AK38+'Data Input'!CB38+'Data Input'!CI38+'Data Input'!DB38+'Data Input'!DI38+'Data Input'!EB38+'Data Input'!EI38+'Data Input'!FB38+'Data Input'!FI38)</f>
        <v>1.202020202020202</v>
      </c>
      <c r="O36" s="30">
        <f>SUM(('Data Input'!AE38+'Data Input'!AL38+'Data Input'!CC38+'Data Input'!CJ38+'Data Input'!DC38+'Data Input'!DJ38+'Data Input'!EC38+'Data Input'!EJ38+'Data Input'!FC38+'Data Input'!FJ38)/(SUM((IF(OR('Data Input'!AC38&gt;0, 'Data Input'!AD38&gt;0),1,0))+(IF(OR('Data Input'!AJ38&gt;0, 'Data Input'!AK38&gt;0),1,0))+(IF(OR('Data Input'!CA38&gt;0, 'Data Input'!CB38&gt;0),1,0))+(IF(OR('Data Input'!CH38&gt;0, 'Data Input'!CI38&gt;0),1,0))+(IF(OR('Data Input'!DA38&gt;0, 'Data Input'!DB38&gt;0),1,0))+(IF(OR('Data Input'!DH38&gt;0, 'Data Input'!DI38&gt;0),1,0))+(IF(OR('Data Input'!EA38&gt;0, 'Data Input'!EB38&gt;0),1,0))+(IF(OR('Data Input'!EH38&gt;0, 'Data Input'!EI38&gt;0),1,0))+(IF(OR('Data Input'!FA38&gt;0, 'Data Input'!FB38&gt;0),1,0))+(IF(OR('Data Input'!FH38&gt;0, 'Data Input'!FI38&gt;0),1,0)))))</f>
        <v>1.1979797979797981</v>
      </c>
      <c r="P36" s="218">
        <f t="shared" si="1"/>
        <v>8</v>
      </c>
      <c r="Q36" s="16">
        <f>SUM((IF(OR('Data Input'!$J38="W"),1,0))+(IF(OR('Data Input'!$P38="W"),1,0))+(IF(OR('Data Input'!$V38="W"),1,0))+(IF(OR('Data Input'!$AB38="W"),1,0))+(IF(OR('Data Input'!$AI38="W"),1,0))+(IF(OR('Data Input'!$AP38="W"),1,0))+(IF(OR('Data Input'!$AV38="W"),1,0))+(IF(OR('Data Input'!$BB38="W"),1,0))+(IF(OR('Data Input'!$BH38="W"),1,0))+(IF(OR('Data Input'!$BN38="W"),1,0))+(IF(OR('Data Input'!$BT38="W"),1,0))+(IF(OR('Data Input'!$BZ38="W"),1,0))+(IF(OR('Data Input'!$CG38="W"),1,0))+(IF(OR('Data Input'!$CN38="W"),1,0))+(IF(OR('Data Input'!$CT38="W"),1,0))+(IF(OR('Data Input'!$CZ38="W"),1,0))+(IF(OR('Data Input'!$DG38="W"),1,0))+(IF(OR('Data Input'!$DN38="W"),1,0))+(IF(OR('Data Input'!$DT38="W"),1,0))+(IF(OR('Data Input'!$DZ38="W"),1,0))+(IF(OR('Data Input'!$EG38="W"),1,0))+(IF(OR('Data Input'!$EN38="W"),1,0))+(IF(OR('Data Input'!$ET38="W"),1,0))+(IF(OR('Data Input'!$EZ38="W"),1,0))+(IF(OR('Data Input'!$FG38="W"),1,0))+(IF(OR('Data Input'!$FN38="W"),1,0))+(IF(OR('Data Input'!$FT38="W"),1,0))+(IF(OR('Data Input'!$FZ38="W"),1,0)))</f>
        <v>6</v>
      </c>
      <c r="R36" s="16">
        <f>SUM((IF(OR('Data Input'!$J38="L"),1,0))+(IF(OR('Data Input'!$P38="L"),1,0))+(IF(OR('Data Input'!$V38="L"),1,0))+(IF(OR('Data Input'!$AB38="L"),1,0))+(IF(OR('Data Input'!$AI38="L"),1,0))+(IF(OR('Data Input'!$AP38="L"),1,0))+(IF(OR('Data Input'!$AV38="L"),1,0))+(IF(OR('Data Input'!$BB38="L"),1,0))+(IF(OR('Data Input'!$BH38="L"),1,0))+(IF(OR('Data Input'!$BN38="L"),1,0))+(IF(OR('Data Input'!$BT38="L"),1,0))+(IF(OR('Data Input'!$BZ38="L"),1,0))+(IF(OR('Data Input'!$CG38="L"),1,0))+(IF(OR('Data Input'!$CN38="L"),1,0))+(IF(OR('Data Input'!$CT38="L"),1,0))+(IF(OR('Data Input'!$CZ38="L"),1,0))+(IF(OR('Data Input'!$DG38="L"),1,0))+(IF(OR('Data Input'!$DN38="L"),1,0))+(IF(OR('Data Input'!$DT38="L"),1,0))+(IF(OR('Data Input'!$DZ38="L"),1,0))+(IF(OR('Data Input'!$EG38="L"),1,0))+(IF(OR('Data Input'!$EN38="L"),1,0))+(IF(OR('Data Input'!$ET38="L"),1,0))+(IF(OR('Data Input'!$EZ38="L"),1,0))+(IF(OR('Data Input'!$FG38="L"),1,0))+(IF(OR('Data Input'!$FN38="L"),1,0))+(IF(OR('Data Input'!$FT38="L"),1,0))+(IF(OR('Data Input'!$FZ38="L"),1,0)))</f>
        <v>2</v>
      </c>
      <c r="S36" s="16">
        <f>SUM((IF(OR('Data Input'!$J38="T"),1,0))+(IF(OR('Data Input'!$P38="T"),1,0))+(IF(OR('Data Input'!$V38="T"),1,0))+(IF(OR('Data Input'!$AB38="T"),1,0))+(IF(OR('Data Input'!$AI38="T"),1,0))+(IF(OR('Data Input'!$AP38="T"),1,0))+(IF(OR('Data Input'!$AV38="T"),1,0))+(IF(OR('Data Input'!$BB38="T"),1,0))+(IF(OR('Data Input'!$BH38="T"),1,0))+(IF(OR('Data Input'!$BN38="T"),1,0))+(IF(OR('Data Input'!$BT38="T"),1,0))+(IF(OR('Data Input'!$BZ38="T"),1,0))+(IF(OR('Data Input'!$CG38="T"),1,0))+(IF(OR('Data Input'!$CN38="T"),1,0))+(IF(OR('Data Input'!$CT38="T"),1,0))+(IF(OR('Data Input'!$CZ38="T"),1,0))+(IF(OR('Data Input'!$DG38="T"),1,0))+(IF(OR('Data Input'!$DN38="T"),1,0))+(IF(OR('Data Input'!$DT38="T"),1,0))+(IF(OR('Data Input'!$DZ38="T"),1,0))+(IF(OR('Data Input'!$EG38="T"),1,0))+(IF(OR('Data Input'!$EN38="T"),1,0))+(IF(OR('Data Input'!$ET38="T"),1,0))+(IF(OR('Data Input'!$EZ38="T"),1,0))+(IF(OR('Data Input'!$FG38="T"),1,0))+(IF(OR('Data Input'!$FN38="T"),1,0))+(IF(OR('Data Input'!$FT38="T"),1,0))+(IF(OR('Data Input'!$FZ38="T"),1,0)))</f>
        <v>0</v>
      </c>
      <c r="T36" s="219">
        <f t="shared" si="2"/>
        <v>0.75</v>
      </c>
    </row>
    <row r="37" spans="2:20" ht="15.5" x14ac:dyDescent="0.35">
      <c r="B37" s="189">
        <v>35</v>
      </c>
      <c r="C37" s="52" t="s">
        <v>71</v>
      </c>
      <c r="D37" s="78" t="s">
        <v>24</v>
      </c>
      <c r="E37" s="240">
        <v>48</v>
      </c>
      <c r="F37" s="16">
        <f>'Data Input'!E39+'Data Input'!K39+'Data Input'!Q39+'Data Input'!W39+'Data Input'!AC39+'Data Input'!AJ39+'Data Input'!AQ39+'Data Input'!AW39+'Data Input'!BC39+'Data Input'!BI39+'Data Input'!BO39+'Data Input'!BU39+'Data Input'!CA39+'Data Input'!CH39+'Data Input'!CO39+'Data Input'!CU39+'Data Input'!DA39+'Data Input'!DH39+'Data Input'!DO39+'Data Input'!DU39+'Data Input'!EA39+'Data Input'!EH39+'Data Input'!EO39+'Data Input'!EU39+'Data Input'!FA39+'Data Input'!FH39+'Data Input'!FO39+'Data Input'!FU39</f>
        <v>169</v>
      </c>
      <c r="G37" s="16">
        <f>'Data Input'!F39+'Data Input'!L39+'Data Input'!R39+'Data Input'!X39+'Data Input'!AD39+'Data Input'!AK39+'Data Input'!AR39+'Data Input'!AX39+'Data Input'!BD39+'Data Input'!BJ39+'Data Input'!BP39+'Data Input'!BV39+'Data Input'!CB39+'Data Input'!CI39+'Data Input'!CP39+'Data Input'!CV39+'Data Input'!DB39+'Data Input'!DI39+'Data Input'!DP39+'Data Input'!DV39+'Data Input'!EB39+'Data Input'!EI39+'Data Input'!EP39+'Data Input'!EV39+'Data Input'!FB39+'Data Input'!FI39+'Data Input'!FP39+'Data Input'!FV39</f>
        <v>137</v>
      </c>
      <c r="H37" s="174">
        <f>'Data Input'!AG39+'Data Input'!AN39+'Data Input'!CE39+'Data Input'!CL39+'Data Input'!DE39+'Data Input'!DL39+'Data Input'!EE39+'Data Input'!EL39+'Data Input'!FE39+'Data Input'!FL39</f>
        <v>0</v>
      </c>
      <c r="I37" s="30">
        <f t="shared" si="0"/>
        <v>1.2335766423357664</v>
      </c>
      <c r="J37" s="216">
        <f>SUM(('Data Input'!H39+'Data Input'!N39+'Data Input'!T39+'Data Input'!Z39+'Data Input'!AF39+'Data Input'!AM39+'Data Input'!AT39+'Data Input'!AZ39+'Data Input'!BF39+'Data Input'!BL39+'Data Input'!BR39+'Data Input'!BX39+'Data Input'!CD39+'Data Input'!CK39+'Data Input'!CR39+'Data Input'!CX39+'Data Input'!DD39+'Data Input'!DK39+'Data Input'!DR39+'Data Input'!DX39+'Data Input'!ED39+'Data Input'!EK39+'Data Input'!ER39+'Data Input'!EX39+'Data Input'!FD39+'Data Input'!FK39+'Data Input'!FR39+'Data Input'!FX39)/(SUM((IF(OR('Data Input'!E39&gt;0, 'Data Input'!F39&gt;0),1,0))+(IF(OR('Data Input'!K39&gt;0, 'Data Input'!L39&gt;0),1,0))+(IF(OR('Data Input'!Q39&gt;0, 'Data Input'!R39&gt;0),1,0))+(IF(OR('Data Input'!W39&gt;0, 'Data Input'!X39&gt;0),1,0))+(IF(OR('Data Input'!AC39&gt;0, 'Data Input'!AD39&gt;0),1,0))+(IF(OR('Data Input'!AJ39&gt;0, 'Data Input'!AK39&gt;0),1,0))+(IF(OR('Data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Input'!CA39&gt;0, 'Data Input'!CB39&gt;0),1,0))+(IF(OR('Data Input'!CH39&gt;0, 'Data Input'!CI39&gt;0),1,0))+(IF(OR('Data Input'!CO39&gt;0, 'Data Input'!CP39&gt;0),1,0))+(IF(OR('Data Input'!CU39&gt;0, 'Data Input'!CV39&gt;0),1,0))+(IF(OR('Data Input'!DA39&gt;0, 'Data Input'!DB39&gt;0),1,0))+(IF(OR('Data Input'!DH39&gt;0, 'Data Input'!DI39&gt;0),1,0))+(IF(OR('Data Input'!DO39&gt;0, 'Data Input'!DP39&gt;0),1,0))+(IF(OR('Data Input'!DU39&gt;0, 'Data Input'!DV39&gt;0),1,0))+(IF(OR('Data Input'!EA39&gt;0, 'Data Input'!EB39&gt;0),1,0))+(IF(OR('Data Input'!EH39&gt;0, 'Data Input'!EI39&gt;0),1,0))+(IF(OR('Data Input'!EO39&gt;0, 'Data Input'!EP39&gt;0),1,0))+(IF(OR('Data Input'!EU39&gt;0, 'Data Input'!EV39&gt;0),1,0))+(IF(OR('Data Input'!FA39&gt;0, 'Data Input'!FB39&gt;0),1,0))+(IF(OR('Data Input'!FH39&gt;0, 'Data Input'!FI39&gt;0),1,0))+(IF(OR('Data Input'!FO39&gt;0, 'Data Input'!FP39&gt;0),1,0))+(IF(OR('Data Input'!FU39&gt;0, 'Data Input'!FV39&gt;0),1,0)))))</f>
        <v>1.3340424664373181</v>
      </c>
      <c r="K37" s="30">
        <f>SUM(('Data Input'!G39+'Data Input'!M39+'Data Input'!S39+'Data Input'!Y39+'Data Input'!AE39+'Data Input'!AL39+'Data Input'!AS39+'Data Input'!AY39+'Data Input'!BE39+'Data Input'!BK39+'Data Input'!BQ39+'Data Input'!BW39+'Data Input'!CC39+'Data Input'!CJ39+'Data Input'!CQ39+'Data Input'!CW39+'Data Input'!DC39+'Data Input'!DJ39+'Data Input'!DQ39+'Data Input'!DW39+'Data Input'!EC39+'Data Input'!EJ39+'Data Input'!EQ39+'Data Input'!EW39+'Data Input'!FC39+'Data Input'!FJ39+'Data Input'!FQ39+'Data Input'!FW39)/(SUM((IF(OR('Data Input'!E39&gt;0, 'Data Input'!F39&gt;0),1,0))+(IF(OR('Data Input'!K39&gt;0, 'Data Input'!L39&gt;0),1,0))+(IF(OR('Data Input'!Q39&gt;0, 'Data Input'!R39&gt;0),1,0))+(IF(OR('Data Input'!W39&gt;0, 'Data Input'!X39&gt;0),1,0))+(IF(OR('Data Input'!AC39&gt;0, 'Data Input'!AD39&gt;0),1,0))+(IF(OR('Data Input'!AJ39&gt;0, 'Data Input'!AK39&gt;0),1,0))+(IF(OR('Data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Input'!CA39&gt;0, 'Data Input'!CB39&gt;0),1,0))+(IF(OR('Data Input'!CH39&gt;0, 'Data Input'!CI39&gt;0),1,0))+(IF(OR('Data Input'!CO39&gt;0, 'Data Input'!CP39&gt;0),1,0))+(IF(OR('Data Input'!CU39&gt;0, 'Data Input'!CV39&gt;0),1,0))+(IF(OR('Data Input'!DA39&gt;0, 'Data Input'!DB39&gt;0),1,0))+(IF(OR('Data Input'!DH39&gt;0, 'Data Input'!DI39&gt;0),1,0))+(IF(OR('Data Input'!DO39&gt;0, 'Data Input'!DP39&gt;0),1,0))+(IF(OR('Data Input'!DU39&gt;0, 'Data Input'!DV39&gt;0),1,0))+(IF(OR('Data Input'!EA39&gt;0, 'Data Input'!EB39&gt;0),1,0))+(IF(OR('Data Input'!EH39&gt;0, 'Data Input'!EI39&gt;0),1,0))+(IF(OR('Data Input'!EO39&gt;0, 'Data Input'!EP39&gt;0),1,0))+(IF(OR('Data Input'!EU39&gt;0, 'Data Input'!EV39&gt;0),1,0))+(IF(OR('Data Input'!FA39&gt;0, 'Data Input'!FB39&gt;0),1,0))+(IF(OR('Data Input'!FH39&gt;0, 'Data Input'!FI39&gt;0),1,0))+(IF(OR('Data Input'!FO39&gt;0, 'Data Input'!FP39&gt;0),1,0))+(IF(OR('Data Input'!FU39&gt;0, 'Data Input'!FV39&gt;0),1,0)))))</f>
        <v>1.3513158623133048</v>
      </c>
      <c r="L37" s="30">
        <f>('Data Input'!E39+'Data Input'!K39+'Data Input'!Q39+'Data Input'!W39+'Data Input'!AQ39+'Data Input'!AW39+'Data Input'!BC39+'Data Input'!BI39+'Data Input'!BO39+'Data Input'!BU39+'Data Input'!CO39+'Data Input'!CU39+'Data Input'!DO39+'Data Input'!DU39+'Data Input'!EO39+'Data Input'!EU39+'Data Input'!FO39+'Data Input'!FU39)/('Data Input'!F39+'Data Input'!L39+'Data Input'!R39+'Data Input'!X39+'Data Input'!AR39+'Data Input'!AX39+'Data Input'!BD39+'Data Input'!BJ39+'Data Input'!BP39+'Data Input'!BV39+'Data Input'!CP39+'Data Input'!CV39+'Data Input'!DP39+'Data Input'!DV39+'Data Input'!EP39+'Data Input'!EV39+'Data Input'!FP39+'Data Input'!FV39)</f>
        <v>1.4594594594594594</v>
      </c>
      <c r="M37" s="30">
        <f>SUM(('Data Input'!G39+'Data Input'!M39+'Data Input'!S39+'Data Input'!Y39+'Data Input'!AS39+'Data Input'!AY39+'Data Input'!BE39+'Data Input'!BK39+'Data Input'!BQ39+'Data Input'!BW39+'Data Input'!CQ39+'Data Input'!CW39+'Data Input'!DQ39+'Data Input'!DW39+'Data Input'!EQ39+'Data Input'!EW39+'Data Input'!FQ39+'Data Input'!FW39)/(SUM((IF(OR('Data Input'!E39&gt;0, 'Data Input'!F39&gt;0),1,0))+(IF(OR('Data Input'!K39&gt;0, 'Data Input'!L39&gt;0),1,0))+(IF(OR('Data Input'!Q39&gt;0, 'Data Input'!R39&gt;0),1,0))+(IF(OR('Data Input'!W39&gt;0, 'Data Input'!X39&gt;0),1,0))+(IF(OR('Data Input'!AQ39&gt;0, 'Data Input'!AR39&gt;0),1,0))+(IF(OR('Data Input'!AW39&gt;0, 'Data Input'!AX39&gt;0),1,0))+(IF(OR('Data Input'!BC39&gt;0, 'Data Input'!BD39&gt;0),1,0))+(IF(OR('Data Input'!BI39&gt;0, 'Data Input'!BJ39&gt;0),1,0))+(IF(OR('Data Input'!BO39&gt;0, 'Data Input'!BP39&gt;0),1,0))+(IF(OR('Data Input'!BU39&gt;0, 'Data Input'!BV39&gt;0),1,0))+(IF(OR('Data Input'!CO39&gt;0, 'Data Input'!CP39&gt;0),1,0))+(IF(OR('Data Input'!CU39&gt;0, 'Data Input'!CV39&gt;0),1,0))+(IF(OR('Data Input'!DO39&gt;0, 'Data Input'!DP39&gt;0),1,0))+(IF(OR('Data Input'!DU39&gt;0, 'Data Input'!DV39&gt;0),1,0))+(IF(OR('Data Input'!EO39&gt;0, 'Data Input'!EP39&gt;0),1,0))+(IF(OR('Data Input'!EU39&gt;0, 'Data Input'!EV39&gt;0),1,0))+(IF(OR('Data Input'!FO39&gt;0, 'Data Input'!FP39&gt;0),1,0))+(IF(OR('Data Input'!FU39&gt;0, 'Data Input'!FV39&gt;0),1,0)))))</f>
        <v>1.5406101571063207</v>
      </c>
      <c r="N37" s="217">
        <f>SUM('Data Input'!AC39+'Data Input'!AJ39+'Data Input'!CA39+'Data Input'!CH39+'Data Input'!DA39+'Data Input'!DH39+'Data Input'!EA39+'Data Input'!EH39+'Data Input'!FA39+'Data Input'!FH39)/('Data Input'!AD39+'Data Input'!AK39+'Data Input'!CB39+'Data Input'!CI39+'Data Input'!DB39+'Data Input'!DI39+'Data Input'!EB39+'Data Input'!EI39+'Data Input'!FB39+'Data Input'!FI39)</f>
        <v>0.96825396825396826</v>
      </c>
      <c r="O37" s="30">
        <f>SUM(('Data Input'!AE39+'Data Input'!AL39+'Data Input'!CC39+'Data Input'!CJ39+'Data Input'!DC39+'Data Input'!DJ39+'Data Input'!EC39+'Data Input'!EJ39+'Data Input'!FC39+'Data Input'!FJ39)/(SUM((IF(OR('Data Input'!AC39&gt;0, 'Data Input'!AD39&gt;0),1,0))+(IF(OR('Data Input'!AJ39&gt;0, 'Data Input'!AK39&gt;0),1,0))+(IF(OR('Data Input'!CA39&gt;0, 'Data Input'!CB39&gt;0),1,0))+(IF(OR('Data Input'!CH39&gt;0, 'Data Input'!CI39&gt;0),1,0))+(IF(OR('Data Input'!DA39&gt;0, 'Data Input'!DB39&gt;0),1,0))+(IF(OR('Data Input'!DH39&gt;0, 'Data Input'!DI39&gt;0),1,0))+(IF(OR('Data Input'!EA39&gt;0, 'Data Input'!EB39&gt;0),1,0))+(IF(OR('Data Input'!EH39&gt;0, 'Data Input'!EI39&gt;0),1,0))+(IF(OR('Data Input'!FA39&gt;0, 'Data Input'!FB39&gt;0),1,0))+(IF(OR('Data Input'!FH39&gt;0, 'Data Input'!FI39&gt;0),1,0)))))</f>
        <v>0.97272727272727266</v>
      </c>
      <c r="P37" s="218">
        <f t="shared" si="1"/>
        <v>6</v>
      </c>
      <c r="Q37" s="16">
        <f>SUM((IF(OR('Data Input'!$J39="W"),1,0))+(IF(OR('Data Input'!$P39="W"),1,0))+(IF(OR('Data Input'!$V39="W"),1,0))+(IF(OR('Data Input'!$AB39="W"),1,0))+(IF(OR('Data Input'!$AI39="W"),1,0))+(IF(OR('Data Input'!$AP39="W"),1,0))+(IF(OR('Data Input'!$AV39="W"),1,0))+(IF(OR('Data Input'!$BB39="W"),1,0))+(IF(OR('Data Input'!$BH39="W"),1,0))+(IF(OR('Data Input'!$BN39="W"),1,0))+(IF(OR('Data Input'!$BT39="W"),1,0))+(IF(OR('Data Input'!$BZ39="W"),1,0))+(IF(OR('Data Input'!$CG39="W"),1,0))+(IF(OR('Data Input'!$CN39="W"),1,0))+(IF(OR('Data Input'!$CT39="W"),1,0))+(IF(OR('Data Input'!$CZ39="W"),1,0))+(IF(OR('Data Input'!$DG39="W"),1,0))+(IF(OR('Data Input'!$DN39="W"),1,0))+(IF(OR('Data Input'!$DT39="W"),1,0))+(IF(OR('Data Input'!$DZ39="W"),1,0))+(IF(OR('Data Input'!$EG39="W"),1,0))+(IF(OR('Data Input'!$EN39="W"),1,0))+(IF(OR('Data Input'!$ET39="W"),1,0))+(IF(OR('Data Input'!$EZ39="W"),1,0))+(IF(OR('Data Input'!$FG39="W"),1,0))+(IF(OR('Data Input'!$FN39="W"),1,0))+(IF(OR('Data Input'!$FT39="W"),1,0))+(IF(OR('Data Input'!$FZ39="W"),1,0)))</f>
        <v>4</v>
      </c>
      <c r="R37" s="16">
        <f>SUM((IF(OR('Data Input'!$J39="L"),1,0))+(IF(OR('Data Input'!$P39="L"),1,0))+(IF(OR('Data Input'!$V39="L"),1,0))+(IF(OR('Data Input'!$AB39="L"),1,0))+(IF(OR('Data Input'!$AI39="L"),1,0))+(IF(OR('Data Input'!$AP39="L"),1,0))+(IF(OR('Data Input'!$AV39="L"),1,0))+(IF(OR('Data Input'!$BB39="L"),1,0))+(IF(OR('Data Input'!$BH39="L"),1,0))+(IF(OR('Data Input'!$BN39="L"),1,0))+(IF(OR('Data Input'!$BT39="L"),1,0))+(IF(OR('Data Input'!$BZ39="L"),1,0))+(IF(OR('Data Input'!$CG39="L"),1,0))+(IF(OR('Data Input'!$CN39="L"),1,0))+(IF(OR('Data Input'!$CT39="L"),1,0))+(IF(OR('Data Input'!$CZ39="L"),1,0))+(IF(OR('Data Input'!$DG39="L"),1,0))+(IF(OR('Data Input'!$DN39="L"),1,0))+(IF(OR('Data Input'!$DT39="L"),1,0))+(IF(OR('Data Input'!$DZ39="L"),1,0))+(IF(OR('Data Input'!$EG39="L"),1,0))+(IF(OR('Data Input'!$EN39="L"),1,0))+(IF(OR('Data Input'!$ET39="L"),1,0))+(IF(OR('Data Input'!$EZ39="L"),1,0))+(IF(OR('Data Input'!$FG39="L"),1,0))+(IF(OR('Data Input'!$FN39="L"),1,0))+(IF(OR('Data Input'!$FT39="L"),1,0))+(IF(OR('Data Input'!$FZ39="L"),1,0)))</f>
        <v>2</v>
      </c>
      <c r="S37" s="16">
        <f>SUM((IF(OR('Data Input'!$J39="T"),1,0))+(IF(OR('Data Input'!$P39="T"),1,0))+(IF(OR('Data Input'!$V39="T"),1,0))+(IF(OR('Data Input'!$AB39="T"),1,0))+(IF(OR('Data Input'!$AI39="T"),1,0))+(IF(OR('Data Input'!$AP39="T"),1,0))+(IF(OR('Data Input'!$AV39="T"),1,0))+(IF(OR('Data Input'!$BB39="T"),1,0))+(IF(OR('Data Input'!$BH39="T"),1,0))+(IF(OR('Data Input'!$BN39="T"),1,0))+(IF(OR('Data Input'!$BT39="T"),1,0))+(IF(OR('Data Input'!$BZ39="T"),1,0))+(IF(OR('Data Input'!$CG39="T"),1,0))+(IF(OR('Data Input'!$CN39="T"),1,0))+(IF(OR('Data Input'!$CT39="T"),1,0))+(IF(OR('Data Input'!$CZ39="T"),1,0))+(IF(OR('Data Input'!$DG39="T"),1,0))+(IF(OR('Data Input'!$DN39="T"),1,0))+(IF(OR('Data Input'!$DT39="T"),1,0))+(IF(OR('Data Input'!$DZ39="T"),1,0))+(IF(OR('Data Input'!$EG39="T"),1,0))+(IF(OR('Data Input'!$EN39="T"),1,0))+(IF(OR('Data Input'!$ET39="T"),1,0))+(IF(OR('Data Input'!$EZ39="T"),1,0))+(IF(OR('Data Input'!$FG39="T"),1,0))+(IF(OR('Data Input'!$FN39="T"),1,0))+(IF(OR('Data Input'!$FT39="T"),1,0))+(IF(OR('Data Input'!$FZ39="T"),1,0)))</f>
        <v>0</v>
      </c>
      <c r="T37" s="219">
        <f t="shared" si="2"/>
        <v>0.66666666666666663</v>
      </c>
    </row>
    <row r="38" spans="2:20" ht="15.5" x14ac:dyDescent="0.35">
      <c r="B38" s="189">
        <v>36</v>
      </c>
      <c r="C38" s="52" t="s">
        <v>71</v>
      </c>
      <c r="D38" s="78" t="s">
        <v>8</v>
      </c>
      <c r="E38" s="240">
        <v>73</v>
      </c>
      <c r="F38" s="16">
        <f>'Data Input'!E40+'Data Input'!K40+'Data Input'!Q40+'Data Input'!W40+'Data Input'!AC40+'Data Input'!AJ40+'Data Input'!AQ40+'Data Input'!AW40+'Data Input'!BC40+'Data Input'!BI40+'Data Input'!BO40+'Data Input'!BU40+'Data Input'!CA40+'Data Input'!CH40+'Data Input'!CO40+'Data Input'!CU40+'Data Input'!DA40+'Data Input'!DH40+'Data Input'!DO40+'Data Input'!DU40+'Data Input'!EA40+'Data Input'!EH40+'Data Input'!EO40+'Data Input'!EU40+'Data Input'!FA40+'Data Input'!FH40+'Data Input'!FO40+'Data Input'!FU40</f>
        <v>223</v>
      </c>
      <c r="G38" s="16">
        <f>'Data Input'!F40+'Data Input'!L40+'Data Input'!R40+'Data Input'!X40+'Data Input'!AD40+'Data Input'!AK40+'Data Input'!AR40+'Data Input'!AX40+'Data Input'!BD40+'Data Input'!BJ40+'Data Input'!BP40+'Data Input'!BV40+'Data Input'!CB40+'Data Input'!CI40+'Data Input'!CP40+'Data Input'!CV40+'Data Input'!DB40+'Data Input'!DI40+'Data Input'!DP40+'Data Input'!DV40+'Data Input'!EB40+'Data Input'!EI40+'Data Input'!EP40+'Data Input'!EV40+'Data Input'!FB40+'Data Input'!FI40+'Data Input'!FP40+'Data Input'!FV40</f>
        <v>163</v>
      </c>
      <c r="H38" s="174">
        <f>'Data Input'!AG40+'Data Input'!AN40+'Data Input'!CE40+'Data Input'!CL40+'Data Input'!DE40+'Data Input'!DL40+'Data Input'!EE40+'Data Input'!EL40+'Data Input'!FE40+'Data Input'!FL40</f>
        <v>0</v>
      </c>
      <c r="I38" s="30">
        <f t="shared" si="0"/>
        <v>1.3680981595092025</v>
      </c>
      <c r="J38" s="216">
        <f>SUM(('Data Input'!H40+'Data Input'!N40+'Data Input'!T40+'Data Input'!Z40+'Data Input'!AF40+'Data Input'!AM40+'Data Input'!AT40+'Data Input'!AZ40+'Data Input'!BF40+'Data Input'!BL40+'Data Input'!BR40+'Data Input'!BX40+'Data Input'!CD40+'Data Input'!CK40+'Data Input'!CR40+'Data Input'!CX40+'Data Input'!DD40+'Data Input'!DK40+'Data Input'!DR40+'Data Input'!DX40+'Data Input'!ED40+'Data Input'!EK40+'Data Input'!ER40+'Data Input'!EX40+'Data Input'!FD40+'Data Input'!FK40+'Data Input'!FR40+'Data Input'!FX40)/(SUM((IF(OR('Data Input'!E40&gt;0, 'Data Input'!F40&gt;0),1,0))+(IF(OR('Data Input'!K40&gt;0, 'Data Input'!L40&gt;0),1,0))+(IF(OR('Data Input'!Q40&gt;0, 'Data Input'!R40&gt;0),1,0))+(IF(OR('Data Input'!W40&gt;0, 'Data Input'!X40&gt;0),1,0))+(IF(OR('Data Input'!AC40&gt;0, 'Data Input'!AD40&gt;0),1,0))+(IF(OR('Data Input'!AJ40&gt;0, 'Data Input'!AK40&gt;0),1,0))+(IF(OR('Data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Input'!CA40&gt;0, 'Data Input'!CB40&gt;0),1,0))+(IF(OR('Data Input'!CH40&gt;0, 'Data Input'!CI40&gt;0),1,0))+(IF(OR('Data Input'!CO40&gt;0, 'Data Input'!CP40&gt;0),1,0))+(IF(OR('Data Input'!CU40&gt;0, 'Data Input'!CV40&gt;0),1,0))+(IF(OR('Data Input'!DA40&gt;0, 'Data Input'!DB40&gt;0),1,0))+(IF(OR('Data Input'!DH40&gt;0, 'Data Input'!DI40&gt;0),1,0))+(IF(OR('Data Input'!DO40&gt;0, 'Data Input'!DP40&gt;0),1,0))+(IF(OR('Data Input'!DU40&gt;0, 'Data Input'!DV40&gt;0),1,0))+(IF(OR('Data Input'!EA40&gt;0, 'Data Input'!EB40&gt;0),1,0))+(IF(OR('Data Input'!EH40&gt;0, 'Data Input'!EI40&gt;0),1,0))+(IF(OR('Data Input'!EO40&gt;0, 'Data Input'!EP40&gt;0),1,0))+(IF(OR('Data Input'!EU40&gt;0, 'Data Input'!EV40&gt;0),1,0))+(IF(OR('Data Input'!FA40&gt;0, 'Data Input'!FB40&gt;0),1,0))+(IF(OR('Data Input'!FH40&gt;0, 'Data Input'!FI40&gt;0),1,0))+(IF(OR('Data Input'!FO40&gt;0, 'Data Input'!FP40&gt;0),1,0))+(IF(OR('Data Input'!FU40&gt;0, 'Data Input'!FV40&gt;0),1,0)))))</f>
        <v>1.4321986764854724</v>
      </c>
      <c r="K38" s="30">
        <f>SUM(('Data Input'!G40+'Data Input'!M40+'Data Input'!S40+'Data Input'!Y40+'Data Input'!AE40+'Data Input'!AL40+'Data Input'!AS40+'Data Input'!AY40+'Data Input'!BE40+'Data Input'!BK40+'Data Input'!BQ40+'Data Input'!BW40+'Data Input'!CC40+'Data Input'!CJ40+'Data Input'!CQ40+'Data Input'!CW40+'Data Input'!DC40+'Data Input'!DJ40+'Data Input'!DQ40+'Data Input'!DW40+'Data Input'!EC40+'Data Input'!EJ40+'Data Input'!EQ40+'Data Input'!EW40+'Data Input'!FC40+'Data Input'!FJ40+'Data Input'!FQ40+'Data Input'!FW40)/(SUM((IF(OR('Data Input'!E40&gt;0, 'Data Input'!F40&gt;0),1,0))+(IF(OR('Data Input'!K40&gt;0, 'Data Input'!L40&gt;0),1,0))+(IF(OR('Data Input'!Q40&gt;0, 'Data Input'!R40&gt;0),1,0))+(IF(OR('Data Input'!W40&gt;0, 'Data Input'!X40&gt;0),1,0))+(IF(OR('Data Input'!AC40&gt;0, 'Data Input'!AD40&gt;0),1,0))+(IF(OR('Data Input'!AJ40&gt;0, 'Data Input'!AK40&gt;0),1,0))+(IF(OR('Data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Input'!CA40&gt;0, 'Data Input'!CB40&gt;0),1,0))+(IF(OR('Data Input'!CH40&gt;0, 'Data Input'!CI40&gt;0),1,0))+(IF(OR('Data Input'!CO40&gt;0, 'Data Input'!CP40&gt;0),1,0))+(IF(OR('Data Input'!CU40&gt;0, 'Data Input'!CV40&gt;0),1,0))+(IF(OR('Data Input'!DA40&gt;0, 'Data Input'!DB40&gt;0),1,0))+(IF(OR('Data Input'!DH40&gt;0, 'Data Input'!DI40&gt;0),1,0))+(IF(OR('Data Input'!DO40&gt;0, 'Data Input'!DP40&gt;0),1,0))+(IF(OR('Data Input'!DU40&gt;0, 'Data Input'!DV40&gt;0),1,0))+(IF(OR('Data Input'!EA40&gt;0, 'Data Input'!EB40&gt;0),1,0))+(IF(OR('Data Input'!EH40&gt;0, 'Data Input'!EI40&gt;0),1,0))+(IF(OR('Data Input'!EO40&gt;0, 'Data Input'!EP40&gt;0),1,0))+(IF(OR('Data Input'!EU40&gt;0, 'Data Input'!EV40&gt;0),1,0))+(IF(OR('Data Input'!FA40&gt;0, 'Data Input'!FB40&gt;0),1,0))+(IF(OR('Data Input'!FH40&gt;0, 'Data Input'!FI40&gt;0),1,0))+(IF(OR('Data Input'!FO40&gt;0, 'Data Input'!FP40&gt;0),1,0))+(IF(OR('Data Input'!FU40&gt;0, 'Data Input'!FV40&gt;0),1,0)))))</f>
        <v>1.3781230950625338</v>
      </c>
      <c r="L38" s="30">
        <f>('Data Input'!E40+'Data Input'!K40+'Data Input'!Q40+'Data Input'!W40+'Data Input'!AQ40+'Data Input'!AW40+'Data Input'!BC40+'Data Input'!BI40+'Data Input'!BO40+'Data Input'!BU40+'Data Input'!CO40+'Data Input'!CU40+'Data Input'!DO40+'Data Input'!DU40+'Data Input'!EO40+'Data Input'!EU40+'Data Input'!FO40+'Data Input'!FU40)/('Data Input'!F40+'Data Input'!L40+'Data Input'!R40+'Data Input'!X40+'Data Input'!AR40+'Data Input'!AX40+'Data Input'!BD40+'Data Input'!BJ40+'Data Input'!BP40+'Data Input'!BV40+'Data Input'!CP40+'Data Input'!CV40+'Data Input'!DP40+'Data Input'!DV40+'Data Input'!EP40+'Data Input'!EV40+'Data Input'!FP40+'Data Input'!FV40)</f>
        <v>1.3482142857142858</v>
      </c>
      <c r="M38" s="30">
        <f>SUM(('Data Input'!G40+'Data Input'!M40+'Data Input'!S40+'Data Input'!Y40+'Data Input'!AS40+'Data Input'!AY40+'Data Input'!BE40+'Data Input'!BK40+'Data Input'!BQ40+'Data Input'!BW40+'Data Input'!CQ40+'Data Input'!CW40+'Data Input'!DQ40+'Data Input'!DW40+'Data Input'!EQ40+'Data Input'!EW40+'Data Input'!FQ40+'Data Input'!FW40)/(SUM((IF(OR('Data Input'!E40&gt;0, 'Data Input'!F40&gt;0),1,0))+(IF(OR('Data Input'!K40&gt;0, 'Data Input'!L40&gt;0),1,0))+(IF(OR('Data Input'!Q40&gt;0, 'Data Input'!R40&gt;0),1,0))+(IF(OR('Data Input'!W40&gt;0, 'Data Input'!X40&gt;0),1,0))+(IF(OR('Data Input'!AQ40&gt;0, 'Data Input'!AR40&gt;0),1,0))+(IF(OR('Data Input'!AW40&gt;0, 'Data Input'!AX40&gt;0),1,0))+(IF(OR('Data Input'!BC40&gt;0, 'Data Input'!BD40&gt;0),1,0))+(IF(OR('Data Input'!BI40&gt;0, 'Data Input'!BJ40&gt;0),1,0))+(IF(OR('Data Input'!BO40&gt;0, 'Data Input'!BP40&gt;0),1,0))+(IF(OR('Data Input'!BU40&gt;0, 'Data Input'!BV40&gt;0),1,0))+(IF(OR('Data Input'!CO40&gt;0, 'Data Input'!CP40&gt;0),1,0))+(IF(OR('Data Input'!CU40&gt;0, 'Data Input'!CV40&gt;0),1,0))+(IF(OR('Data Input'!DO40&gt;0, 'Data Input'!DP40&gt;0),1,0))+(IF(OR('Data Input'!DU40&gt;0, 'Data Input'!DV40&gt;0),1,0))+(IF(OR('Data Input'!EO40&gt;0, 'Data Input'!EP40&gt;0),1,0))+(IF(OR('Data Input'!EU40&gt;0, 'Data Input'!EV40&gt;0),1,0))+(IF(OR('Data Input'!FO40&gt;0, 'Data Input'!FP40&gt;0),1,0))+(IF(OR('Data Input'!FU40&gt;0, 'Data Input'!FV40&gt;0),1,0)))))</f>
        <v>1.3548562040552887</v>
      </c>
      <c r="N38" s="217">
        <f>SUM('Data Input'!AC40+'Data Input'!AJ40+'Data Input'!CA40+'Data Input'!CH40+'Data Input'!DA40+'Data Input'!DH40+'Data Input'!EA40+'Data Input'!EH40+'Data Input'!FA40+'Data Input'!FH40)/('Data Input'!AD40+'Data Input'!AK40+'Data Input'!CB40+'Data Input'!CI40+'Data Input'!DB40+'Data Input'!DI40+'Data Input'!EB40+'Data Input'!EI40+'Data Input'!FB40+'Data Input'!FI40)</f>
        <v>1.411764705882353</v>
      </c>
      <c r="O38" s="30">
        <f>SUM(('Data Input'!AE40+'Data Input'!AL40+'Data Input'!CC40+'Data Input'!CJ40+'Data Input'!DC40+'Data Input'!DJ40+'Data Input'!EC40+'Data Input'!EJ40+'Data Input'!FC40+'Data Input'!FJ40)/(SUM((IF(OR('Data Input'!AC40&gt;0, 'Data Input'!AD40&gt;0),1,0))+(IF(OR('Data Input'!AJ40&gt;0, 'Data Input'!AK40&gt;0),1,0))+(IF(OR('Data Input'!CA40&gt;0, 'Data Input'!CB40&gt;0),1,0))+(IF(OR('Data Input'!CH40&gt;0, 'Data Input'!CI40&gt;0),1,0))+(IF(OR('Data Input'!DA40&gt;0, 'Data Input'!DB40&gt;0),1,0))+(IF(OR('Data Input'!DH40&gt;0, 'Data Input'!DI40&gt;0),1,0))+(IF(OR('Data Input'!EA40&gt;0, 'Data Input'!EB40&gt;0),1,0))+(IF(OR('Data Input'!EH40&gt;0, 'Data Input'!EI40&gt;0),1,0))+(IF(OR('Data Input'!FA40&gt;0, 'Data Input'!FB40&gt;0),1,0))+(IF(OR('Data Input'!FH40&gt;0, 'Data Input'!FI40&gt;0),1,0)))))</f>
        <v>1.4362903225806452</v>
      </c>
      <c r="P38" s="218">
        <f t="shared" si="1"/>
        <v>7</v>
      </c>
      <c r="Q38" s="16">
        <f>SUM((IF(OR('Data Input'!$J40="W"),1,0))+(IF(OR('Data Input'!$P40="W"),1,0))+(IF(OR('Data Input'!$V40="W"),1,0))+(IF(OR('Data Input'!$AB40="W"),1,0))+(IF(OR('Data Input'!$AI40="W"),1,0))+(IF(OR('Data Input'!$AP40="W"),1,0))+(IF(OR('Data Input'!$AV40="W"),1,0))+(IF(OR('Data Input'!$BB40="W"),1,0))+(IF(OR('Data Input'!$BH40="W"),1,0))+(IF(OR('Data Input'!$BN40="W"),1,0))+(IF(OR('Data Input'!$BT40="W"),1,0))+(IF(OR('Data Input'!$BZ40="W"),1,0))+(IF(OR('Data Input'!$CG40="W"),1,0))+(IF(OR('Data Input'!$CN40="W"),1,0))+(IF(OR('Data Input'!$CT40="W"),1,0))+(IF(OR('Data Input'!$CZ40="W"),1,0))+(IF(OR('Data Input'!$DG40="W"),1,0))+(IF(OR('Data Input'!$DN40="W"),1,0))+(IF(OR('Data Input'!$DT40="W"),1,0))+(IF(OR('Data Input'!$DZ40="W"),1,0))+(IF(OR('Data Input'!$EG40="W"),1,0))+(IF(OR('Data Input'!$EN40="W"),1,0))+(IF(OR('Data Input'!$ET40="W"),1,0))+(IF(OR('Data Input'!$EZ40="W"),1,0))+(IF(OR('Data Input'!$FG40="W"),1,0))+(IF(OR('Data Input'!$FN40="W"),1,0))+(IF(OR('Data Input'!$FT40="W"),1,0))+(IF(OR('Data Input'!$FZ40="W"),1,0)))</f>
        <v>6</v>
      </c>
      <c r="R38" s="16">
        <f>SUM((IF(OR('Data Input'!$J40="L"),1,0))+(IF(OR('Data Input'!$P40="L"),1,0))+(IF(OR('Data Input'!$V40="L"),1,0))+(IF(OR('Data Input'!$AB40="L"),1,0))+(IF(OR('Data Input'!$AI40="L"),1,0))+(IF(OR('Data Input'!$AP40="L"),1,0))+(IF(OR('Data Input'!$AV40="L"),1,0))+(IF(OR('Data Input'!$BB40="L"),1,0))+(IF(OR('Data Input'!$BH40="L"),1,0))+(IF(OR('Data Input'!$BN40="L"),1,0))+(IF(OR('Data Input'!$BT40="L"),1,0))+(IF(OR('Data Input'!$BZ40="L"),1,0))+(IF(OR('Data Input'!$CG40="L"),1,0))+(IF(OR('Data Input'!$CN40="L"),1,0))+(IF(OR('Data Input'!$CT40="L"),1,0))+(IF(OR('Data Input'!$CZ40="L"),1,0))+(IF(OR('Data Input'!$DG40="L"),1,0))+(IF(OR('Data Input'!$DN40="L"),1,0))+(IF(OR('Data Input'!$DT40="L"),1,0))+(IF(OR('Data Input'!$DZ40="L"),1,0))+(IF(OR('Data Input'!$EG40="L"),1,0))+(IF(OR('Data Input'!$EN40="L"),1,0))+(IF(OR('Data Input'!$ET40="L"),1,0))+(IF(OR('Data Input'!$EZ40="L"),1,0))+(IF(OR('Data Input'!$FG40="L"),1,0))+(IF(OR('Data Input'!$FN40="L"),1,0))+(IF(OR('Data Input'!$FT40="L"),1,0))+(IF(OR('Data Input'!$FZ40="L"),1,0)))</f>
        <v>1</v>
      </c>
      <c r="S38" s="16">
        <f>SUM((IF(OR('Data Input'!$J40="T"),1,0))+(IF(OR('Data Input'!$P40="T"),1,0))+(IF(OR('Data Input'!$V40="T"),1,0))+(IF(OR('Data Input'!$AB40="T"),1,0))+(IF(OR('Data Input'!$AI40="T"),1,0))+(IF(OR('Data Input'!$AP40="T"),1,0))+(IF(OR('Data Input'!$AV40="T"),1,0))+(IF(OR('Data Input'!$BB40="T"),1,0))+(IF(OR('Data Input'!$BH40="T"),1,0))+(IF(OR('Data Input'!$BN40="T"),1,0))+(IF(OR('Data Input'!$BT40="T"),1,0))+(IF(OR('Data Input'!$BZ40="T"),1,0))+(IF(OR('Data Input'!$CG40="T"),1,0))+(IF(OR('Data Input'!$CN40="T"),1,0))+(IF(OR('Data Input'!$CT40="T"),1,0))+(IF(OR('Data Input'!$CZ40="T"),1,0))+(IF(OR('Data Input'!$DG40="T"),1,0))+(IF(OR('Data Input'!$DN40="T"),1,0))+(IF(OR('Data Input'!$DT40="T"),1,0))+(IF(OR('Data Input'!$DZ40="T"),1,0))+(IF(OR('Data Input'!$EG40="T"),1,0))+(IF(OR('Data Input'!$EN40="T"),1,0))+(IF(OR('Data Input'!$ET40="T"),1,0))+(IF(OR('Data Input'!$EZ40="T"),1,0))+(IF(OR('Data Input'!$FG40="T"),1,0))+(IF(OR('Data Input'!$FN40="T"),1,0))+(IF(OR('Data Input'!$FT40="T"),1,0))+(IF(OR('Data Input'!$FZ40="T"),1,0)))</f>
        <v>0</v>
      </c>
      <c r="T38" s="219">
        <f t="shared" si="2"/>
        <v>0.8571428571428571</v>
      </c>
    </row>
    <row r="39" spans="2:20" ht="15.5" x14ac:dyDescent="0.35">
      <c r="B39" s="189">
        <v>37</v>
      </c>
      <c r="C39" s="51" t="s">
        <v>74</v>
      </c>
      <c r="D39" s="79" t="s">
        <v>10</v>
      </c>
      <c r="E39" s="241">
        <v>71</v>
      </c>
      <c r="F39" s="185">
        <f>'Data Input'!E41+'Data Input'!K41+'Data Input'!Q41+'Data Input'!W41+'Data Input'!AC41+'Data Input'!AJ41+'Data Input'!AQ41+'Data Input'!AW41+'Data Input'!BC41+'Data Input'!BI41+'Data Input'!BO41+'Data Input'!BU41+'Data Input'!CA41+'Data Input'!CH41+'Data Input'!CO41+'Data Input'!CU41+'Data Input'!DA41+'Data Input'!DH41+'Data Input'!DO41+'Data Input'!DU41+'Data Input'!EA41+'Data Input'!EH41+'Data Input'!EO41+'Data Input'!EU41+'Data Input'!FA41+'Data Input'!FH41+'Data Input'!FO41+'Data Input'!FU41</f>
        <v>184</v>
      </c>
      <c r="G39" s="185">
        <f>'Data Input'!F41+'Data Input'!L41+'Data Input'!R41+'Data Input'!X41+'Data Input'!AD41+'Data Input'!AK41+'Data Input'!AR41+'Data Input'!AX41+'Data Input'!BD41+'Data Input'!BJ41+'Data Input'!BP41+'Data Input'!BV41+'Data Input'!CB41+'Data Input'!CI41+'Data Input'!CP41+'Data Input'!CV41+'Data Input'!DB41+'Data Input'!DI41+'Data Input'!DP41+'Data Input'!DV41+'Data Input'!EB41+'Data Input'!EI41+'Data Input'!EP41+'Data Input'!EV41+'Data Input'!FB41+'Data Input'!FI41+'Data Input'!FP41+'Data Input'!FV41</f>
        <v>137</v>
      </c>
      <c r="H39" s="177">
        <f>'Data Input'!AG41+'Data Input'!AN41+'Data Input'!CE41+'Data Input'!CL41+'Data Input'!DE41+'Data Input'!DL41+'Data Input'!EE41+'Data Input'!EL41+'Data Input'!FE41+'Data Input'!FL41</f>
        <v>2</v>
      </c>
      <c r="I39" s="220">
        <f t="shared" si="0"/>
        <v>1.3430656934306568</v>
      </c>
      <c r="J39" s="221">
        <f>SUM(('Data Input'!H41+'Data Input'!N41+'Data Input'!T41+'Data Input'!Z41+'Data Input'!AF41+'Data Input'!AM41+'Data Input'!AT41+'Data Input'!AZ41+'Data Input'!BF41+'Data Input'!BL41+'Data Input'!BR41+'Data Input'!BX41+'Data Input'!CD41+'Data Input'!CK41+'Data Input'!CR41+'Data Input'!CX41+'Data Input'!DD41+'Data Input'!DK41+'Data Input'!DR41+'Data Input'!DX41+'Data Input'!ED41+'Data Input'!EK41+'Data Input'!ER41+'Data Input'!EX41+'Data Input'!FD41+'Data Input'!FK41+'Data Input'!FR41+'Data Input'!FX41)/(SUM((IF(OR('Data Input'!E41&gt;0, 'Data Input'!F41&gt;0),1,0))+(IF(OR('Data Input'!K41&gt;0, 'Data Input'!L41&gt;0),1,0))+(IF(OR('Data Input'!Q41&gt;0, 'Data Input'!R41&gt;0),1,0))+(IF(OR('Data Input'!W41&gt;0, 'Data Input'!X41&gt;0),1,0))+(IF(OR('Data Input'!AC41&gt;0, 'Data Input'!AD41&gt;0),1,0))+(IF(OR('Data Input'!AJ41&gt;0, 'Data Input'!AK41&gt;0),1,0))+(IF(OR('Data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Input'!CA41&gt;0, 'Data Input'!CB41&gt;0),1,0))+(IF(OR('Data Input'!CH41&gt;0, 'Data Input'!CI41&gt;0),1,0))+(IF(OR('Data Input'!CO41&gt;0, 'Data Input'!CP41&gt;0),1,0))+(IF(OR('Data Input'!CU41&gt;0, 'Data Input'!CV41&gt;0),1,0))+(IF(OR('Data Input'!DA41&gt;0, 'Data Input'!DB41&gt;0),1,0))+(IF(OR('Data Input'!DH41&gt;0, 'Data Input'!DI41&gt;0),1,0))+(IF(OR('Data Input'!DO41&gt;0, 'Data Input'!DP41&gt;0),1,0))+(IF(OR('Data Input'!DU41&gt;0, 'Data Input'!DV41&gt;0),1,0))+(IF(OR('Data Input'!EA41&gt;0, 'Data Input'!EB41&gt;0),1,0))+(IF(OR('Data Input'!EH41&gt;0, 'Data Input'!EI41&gt;0),1,0))+(IF(OR('Data Input'!EO41&gt;0, 'Data Input'!EP41&gt;0),1,0))+(IF(OR('Data Input'!EU41&gt;0, 'Data Input'!EV41&gt;0),1,0))+(IF(OR('Data Input'!FA41&gt;0, 'Data Input'!FB41&gt;0),1,0))+(IF(OR('Data Input'!FH41&gt;0, 'Data Input'!FI41&gt;0),1,0))+(IF(OR('Data Input'!FO41&gt;0, 'Data Input'!FP41&gt;0),1,0))+(IF(OR('Data Input'!FU41&gt;0, 'Data Input'!FV41&gt;0),1,0)))))</f>
        <v>1.5456487321740213</v>
      </c>
      <c r="K39" s="220">
        <f>SUM(('Data Input'!G41+'Data Input'!M41+'Data Input'!S41+'Data Input'!Y41+'Data Input'!AE41+'Data Input'!AL41+'Data Input'!AS41+'Data Input'!AY41+'Data Input'!BE41+'Data Input'!BK41+'Data Input'!BQ41+'Data Input'!BW41+'Data Input'!CC41+'Data Input'!CJ41+'Data Input'!CQ41+'Data Input'!CW41+'Data Input'!DC41+'Data Input'!DJ41+'Data Input'!DQ41+'Data Input'!DW41+'Data Input'!EC41+'Data Input'!EJ41+'Data Input'!EQ41+'Data Input'!EW41+'Data Input'!FC41+'Data Input'!FJ41+'Data Input'!FQ41+'Data Input'!FW41)/(SUM((IF(OR('Data Input'!E41&gt;0, 'Data Input'!F41&gt;0),1,0))+(IF(OR('Data Input'!K41&gt;0, 'Data Input'!L41&gt;0),1,0))+(IF(OR('Data Input'!Q41&gt;0, 'Data Input'!R41&gt;0),1,0))+(IF(OR('Data Input'!W41&gt;0, 'Data Input'!X41&gt;0),1,0))+(IF(OR('Data Input'!AC41&gt;0, 'Data Input'!AD41&gt;0),1,0))+(IF(OR('Data Input'!AJ41&gt;0, 'Data Input'!AK41&gt;0),1,0))+(IF(OR('Data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Input'!CA41&gt;0, 'Data Input'!CB41&gt;0),1,0))+(IF(OR('Data Input'!CH41&gt;0, 'Data Input'!CI41&gt;0),1,0))+(IF(OR('Data Input'!CO41&gt;0, 'Data Input'!CP41&gt;0),1,0))+(IF(OR('Data Input'!CU41&gt;0, 'Data Input'!CV41&gt;0),1,0))+(IF(OR('Data Input'!DA41&gt;0, 'Data Input'!DB41&gt;0),1,0))+(IF(OR('Data Input'!DH41&gt;0, 'Data Input'!DI41&gt;0),1,0))+(IF(OR('Data Input'!DO41&gt;0, 'Data Input'!DP41&gt;0),1,0))+(IF(OR('Data Input'!DU41&gt;0, 'Data Input'!DV41&gt;0),1,0))+(IF(OR('Data Input'!EA41&gt;0, 'Data Input'!EB41&gt;0),1,0))+(IF(OR('Data Input'!EH41&gt;0, 'Data Input'!EI41&gt;0),1,0))+(IF(OR('Data Input'!EO41&gt;0, 'Data Input'!EP41&gt;0),1,0))+(IF(OR('Data Input'!EU41&gt;0, 'Data Input'!EV41&gt;0),1,0))+(IF(OR('Data Input'!FA41&gt;0, 'Data Input'!FB41&gt;0),1,0))+(IF(OR('Data Input'!FH41&gt;0, 'Data Input'!FI41&gt;0),1,0))+(IF(OR('Data Input'!FO41&gt;0, 'Data Input'!FP41&gt;0),1,0))+(IF(OR('Data Input'!FU41&gt;0, 'Data Input'!FV41&gt;0),1,0)))))</f>
        <v>1.4453675165080695</v>
      </c>
      <c r="L39" s="220">
        <f>('Data Input'!E41+'Data Input'!K41+'Data Input'!Q41+'Data Input'!W41+'Data Input'!AQ41+'Data Input'!AW41+'Data Input'!BC41+'Data Input'!BI41+'Data Input'!BO41+'Data Input'!BU41+'Data Input'!CO41+'Data Input'!CU41+'Data Input'!DO41+'Data Input'!DU41+'Data Input'!EO41+'Data Input'!EU41+'Data Input'!FO41+'Data Input'!FU41)/('Data Input'!F41+'Data Input'!L41+'Data Input'!R41+'Data Input'!X41+'Data Input'!AR41+'Data Input'!AX41+'Data Input'!BD41+'Data Input'!BJ41+'Data Input'!BP41+'Data Input'!BV41+'Data Input'!CP41+'Data Input'!CV41+'Data Input'!DP41+'Data Input'!DV41+'Data Input'!EP41+'Data Input'!EV41+'Data Input'!FP41+'Data Input'!FV41)</f>
        <v>1.35</v>
      </c>
      <c r="M39" s="220">
        <f>SUM(('Data Input'!G41+'Data Input'!M41+'Data Input'!S41+'Data Input'!Y41+'Data Input'!AS41+'Data Input'!AY41+'Data Input'!BE41+'Data Input'!BK41+'Data Input'!BQ41+'Data Input'!BW41+'Data Input'!CQ41+'Data Input'!CW41+'Data Input'!DQ41+'Data Input'!DW41+'Data Input'!EQ41+'Data Input'!EW41+'Data Input'!FQ41+'Data Input'!FW41)/(SUM((IF(OR('Data Input'!E41&gt;0, 'Data Input'!F41&gt;0),1,0))+(IF(OR('Data Input'!K41&gt;0, 'Data Input'!L41&gt;0),1,0))+(IF(OR('Data Input'!Q41&gt;0, 'Data Input'!R41&gt;0),1,0))+(IF(OR('Data Input'!W41&gt;0, 'Data Input'!X41&gt;0),1,0))+(IF(OR('Data Input'!AQ41&gt;0, 'Data Input'!AR41&gt;0),1,0))+(IF(OR('Data Input'!AW41&gt;0, 'Data Input'!AX41&gt;0),1,0))+(IF(OR('Data Input'!BC41&gt;0, 'Data Input'!BD41&gt;0),1,0))+(IF(OR('Data Input'!BI41&gt;0, 'Data Input'!BJ41&gt;0),1,0))+(IF(OR('Data Input'!BO41&gt;0, 'Data Input'!BP41&gt;0),1,0))+(IF(OR('Data Input'!BU41&gt;0, 'Data Input'!BV41&gt;0),1,0))+(IF(OR('Data Input'!CO41&gt;0, 'Data Input'!CP41&gt;0),1,0))+(IF(OR('Data Input'!CU41&gt;0, 'Data Input'!CV41&gt;0),1,0))+(IF(OR('Data Input'!DO41&gt;0, 'Data Input'!DP41&gt;0),1,0))+(IF(OR('Data Input'!DU41&gt;0, 'Data Input'!DV41&gt;0),1,0))+(IF(OR('Data Input'!EO41&gt;0, 'Data Input'!EP41&gt;0),1,0))+(IF(OR('Data Input'!EU41&gt;0, 'Data Input'!EV41&gt;0),1,0))+(IF(OR('Data Input'!FO41&gt;0, 'Data Input'!FP41&gt;0),1,0))+(IF(OR('Data Input'!FU41&gt;0, 'Data Input'!FV41&gt;0),1,0)))))</f>
        <v>1.3907602813852813</v>
      </c>
      <c r="N39" s="220">
        <f>SUM('Data Input'!AC41+'Data Input'!AJ41+'Data Input'!CA41+'Data Input'!CH41+'Data Input'!DA41+'Data Input'!DH41+'Data Input'!EA41+'Data Input'!EH41+'Data Input'!FA41+'Data Input'!FH41)/('Data Input'!AD41+'Data Input'!AK41+'Data Input'!CB41+'Data Input'!CI41+'Data Input'!DB41+'Data Input'!DI41+'Data Input'!EB41+'Data Input'!EI41+'Data Input'!FB41+'Data Input'!FI41)</f>
        <v>1.3333333333333333</v>
      </c>
      <c r="O39" s="220">
        <f>SUM(('Data Input'!AE41+'Data Input'!AL41+'Data Input'!CC41+'Data Input'!CJ41+'Data Input'!DC41+'Data Input'!DJ41+'Data Input'!EC41+'Data Input'!EJ41+'Data Input'!FC41+'Data Input'!FJ41)/(SUM((IF(OR('Data Input'!AC41&gt;0, 'Data Input'!AD41&gt;0),1,0))+(IF(OR('Data Input'!AJ41&gt;0, 'Data Input'!AK41&gt;0),1,0))+(IF(OR('Data Input'!CA41&gt;0, 'Data Input'!CB41&gt;0),1,0))+(IF(OR('Data Input'!CH41&gt;0, 'Data Input'!CI41&gt;0),1,0))+(IF(OR('Data Input'!DA41&gt;0, 'Data Input'!DB41&gt;0),1,0))+(IF(OR('Data Input'!DH41&gt;0, 'Data Input'!DI41&gt;0),1,0))+(IF(OR('Data Input'!EA41&gt;0, 'Data Input'!EB41&gt;0),1,0))+(IF(OR('Data Input'!EH41&gt;0, 'Data Input'!EI41&gt;0),1,0))+(IF(OR('Data Input'!FA41&gt;0, 'Data Input'!FB41&gt;0),1,0))+(IF(OR('Data Input'!FH41&gt;0, 'Data Input'!FI41&gt;0),1,0)))))</f>
        <v>1.5181771633384535</v>
      </c>
      <c r="P39" s="177">
        <f t="shared" si="1"/>
        <v>7</v>
      </c>
      <c r="Q39" s="185">
        <f>SUM((IF(OR('Data Input'!$J41="W"),1,0))+(IF(OR('Data Input'!$P41="W"),1,0))+(IF(OR('Data Input'!$V41="W"),1,0))+(IF(OR('Data Input'!$AB41="W"),1,0))+(IF(OR('Data Input'!$AI41="W"),1,0))+(IF(OR('Data Input'!$AP41="W"),1,0))+(IF(OR('Data Input'!$AV41="W"),1,0))+(IF(OR('Data Input'!$BB41="W"),1,0))+(IF(OR('Data Input'!$BH41="W"),1,0))+(IF(OR('Data Input'!$BN41="W"),1,0))+(IF(OR('Data Input'!$BT41="W"),1,0))+(IF(OR('Data Input'!$BZ41="W"),1,0))+(IF(OR('Data Input'!$CG41="W"),1,0))+(IF(OR('Data Input'!$CN41="W"),1,0))+(IF(OR('Data Input'!$CT41="W"),1,0))+(IF(OR('Data Input'!$CZ41="W"),1,0))+(IF(OR('Data Input'!$DG41="W"),1,0))+(IF(OR('Data Input'!$DN41="W"),1,0))+(IF(OR('Data Input'!$DT41="W"),1,0))+(IF(OR('Data Input'!$DZ41="W"),1,0))+(IF(OR('Data Input'!$EG41="W"),1,0))+(IF(OR('Data Input'!$EN41="W"),1,0))+(IF(OR('Data Input'!$ET41="W"),1,0))+(IF(OR('Data Input'!$EZ41="W"),1,0))+(IF(OR('Data Input'!$FG41="W"),1,0))+(IF(OR('Data Input'!$FN41="W"),1,0))+(IF(OR('Data Input'!$FT41="W"),1,0))+(IF(OR('Data Input'!$FZ41="W"),1,0)))</f>
        <v>4</v>
      </c>
      <c r="R39" s="185">
        <f>SUM((IF(OR('Data Input'!$J41="L"),1,0))+(IF(OR('Data Input'!$P41="L"),1,0))+(IF(OR('Data Input'!$V41="L"),1,0))+(IF(OR('Data Input'!$AB41="L"),1,0))+(IF(OR('Data Input'!$AI41="L"),1,0))+(IF(OR('Data Input'!$AP41="L"),1,0))+(IF(OR('Data Input'!$AV41="L"),1,0))+(IF(OR('Data Input'!$BB41="L"),1,0))+(IF(OR('Data Input'!$BH41="L"),1,0))+(IF(OR('Data Input'!$BN41="L"),1,0))+(IF(OR('Data Input'!$BT41="L"),1,0))+(IF(OR('Data Input'!$BZ41="L"),1,0))+(IF(OR('Data Input'!$CG41="L"),1,0))+(IF(OR('Data Input'!$CN41="L"),1,0))+(IF(OR('Data Input'!$CT41="L"),1,0))+(IF(OR('Data Input'!$CZ41="L"),1,0))+(IF(OR('Data Input'!$DG41="L"),1,0))+(IF(OR('Data Input'!$DN41="L"),1,0))+(IF(OR('Data Input'!$DT41="L"),1,0))+(IF(OR('Data Input'!$DZ41="L"),1,0))+(IF(OR('Data Input'!$EG41="L"),1,0))+(IF(OR('Data Input'!$EN41="L"),1,0))+(IF(OR('Data Input'!$ET41="L"),1,0))+(IF(OR('Data Input'!$EZ41="L"),1,0))+(IF(OR('Data Input'!$FG41="L"),1,0))+(IF(OR('Data Input'!$FN41="L"),1,0))+(IF(OR('Data Input'!$FT41="L"),1,0))+(IF(OR('Data Input'!$FZ41="L"),1,0)))</f>
        <v>3</v>
      </c>
      <c r="S39" s="185">
        <f>SUM((IF(OR('Data Input'!$J41="T"),1,0))+(IF(OR('Data Input'!$P41="T"),1,0))+(IF(OR('Data Input'!$V41="T"),1,0))+(IF(OR('Data Input'!$AB41="T"),1,0))+(IF(OR('Data Input'!$AI41="T"),1,0))+(IF(OR('Data Input'!$AP41="T"),1,0))+(IF(OR('Data Input'!$AV41="T"),1,0))+(IF(OR('Data Input'!$BB41="T"),1,0))+(IF(OR('Data Input'!$BH41="T"),1,0))+(IF(OR('Data Input'!$BN41="T"),1,0))+(IF(OR('Data Input'!$BT41="T"),1,0))+(IF(OR('Data Input'!$BZ41="T"),1,0))+(IF(OR('Data Input'!$CG41="T"),1,0))+(IF(OR('Data Input'!$CN41="T"),1,0))+(IF(OR('Data Input'!$CT41="T"),1,0))+(IF(OR('Data Input'!$CZ41="T"),1,0))+(IF(OR('Data Input'!$DG41="T"),1,0))+(IF(OR('Data Input'!$DN41="T"),1,0))+(IF(OR('Data Input'!$DT41="T"),1,0))+(IF(OR('Data Input'!$DZ41="T"),1,0))+(IF(OR('Data Input'!$EG41="T"),1,0))+(IF(OR('Data Input'!$EN41="T"),1,0))+(IF(OR('Data Input'!$ET41="T"),1,0))+(IF(OR('Data Input'!$EZ41="T"),1,0))+(IF(OR('Data Input'!$FG41="T"),1,0))+(IF(OR('Data Input'!$FN41="T"),1,0))+(IF(OR('Data Input'!$FT41="T"),1,0))+(IF(OR('Data Input'!$FZ41="T"),1,0)))</f>
        <v>0</v>
      </c>
      <c r="T39" s="193">
        <f t="shared" si="2"/>
        <v>0.5714285714285714</v>
      </c>
    </row>
    <row r="40" spans="2:20" ht="15.5" x14ac:dyDescent="0.35">
      <c r="B40" s="189">
        <v>38</v>
      </c>
      <c r="C40" s="51" t="s">
        <v>74</v>
      </c>
      <c r="D40" s="79" t="s">
        <v>38</v>
      </c>
      <c r="E40" s="241">
        <v>9</v>
      </c>
      <c r="F40" s="185">
        <f>'Data Input'!E42+'Data Input'!K42+'Data Input'!Q42+'Data Input'!W42+'Data Input'!AC42+'Data Input'!AJ42+'Data Input'!AQ42+'Data Input'!AW42+'Data Input'!BC42+'Data Input'!BI42+'Data Input'!BO42+'Data Input'!BU42+'Data Input'!CA42+'Data Input'!CH42+'Data Input'!CO42+'Data Input'!CU42+'Data Input'!DA42+'Data Input'!DH42+'Data Input'!DO42+'Data Input'!DU42+'Data Input'!EA42+'Data Input'!EH42+'Data Input'!EO42+'Data Input'!EU42+'Data Input'!FA42+'Data Input'!FH42+'Data Input'!FO42+'Data Input'!FU42</f>
        <v>190</v>
      </c>
      <c r="G40" s="185">
        <f>'Data Input'!F42+'Data Input'!L42+'Data Input'!R42+'Data Input'!X42+'Data Input'!AD42+'Data Input'!AK42+'Data Input'!AR42+'Data Input'!AX42+'Data Input'!BD42+'Data Input'!BJ42+'Data Input'!BP42+'Data Input'!BV42+'Data Input'!CB42+'Data Input'!CI42+'Data Input'!CP42+'Data Input'!CV42+'Data Input'!DB42+'Data Input'!DI42+'Data Input'!DP42+'Data Input'!DV42+'Data Input'!EB42+'Data Input'!EI42+'Data Input'!EP42+'Data Input'!EV42+'Data Input'!FB42+'Data Input'!FI42+'Data Input'!FP42+'Data Input'!FV42</f>
        <v>223</v>
      </c>
      <c r="H40" s="177">
        <f>'Data Input'!AG42+'Data Input'!AN42+'Data Input'!CE42+'Data Input'!CL42+'Data Input'!DE42+'Data Input'!DL42+'Data Input'!EE42+'Data Input'!EL42+'Data Input'!FE42+'Data Input'!FL42</f>
        <v>2</v>
      </c>
      <c r="I40" s="220">
        <f t="shared" si="0"/>
        <v>0.85201793721973096</v>
      </c>
      <c r="J40" s="221">
        <f>SUM(('Data Input'!H42+'Data Input'!N42+'Data Input'!T42+'Data Input'!Z42+'Data Input'!AF42+'Data Input'!AM42+'Data Input'!AT42+'Data Input'!AZ42+'Data Input'!BF42+'Data Input'!BL42+'Data Input'!BR42+'Data Input'!BX42+'Data Input'!CD42+'Data Input'!CK42+'Data Input'!CR42+'Data Input'!CX42+'Data Input'!DD42+'Data Input'!DK42+'Data Input'!DR42+'Data Input'!DX42+'Data Input'!ED42+'Data Input'!EK42+'Data Input'!ER42+'Data Input'!EX42+'Data Input'!FD42+'Data Input'!FK42+'Data Input'!FR42+'Data Input'!FX42)/(SUM((IF(OR('Data Input'!E42&gt;0, 'Data Input'!F42&gt;0),1,0))+(IF(OR('Data Input'!K42&gt;0, 'Data Input'!L42&gt;0),1,0))+(IF(OR('Data Input'!Q42&gt;0, 'Data Input'!R42&gt;0),1,0))+(IF(OR('Data Input'!W42&gt;0, 'Data Input'!X42&gt;0),1,0))+(IF(OR('Data Input'!AC42&gt;0, 'Data Input'!AD42&gt;0),1,0))+(IF(OR('Data Input'!AJ42&gt;0, 'Data Input'!AK42&gt;0),1,0))+(IF(OR('Data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Input'!CA42&gt;0, 'Data Input'!CB42&gt;0),1,0))+(IF(OR('Data Input'!CH42&gt;0, 'Data Input'!CI42&gt;0),1,0))+(IF(OR('Data Input'!CO42&gt;0, 'Data Input'!CP42&gt;0),1,0))+(IF(OR('Data Input'!CU42&gt;0, 'Data Input'!CV42&gt;0),1,0))+(IF(OR('Data Input'!DA42&gt;0, 'Data Input'!DB42&gt;0),1,0))+(IF(OR('Data Input'!DH42&gt;0, 'Data Input'!DI42&gt;0),1,0))+(IF(OR('Data Input'!DO42&gt;0, 'Data Input'!DP42&gt;0),1,0))+(IF(OR('Data Input'!DU42&gt;0, 'Data Input'!DV42&gt;0),1,0))+(IF(OR('Data Input'!EA42&gt;0, 'Data Input'!EB42&gt;0),1,0))+(IF(OR('Data Input'!EH42&gt;0, 'Data Input'!EI42&gt;0),1,0))+(IF(OR('Data Input'!EO42&gt;0, 'Data Input'!EP42&gt;0),1,0))+(IF(OR('Data Input'!EU42&gt;0, 'Data Input'!EV42&gt;0),1,0))+(IF(OR('Data Input'!FA42&gt;0, 'Data Input'!FB42&gt;0),1,0))+(IF(OR('Data Input'!FH42&gt;0, 'Data Input'!FI42&gt;0),1,0))+(IF(OR('Data Input'!FO42&gt;0, 'Data Input'!FP42&gt;0),1,0))+(IF(OR('Data Input'!FU42&gt;0, 'Data Input'!FV42&gt;0),1,0)))))</f>
        <v>0.93783378294625708</v>
      </c>
      <c r="K40" s="220">
        <f>SUM(('Data Input'!G42+'Data Input'!M42+'Data Input'!S42+'Data Input'!Y42+'Data Input'!AE42+'Data Input'!AL42+'Data Input'!AS42+'Data Input'!AY42+'Data Input'!BE42+'Data Input'!BK42+'Data Input'!BQ42+'Data Input'!BW42+'Data Input'!CC42+'Data Input'!CJ42+'Data Input'!CQ42+'Data Input'!CW42+'Data Input'!DC42+'Data Input'!DJ42+'Data Input'!DQ42+'Data Input'!DW42+'Data Input'!EC42+'Data Input'!EJ42+'Data Input'!EQ42+'Data Input'!EW42+'Data Input'!FC42+'Data Input'!FJ42+'Data Input'!FQ42+'Data Input'!FW42)/(SUM((IF(OR('Data Input'!E42&gt;0, 'Data Input'!F42&gt;0),1,0))+(IF(OR('Data Input'!K42&gt;0, 'Data Input'!L42&gt;0),1,0))+(IF(OR('Data Input'!Q42&gt;0, 'Data Input'!R42&gt;0),1,0))+(IF(OR('Data Input'!W42&gt;0, 'Data Input'!X42&gt;0),1,0))+(IF(OR('Data Input'!AC42&gt;0, 'Data Input'!AD42&gt;0),1,0))+(IF(OR('Data Input'!AJ42&gt;0, 'Data Input'!AK42&gt;0),1,0))+(IF(OR('Data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Input'!CA42&gt;0, 'Data Input'!CB42&gt;0),1,0))+(IF(OR('Data Input'!CH42&gt;0, 'Data Input'!CI42&gt;0),1,0))+(IF(OR('Data Input'!CO42&gt;0, 'Data Input'!CP42&gt;0),1,0))+(IF(OR('Data Input'!CU42&gt;0, 'Data Input'!CV42&gt;0),1,0))+(IF(OR('Data Input'!DA42&gt;0, 'Data Input'!DB42&gt;0),1,0))+(IF(OR('Data Input'!DH42&gt;0, 'Data Input'!DI42&gt;0),1,0))+(IF(OR('Data Input'!DO42&gt;0, 'Data Input'!DP42&gt;0),1,0))+(IF(OR('Data Input'!DU42&gt;0, 'Data Input'!DV42&gt;0),1,0))+(IF(OR('Data Input'!EA42&gt;0, 'Data Input'!EB42&gt;0),1,0))+(IF(OR('Data Input'!EH42&gt;0, 'Data Input'!EI42&gt;0),1,0))+(IF(OR('Data Input'!EO42&gt;0, 'Data Input'!EP42&gt;0),1,0))+(IF(OR('Data Input'!EU42&gt;0, 'Data Input'!EV42&gt;0),1,0))+(IF(OR('Data Input'!FA42&gt;0, 'Data Input'!FB42&gt;0),1,0))+(IF(OR('Data Input'!FH42&gt;0, 'Data Input'!FI42&gt;0),1,0))+(IF(OR('Data Input'!FO42&gt;0, 'Data Input'!FP42&gt;0),1,0))+(IF(OR('Data Input'!FU42&gt;0, 'Data Input'!FV42&gt;0),1,0)))))</f>
        <v>0.91385257314781521</v>
      </c>
      <c r="L40" s="220">
        <f>('Data Input'!E42+'Data Input'!K42+'Data Input'!Q42+'Data Input'!W42+'Data Input'!AQ42+'Data Input'!AW42+'Data Input'!BC42+'Data Input'!BI42+'Data Input'!BO42+'Data Input'!BU42+'Data Input'!CO42+'Data Input'!CU42+'Data Input'!DO42+'Data Input'!DU42+'Data Input'!EO42+'Data Input'!EU42+'Data Input'!FO42+'Data Input'!FU42)/('Data Input'!F42+'Data Input'!L42+'Data Input'!R42+'Data Input'!X42+'Data Input'!AR42+'Data Input'!AX42+'Data Input'!BD42+'Data Input'!BJ42+'Data Input'!BP42+'Data Input'!BV42+'Data Input'!CP42+'Data Input'!CV42+'Data Input'!DP42+'Data Input'!DV42+'Data Input'!EP42+'Data Input'!EV42+'Data Input'!FP42+'Data Input'!FV42)</f>
        <v>0.62585034013605445</v>
      </c>
      <c r="M40" s="220">
        <f>SUM(('Data Input'!G42+'Data Input'!M42+'Data Input'!S42+'Data Input'!Y42+'Data Input'!AS42+'Data Input'!AY42+'Data Input'!BE42+'Data Input'!BK42+'Data Input'!BQ42+'Data Input'!BW42+'Data Input'!CQ42+'Data Input'!CW42+'Data Input'!DQ42+'Data Input'!DW42+'Data Input'!EQ42+'Data Input'!EW42+'Data Input'!FQ42+'Data Input'!FW42)/(SUM((IF(OR('Data Input'!E42&gt;0, 'Data Input'!F42&gt;0),1,0))+(IF(OR('Data Input'!K42&gt;0, 'Data Input'!L42&gt;0),1,0))+(IF(OR('Data Input'!Q42&gt;0, 'Data Input'!R42&gt;0),1,0))+(IF(OR('Data Input'!W42&gt;0, 'Data Input'!X42&gt;0),1,0))+(IF(OR('Data Input'!AQ42&gt;0, 'Data Input'!AR42&gt;0),1,0))+(IF(OR('Data Input'!AW42&gt;0, 'Data Input'!AX42&gt;0),1,0))+(IF(OR('Data Input'!BC42&gt;0, 'Data Input'!BD42&gt;0),1,0))+(IF(OR('Data Input'!BI42&gt;0, 'Data Input'!BJ42&gt;0),1,0))+(IF(OR('Data Input'!BO42&gt;0, 'Data Input'!BP42&gt;0),1,0))+(IF(OR('Data Input'!BU42&gt;0, 'Data Input'!BV42&gt;0),1,0))+(IF(OR('Data Input'!CO42&gt;0, 'Data Input'!CP42&gt;0),1,0))+(IF(OR('Data Input'!CU42&gt;0, 'Data Input'!CV42&gt;0),1,0))+(IF(OR('Data Input'!DO42&gt;0, 'Data Input'!DP42&gt;0),1,0))+(IF(OR('Data Input'!DU42&gt;0, 'Data Input'!DV42&gt;0),1,0))+(IF(OR('Data Input'!EO42&gt;0, 'Data Input'!EP42&gt;0),1,0))+(IF(OR('Data Input'!EU42&gt;0, 'Data Input'!EV42&gt;0),1,0))+(IF(OR('Data Input'!FO42&gt;0, 'Data Input'!FP42&gt;0),1,0))+(IF(OR('Data Input'!FU42&gt;0, 'Data Input'!FV42&gt;0),1,0)))))</f>
        <v>0.62333468559837735</v>
      </c>
      <c r="N40" s="220">
        <f>SUM('Data Input'!AC42+'Data Input'!AJ42+'Data Input'!CA42+'Data Input'!CH42+'Data Input'!DA42+'Data Input'!DH42+'Data Input'!EA42+'Data Input'!EH42+'Data Input'!FA42+'Data Input'!FH42)/('Data Input'!AD42+'Data Input'!AK42+'Data Input'!CB42+'Data Input'!CI42+'Data Input'!DB42+'Data Input'!DI42+'Data Input'!EB42+'Data Input'!EI42+'Data Input'!FB42+'Data Input'!FI42)</f>
        <v>1.2894736842105263</v>
      </c>
      <c r="O40" s="220">
        <f>SUM(('Data Input'!AE42+'Data Input'!AL42+'Data Input'!CC42+'Data Input'!CJ42+'Data Input'!DC42+'Data Input'!DJ42+'Data Input'!EC42+'Data Input'!EJ42+'Data Input'!FC42+'Data Input'!FJ42)/(SUM((IF(OR('Data Input'!AC42&gt;0, 'Data Input'!AD42&gt;0),1,0))+(IF(OR('Data Input'!AJ42&gt;0, 'Data Input'!AK42&gt;0),1,0))+(IF(OR('Data Input'!CA42&gt;0, 'Data Input'!CB42&gt;0),1,0))+(IF(OR('Data Input'!CH42&gt;0, 'Data Input'!CI42&gt;0),1,0))+(IF(OR('Data Input'!DA42&gt;0, 'Data Input'!DB42&gt;0),1,0))+(IF(OR('Data Input'!DH42&gt;0, 'Data Input'!DI42&gt;0),1,0))+(IF(OR('Data Input'!EA42&gt;0, 'Data Input'!EB42&gt;0),1,0))+(IF(OR('Data Input'!EH42&gt;0, 'Data Input'!EI42&gt;0),1,0))+(IF(OR('Data Input'!FA42&gt;0, 'Data Input'!FB42&gt;0),1,0))+(IF(OR('Data Input'!FH42&gt;0, 'Data Input'!FI42&gt;0),1,0)))))</f>
        <v>1.3980490523968783</v>
      </c>
      <c r="P40" s="177">
        <f t="shared" si="1"/>
        <v>8</v>
      </c>
      <c r="Q40" s="185">
        <f>SUM((IF(OR('Data Input'!$J42="W"),1,0))+(IF(OR('Data Input'!$P42="W"),1,0))+(IF(OR('Data Input'!$V42="W"),1,0))+(IF(OR('Data Input'!$AB42="W"),1,0))+(IF(OR('Data Input'!$AI42="W"),1,0))+(IF(OR('Data Input'!$AP42="W"),1,0))+(IF(OR('Data Input'!$AV42="W"),1,0))+(IF(OR('Data Input'!$BB42="W"),1,0))+(IF(OR('Data Input'!$BH42="W"),1,0))+(IF(OR('Data Input'!$BN42="W"),1,0))+(IF(OR('Data Input'!$BT42="W"),1,0))+(IF(OR('Data Input'!$BZ42="W"),1,0))+(IF(OR('Data Input'!$CG42="W"),1,0))+(IF(OR('Data Input'!$CN42="W"),1,0))+(IF(OR('Data Input'!$CT42="W"),1,0))+(IF(OR('Data Input'!$CZ42="W"),1,0))+(IF(OR('Data Input'!$DG42="W"),1,0))+(IF(OR('Data Input'!$DN42="W"),1,0))+(IF(OR('Data Input'!$DT42="W"),1,0))+(IF(OR('Data Input'!$DZ42="W"),1,0))+(IF(OR('Data Input'!$EG42="W"),1,0))+(IF(OR('Data Input'!$EN42="W"),1,0))+(IF(OR('Data Input'!$ET42="W"),1,0))+(IF(OR('Data Input'!$EZ42="W"),1,0))+(IF(OR('Data Input'!$FG42="W"),1,0))+(IF(OR('Data Input'!$FN42="W"),1,0))+(IF(OR('Data Input'!$FT42="W"),1,0))+(IF(OR('Data Input'!$FZ42="W"),1,0)))</f>
        <v>4</v>
      </c>
      <c r="R40" s="185">
        <f>SUM((IF(OR('Data Input'!$J42="L"),1,0))+(IF(OR('Data Input'!$P42="L"),1,0))+(IF(OR('Data Input'!$V42="L"),1,0))+(IF(OR('Data Input'!$AB42="L"),1,0))+(IF(OR('Data Input'!$AI42="L"),1,0))+(IF(OR('Data Input'!$AP42="L"),1,0))+(IF(OR('Data Input'!$AV42="L"),1,0))+(IF(OR('Data Input'!$BB42="L"),1,0))+(IF(OR('Data Input'!$BH42="L"),1,0))+(IF(OR('Data Input'!$BN42="L"),1,0))+(IF(OR('Data Input'!$BT42="L"),1,0))+(IF(OR('Data Input'!$BZ42="L"),1,0))+(IF(OR('Data Input'!$CG42="L"),1,0))+(IF(OR('Data Input'!$CN42="L"),1,0))+(IF(OR('Data Input'!$CT42="L"),1,0))+(IF(OR('Data Input'!$CZ42="L"),1,0))+(IF(OR('Data Input'!$DG42="L"),1,0))+(IF(OR('Data Input'!$DN42="L"),1,0))+(IF(OR('Data Input'!$DT42="L"),1,0))+(IF(OR('Data Input'!$DZ42="L"),1,0))+(IF(OR('Data Input'!$EG42="L"),1,0))+(IF(OR('Data Input'!$EN42="L"),1,0))+(IF(OR('Data Input'!$ET42="L"),1,0))+(IF(OR('Data Input'!$EZ42="L"),1,0))+(IF(OR('Data Input'!$FG42="L"),1,0))+(IF(OR('Data Input'!$FN42="L"),1,0))+(IF(OR('Data Input'!$FT42="L"),1,0))+(IF(OR('Data Input'!$FZ42="L"),1,0)))</f>
        <v>4</v>
      </c>
      <c r="S40" s="185">
        <f>SUM((IF(OR('Data Input'!$J42="T"),1,0))+(IF(OR('Data Input'!$P42="T"),1,0))+(IF(OR('Data Input'!$V42="T"),1,0))+(IF(OR('Data Input'!$AB42="T"),1,0))+(IF(OR('Data Input'!$AI42="T"),1,0))+(IF(OR('Data Input'!$AP42="T"),1,0))+(IF(OR('Data Input'!$AV42="T"),1,0))+(IF(OR('Data Input'!$BB42="T"),1,0))+(IF(OR('Data Input'!$BH42="T"),1,0))+(IF(OR('Data Input'!$BN42="T"),1,0))+(IF(OR('Data Input'!$BT42="T"),1,0))+(IF(OR('Data Input'!$BZ42="T"),1,0))+(IF(OR('Data Input'!$CG42="T"),1,0))+(IF(OR('Data Input'!$CN42="T"),1,0))+(IF(OR('Data Input'!$CT42="T"),1,0))+(IF(OR('Data Input'!$CZ42="T"),1,0))+(IF(OR('Data Input'!$DG42="T"),1,0))+(IF(OR('Data Input'!$DN42="T"),1,0))+(IF(OR('Data Input'!$DT42="T"),1,0))+(IF(OR('Data Input'!$DZ42="T"),1,0))+(IF(OR('Data Input'!$EG42="T"),1,0))+(IF(OR('Data Input'!$EN42="T"),1,0))+(IF(OR('Data Input'!$ET42="T"),1,0))+(IF(OR('Data Input'!$EZ42="T"),1,0))+(IF(OR('Data Input'!$FG42="T"),1,0))+(IF(OR('Data Input'!$FN42="T"),1,0))+(IF(OR('Data Input'!$FT42="T"),1,0))+(IF(OR('Data Input'!$FZ42="T"),1,0)))</f>
        <v>0</v>
      </c>
      <c r="T40" s="193">
        <f t="shared" si="2"/>
        <v>0.5</v>
      </c>
    </row>
    <row r="41" spans="2:20" ht="15.5" x14ac:dyDescent="0.35">
      <c r="B41" s="189">
        <v>39</v>
      </c>
      <c r="C41" s="51" t="s">
        <v>74</v>
      </c>
      <c r="D41" s="79" t="s">
        <v>18</v>
      </c>
      <c r="E41" s="241">
        <v>68</v>
      </c>
      <c r="F41" s="185">
        <f>'Data Input'!E43+'Data Input'!K43+'Data Input'!Q43+'Data Input'!W43+'Data Input'!AC43+'Data Input'!AJ43+'Data Input'!AQ43+'Data Input'!AW43+'Data Input'!BC43+'Data Input'!BI43+'Data Input'!BO43+'Data Input'!BU43+'Data Input'!CA43+'Data Input'!CH43+'Data Input'!CO43+'Data Input'!CU43+'Data Input'!DA43+'Data Input'!DH43+'Data Input'!DO43+'Data Input'!DU43+'Data Input'!EA43+'Data Input'!EH43+'Data Input'!EO43+'Data Input'!EU43+'Data Input'!FA43+'Data Input'!FH43+'Data Input'!FO43+'Data Input'!FU43</f>
        <v>90</v>
      </c>
      <c r="G41" s="185">
        <f>'Data Input'!F43+'Data Input'!L43+'Data Input'!R43+'Data Input'!X43+'Data Input'!AD43+'Data Input'!AK43+'Data Input'!AR43+'Data Input'!AX43+'Data Input'!BD43+'Data Input'!BJ43+'Data Input'!BP43+'Data Input'!BV43+'Data Input'!CB43+'Data Input'!CI43+'Data Input'!CP43+'Data Input'!CV43+'Data Input'!DB43+'Data Input'!DI43+'Data Input'!DP43+'Data Input'!DV43+'Data Input'!EB43+'Data Input'!EI43+'Data Input'!EP43+'Data Input'!EV43+'Data Input'!FB43+'Data Input'!FI43+'Data Input'!FP43+'Data Input'!FV43</f>
        <v>69</v>
      </c>
      <c r="H41" s="177">
        <f>'Data Input'!AG43+'Data Input'!AN43+'Data Input'!CE43+'Data Input'!CL43+'Data Input'!DE43+'Data Input'!DL43+'Data Input'!EE43+'Data Input'!EL43+'Data Input'!FE43+'Data Input'!FL43</f>
        <v>0</v>
      </c>
      <c r="I41" s="220">
        <f t="shared" si="0"/>
        <v>1.3043478260869565</v>
      </c>
      <c r="J41" s="221">
        <f>SUM(('Data Input'!H43+'Data Input'!N43+'Data Input'!T43+'Data Input'!Z43+'Data Input'!AF43+'Data Input'!AM43+'Data Input'!AT43+'Data Input'!AZ43+'Data Input'!BF43+'Data Input'!BL43+'Data Input'!BR43+'Data Input'!BX43+'Data Input'!CD43+'Data Input'!CK43+'Data Input'!CR43+'Data Input'!CX43+'Data Input'!DD43+'Data Input'!DK43+'Data Input'!DR43+'Data Input'!DX43+'Data Input'!ED43+'Data Input'!EK43+'Data Input'!ER43+'Data Input'!EX43+'Data Input'!FD43+'Data Input'!FK43+'Data Input'!FR43+'Data Input'!FX43)/(SUM((IF(OR('Data Input'!E43&gt;0, 'Data Input'!F43&gt;0),1,0))+(IF(OR('Data Input'!K43&gt;0, 'Data Input'!L43&gt;0),1,0))+(IF(OR('Data Input'!Q43&gt;0, 'Data Input'!R43&gt;0),1,0))+(IF(OR('Data Input'!W43&gt;0, 'Data Input'!X43&gt;0),1,0))+(IF(OR('Data Input'!AC43&gt;0, 'Data Input'!AD43&gt;0),1,0))+(IF(OR('Data Input'!AJ43&gt;0, 'Data Input'!AK43&gt;0),1,0))+(IF(OR('Data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Input'!CA43&gt;0, 'Data Input'!CB43&gt;0),1,0))+(IF(OR('Data Input'!CH43&gt;0, 'Data Input'!CI43&gt;0),1,0))+(IF(OR('Data Input'!CO43&gt;0, 'Data Input'!CP43&gt;0),1,0))+(IF(OR('Data Input'!CU43&gt;0, 'Data Input'!CV43&gt;0),1,0))+(IF(OR('Data Input'!DA43&gt;0, 'Data Input'!DB43&gt;0),1,0))+(IF(OR('Data Input'!DH43&gt;0, 'Data Input'!DI43&gt;0),1,0))+(IF(OR('Data Input'!DO43&gt;0, 'Data Input'!DP43&gt;0),1,0))+(IF(OR('Data Input'!DU43&gt;0, 'Data Input'!DV43&gt;0),1,0))+(IF(OR('Data Input'!EA43&gt;0, 'Data Input'!EB43&gt;0),1,0))+(IF(OR('Data Input'!EH43&gt;0, 'Data Input'!EI43&gt;0),1,0))+(IF(OR('Data Input'!EO43&gt;0, 'Data Input'!EP43&gt;0),1,0))+(IF(OR('Data Input'!EU43&gt;0, 'Data Input'!EV43&gt;0),1,0))+(IF(OR('Data Input'!FA43&gt;0, 'Data Input'!FB43&gt;0),1,0))+(IF(OR('Data Input'!FH43&gt;0, 'Data Input'!FI43&gt;0),1,0))+(IF(OR('Data Input'!FO43&gt;0, 'Data Input'!FP43&gt;0),1,0))+(IF(OR('Data Input'!FU43&gt;0, 'Data Input'!FV43&gt;0),1,0)))))</f>
        <v>1.3766869171742215</v>
      </c>
      <c r="K41" s="220">
        <f>SUM(('Data Input'!G43+'Data Input'!M43+'Data Input'!S43+'Data Input'!Y43+'Data Input'!AE43+'Data Input'!AL43+'Data Input'!AS43+'Data Input'!AY43+'Data Input'!BE43+'Data Input'!BK43+'Data Input'!BQ43+'Data Input'!BW43+'Data Input'!CC43+'Data Input'!CJ43+'Data Input'!CQ43+'Data Input'!CW43+'Data Input'!DC43+'Data Input'!DJ43+'Data Input'!DQ43+'Data Input'!DW43+'Data Input'!EC43+'Data Input'!EJ43+'Data Input'!EQ43+'Data Input'!EW43+'Data Input'!FC43+'Data Input'!FJ43+'Data Input'!FQ43+'Data Input'!FW43)/(SUM((IF(OR('Data Input'!E43&gt;0, 'Data Input'!F43&gt;0),1,0))+(IF(OR('Data Input'!K43&gt;0, 'Data Input'!L43&gt;0),1,0))+(IF(OR('Data Input'!Q43&gt;0, 'Data Input'!R43&gt;0),1,0))+(IF(OR('Data Input'!W43&gt;0, 'Data Input'!X43&gt;0),1,0))+(IF(OR('Data Input'!AC43&gt;0, 'Data Input'!AD43&gt;0),1,0))+(IF(OR('Data Input'!AJ43&gt;0, 'Data Input'!AK43&gt;0),1,0))+(IF(OR('Data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Input'!CA43&gt;0, 'Data Input'!CB43&gt;0),1,0))+(IF(OR('Data Input'!CH43&gt;0, 'Data Input'!CI43&gt;0),1,0))+(IF(OR('Data Input'!CO43&gt;0, 'Data Input'!CP43&gt;0),1,0))+(IF(OR('Data Input'!CU43&gt;0, 'Data Input'!CV43&gt;0),1,0))+(IF(OR('Data Input'!DA43&gt;0, 'Data Input'!DB43&gt;0),1,0))+(IF(OR('Data Input'!DH43&gt;0, 'Data Input'!DI43&gt;0),1,0))+(IF(OR('Data Input'!DO43&gt;0, 'Data Input'!DP43&gt;0),1,0))+(IF(OR('Data Input'!DU43&gt;0, 'Data Input'!DV43&gt;0),1,0))+(IF(OR('Data Input'!EA43&gt;0, 'Data Input'!EB43&gt;0),1,0))+(IF(OR('Data Input'!EH43&gt;0, 'Data Input'!EI43&gt;0),1,0))+(IF(OR('Data Input'!EO43&gt;0, 'Data Input'!EP43&gt;0),1,0))+(IF(OR('Data Input'!EU43&gt;0, 'Data Input'!EV43&gt;0),1,0))+(IF(OR('Data Input'!FA43&gt;0, 'Data Input'!FB43&gt;0),1,0))+(IF(OR('Data Input'!FH43&gt;0, 'Data Input'!FI43&gt;0),1,0))+(IF(OR('Data Input'!FO43&gt;0, 'Data Input'!FP43&gt;0),1,0))+(IF(OR('Data Input'!FU43&gt;0, 'Data Input'!FV43&gt;0),1,0)))))</f>
        <v>1.3488374237654928</v>
      </c>
      <c r="L41" s="220">
        <f>('Data Input'!E43+'Data Input'!K43+'Data Input'!Q43+'Data Input'!W43+'Data Input'!AQ43+'Data Input'!AW43+'Data Input'!BC43+'Data Input'!BI43+'Data Input'!BO43+'Data Input'!BU43+'Data Input'!CO43+'Data Input'!CU43+'Data Input'!DO43+'Data Input'!DU43+'Data Input'!EO43+'Data Input'!EU43+'Data Input'!FO43+'Data Input'!FU43)/('Data Input'!F43+'Data Input'!L43+'Data Input'!R43+'Data Input'!X43+'Data Input'!AR43+'Data Input'!AX43+'Data Input'!BD43+'Data Input'!BJ43+'Data Input'!BP43+'Data Input'!BV43+'Data Input'!CP43+'Data Input'!CV43+'Data Input'!DP43+'Data Input'!DV43+'Data Input'!EP43+'Data Input'!EV43+'Data Input'!FP43+'Data Input'!FV43)</f>
        <v>1.3043478260869565</v>
      </c>
      <c r="M41" s="220">
        <f>SUM(('Data Input'!G43+'Data Input'!M43+'Data Input'!S43+'Data Input'!Y43+'Data Input'!AS43+'Data Input'!AY43+'Data Input'!BE43+'Data Input'!BK43+'Data Input'!BQ43+'Data Input'!BW43+'Data Input'!CQ43+'Data Input'!CW43+'Data Input'!DQ43+'Data Input'!DW43+'Data Input'!EQ43+'Data Input'!EW43+'Data Input'!FQ43+'Data Input'!FW43)/(SUM((IF(OR('Data Input'!E43&gt;0, 'Data Input'!F43&gt;0),1,0))+(IF(OR('Data Input'!K43&gt;0, 'Data Input'!L43&gt;0),1,0))+(IF(OR('Data Input'!Q43&gt;0, 'Data Input'!R43&gt;0),1,0))+(IF(OR('Data Input'!W43&gt;0, 'Data Input'!X43&gt;0),1,0))+(IF(OR('Data Input'!AQ43&gt;0, 'Data Input'!AR43&gt;0),1,0))+(IF(OR('Data Input'!AW43&gt;0, 'Data Input'!AX43&gt;0),1,0))+(IF(OR('Data Input'!BC43&gt;0, 'Data Input'!BD43&gt;0),1,0))+(IF(OR('Data Input'!BI43&gt;0, 'Data Input'!BJ43&gt;0),1,0))+(IF(OR('Data Input'!BO43&gt;0, 'Data Input'!BP43&gt;0),1,0))+(IF(OR('Data Input'!BU43&gt;0, 'Data Input'!BV43&gt;0),1,0))+(IF(OR('Data Input'!CO43&gt;0, 'Data Input'!CP43&gt;0),1,0))+(IF(OR('Data Input'!CU43&gt;0, 'Data Input'!CV43&gt;0),1,0))+(IF(OR('Data Input'!DO43&gt;0, 'Data Input'!DP43&gt;0),1,0))+(IF(OR('Data Input'!DU43&gt;0, 'Data Input'!DV43&gt;0),1,0))+(IF(OR('Data Input'!EO43&gt;0, 'Data Input'!EP43&gt;0),1,0))+(IF(OR('Data Input'!EU43&gt;0, 'Data Input'!EV43&gt;0),1,0))+(IF(OR('Data Input'!FO43&gt;0, 'Data Input'!FP43&gt;0),1,0))+(IF(OR('Data Input'!FU43&gt;0, 'Data Input'!FV43&gt;0),1,0)))))</f>
        <v>1.3488374237654928</v>
      </c>
      <c r="N41" s="221" t="e">
        <f>SUM('Data Input'!AC43+'Data Input'!AJ43+'Data Input'!CA43+'Data Input'!CH43+'Data Input'!DA43+'Data Input'!DH43+'Data Input'!EA43+'Data Input'!EH43+'Data Input'!FA43+'Data Input'!FH43)/('Data Input'!AD43+'Data Input'!AK43+'Data Input'!CB43+'Data Input'!CI43+'Data Input'!DB43+'Data Input'!DI43+'Data Input'!EB43+'Data Input'!EI43+'Data Input'!FB43+'Data Input'!FI43)</f>
        <v>#DIV/0!</v>
      </c>
      <c r="O41" s="221" t="e">
        <f>SUM(('Data Input'!AE43+'Data Input'!AL43+'Data Input'!CC43+'Data Input'!CJ43+'Data Input'!DC43+'Data Input'!DJ43+'Data Input'!EC43+'Data Input'!EJ43+'Data Input'!FC43+'Data Input'!FJ43)/(SUM((IF(OR('Data Input'!AC43&gt;0, 'Data Input'!AD43&gt;0),1,0))+(IF(OR('Data Input'!AJ43&gt;0, 'Data Input'!AK43&gt;0),1,0))+(IF(OR('Data Input'!CA43&gt;0, 'Data Input'!CB43&gt;0),1,0))+(IF(OR('Data Input'!CH43&gt;0, 'Data Input'!CI43&gt;0),1,0))+(IF(OR('Data Input'!DA43&gt;0, 'Data Input'!DB43&gt;0),1,0))+(IF(OR('Data Input'!DH43&gt;0, 'Data Input'!DI43&gt;0),1,0))+(IF(OR('Data Input'!EA43&gt;0, 'Data Input'!EB43&gt;0),1,0))+(IF(OR('Data Input'!EH43&gt;0, 'Data Input'!EI43&gt;0),1,0))+(IF(OR('Data Input'!FA43&gt;0, 'Data Input'!FB43&gt;0),1,0))+(IF(OR('Data Input'!FH43&gt;0, 'Data Input'!FI43&gt;0),1,0)))))</f>
        <v>#DIV/0!</v>
      </c>
      <c r="P41" s="177">
        <f t="shared" si="1"/>
        <v>4</v>
      </c>
      <c r="Q41" s="185">
        <f>SUM((IF(OR('Data Input'!$J43="W"),1,0))+(IF(OR('Data Input'!$P43="W"),1,0))+(IF(OR('Data Input'!$V43="W"),1,0))+(IF(OR('Data Input'!$AB43="W"),1,0))+(IF(OR('Data Input'!$AI43="W"),1,0))+(IF(OR('Data Input'!$AP43="W"),1,0))+(IF(OR('Data Input'!$AV43="W"),1,0))+(IF(OR('Data Input'!$BB43="W"),1,0))+(IF(OR('Data Input'!$BH43="W"),1,0))+(IF(OR('Data Input'!$BN43="W"),1,0))+(IF(OR('Data Input'!$BT43="W"),1,0))+(IF(OR('Data Input'!$BZ43="W"),1,0))+(IF(OR('Data Input'!$CG43="W"),1,0))+(IF(OR('Data Input'!$CN43="W"),1,0))+(IF(OR('Data Input'!$CT43="W"),1,0))+(IF(OR('Data Input'!$CZ43="W"),1,0))+(IF(OR('Data Input'!$DG43="W"),1,0))+(IF(OR('Data Input'!$DN43="W"),1,0))+(IF(OR('Data Input'!$DT43="W"),1,0))+(IF(OR('Data Input'!$DZ43="W"),1,0))+(IF(OR('Data Input'!$EG43="W"),1,0))+(IF(OR('Data Input'!$EN43="W"),1,0))+(IF(OR('Data Input'!$ET43="W"),1,0))+(IF(OR('Data Input'!$EZ43="W"),1,0))+(IF(OR('Data Input'!$FG43="W"),1,0))+(IF(OR('Data Input'!$FN43="W"),1,0))+(IF(OR('Data Input'!$FT43="W"),1,0))+(IF(OR('Data Input'!$FZ43="W"),1,0)))</f>
        <v>1</v>
      </c>
      <c r="R41" s="185">
        <f>SUM((IF(OR('Data Input'!$J43="L"),1,0))+(IF(OR('Data Input'!$P43="L"),1,0))+(IF(OR('Data Input'!$V43="L"),1,0))+(IF(OR('Data Input'!$AB43="L"),1,0))+(IF(OR('Data Input'!$AI43="L"),1,0))+(IF(OR('Data Input'!$AP43="L"),1,0))+(IF(OR('Data Input'!$AV43="L"),1,0))+(IF(OR('Data Input'!$BB43="L"),1,0))+(IF(OR('Data Input'!$BH43="L"),1,0))+(IF(OR('Data Input'!$BN43="L"),1,0))+(IF(OR('Data Input'!$BT43="L"),1,0))+(IF(OR('Data Input'!$BZ43="L"),1,0))+(IF(OR('Data Input'!$CG43="L"),1,0))+(IF(OR('Data Input'!$CN43="L"),1,0))+(IF(OR('Data Input'!$CT43="L"),1,0))+(IF(OR('Data Input'!$CZ43="L"),1,0))+(IF(OR('Data Input'!$DG43="L"),1,0))+(IF(OR('Data Input'!$DN43="L"),1,0))+(IF(OR('Data Input'!$DT43="L"),1,0))+(IF(OR('Data Input'!$DZ43="L"),1,0))+(IF(OR('Data Input'!$EG43="L"),1,0))+(IF(OR('Data Input'!$EN43="L"),1,0))+(IF(OR('Data Input'!$ET43="L"),1,0))+(IF(OR('Data Input'!$EZ43="L"),1,0))+(IF(OR('Data Input'!$FG43="L"),1,0))+(IF(OR('Data Input'!$FN43="L"),1,0))+(IF(OR('Data Input'!$FT43="L"),1,0))+(IF(OR('Data Input'!$FZ43="L"),1,0)))</f>
        <v>3</v>
      </c>
      <c r="S41" s="185">
        <f>SUM((IF(OR('Data Input'!$J43="T"),1,0))+(IF(OR('Data Input'!$P43="T"),1,0))+(IF(OR('Data Input'!$V43="T"),1,0))+(IF(OR('Data Input'!$AB43="T"),1,0))+(IF(OR('Data Input'!$AI43="T"),1,0))+(IF(OR('Data Input'!$AP43="T"),1,0))+(IF(OR('Data Input'!$AV43="T"),1,0))+(IF(OR('Data Input'!$BB43="T"),1,0))+(IF(OR('Data Input'!$BH43="T"),1,0))+(IF(OR('Data Input'!$BN43="T"),1,0))+(IF(OR('Data Input'!$BT43="T"),1,0))+(IF(OR('Data Input'!$BZ43="T"),1,0))+(IF(OR('Data Input'!$CG43="T"),1,0))+(IF(OR('Data Input'!$CN43="T"),1,0))+(IF(OR('Data Input'!$CT43="T"),1,0))+(IF(OR('Data Input'!$CZ43="T"),1,0))+(IF(OR('Data Input'!$DG43="T"),1,0))+(IF(OR('Data Input'!$DN43="T"),1,0))+(IF(OR('Data Input'!$DT43="T"),1,0))+(IF(OR('Data Input'!$DZ43="T"),1,0))+(IF(OR('Data Input'!$EG43="T"),1,0))+(IF(OR('Data Input'!$EN43="T"),1,0))+(IF(OR('Data Input'!$ET43="T"),1,0))+(IF(OR('Data Input'!$EZ43="T"),1,0))+(IF(OR('Data Input'!$FG43="T"),1,0))+(IF(OR('Data Input'!$FN43="T"),1,0))+(IF(OR('Data Input'!$FT43="T"),1,0))+(IF(OR('Data Input'!$FZ43="T"),1,0)))</f>
        <v>0</v>
      </c>
      <c r="T41" s="193">
        <f t="shared" si="2"/>
        <v>0.25</v>
      </c>
    </row>
    <row r="42" spans="2:20" ht="15.5" x14ac:dyDescent="0.35">
      <c r="B42" s="189">
        <v>40</v>
      </c>
      <c r="C42" s="51" t="s">
        <v>74</v>
      </c>
      <c r="D42" s="79" t="s">
        <v>28</v>
      </c>
      <c r="E42" s="241">
        <v>35</v>
      </c>
      <c r="F42" s="185">
        <f>'Data Input'!E44+'Data Input'!K44+'Data Input'!Q44+'Data Input'!W44+'Data Input'!AC44+'Data Input'!AJ44+'Data Input'!AQ44+'Data Input'!AW44+'Data Input'!BC44+'Data Input'!BI44+'Data Input'!BO44+'Data Input'!BU44+'Data Input'!CA44+'Data Input'!CH44+'Data Input'!CO44+'Data Input'!CU44+'Data Input'!DA44+'Data Input'!DH44+'Data Input'!DO44+'Data Input'!DU44+'Data Input'!EA44+'Data Input'!EH44+'Data Input'!EO44+'Data Input'!EU44+'Data Input'!FA44+'Data Input'!FH44+'Data Input'!FO44+'Data Input'!FU44</f>
        <v>59</v>
      </c>
      <c r="G42" s="185">
        <f>'Data Input'!F44+'Data Input'!L44+'Data Input'!R44+'Data Input'!X44+'Data Input'!AD44+'Data Input'!AK44+'Data Input'!AR44+'Data Input'!AX44+'Data Input'!BD44+'Data Input'!BJ44+'Data Input'!BP44+'Data Input'!BV44+'Data Input'!CB44+'Data Input'!CI44+'Data Input'!CP44+'Data Input'!CV44+'Data Input'!DB44+'Data Input'!DI44+'Data Input'!DP44+'Data Input'!DV44+'Data Input'!EB44+'Data Input'!EI44+'Data Input'!EP44+'Data Input'!EV44+'Data Input'!FB44+'Data Input'!FI44+'Data Input'!FP44+'Data Input'!FV44</f>
        <v>64</v>
      </c>
      <c r="H42" s="177">
        <f>'Data Input'!AG44+'Data Input'!AN44+'Data Input'!CE44+'Data Input'!CL44+'Data Input'!DE44+'Data Input'!DL44+'Data Input'!EE44+'Data Input'!EL44+'Data Input'!FE44+'Data Input'!FL44</f>
        <v>1</v>
      </c>
      <c r="I42" s="220">
        <f t="shared" si="0"/>
        <v>0.921875</v>
      </c>
      <c r="J42" s="221">
        <f>SUM(('Data Input'!H44+'Data Input'!N44+'Data Input'!T44+'Data Input'!Z44+'Data Input'!AF44+'Data Input'!AM44+'Data Input'!AT44+'Data Input'!AZ44+'Data Input'!BF44+'Data Input'!BL44+'Data Input'!BR44+'Data Input'!BX44+'Data Input'!CD44+'Data Input'!CK44+'Data Input'!CR44+'Data Input'!CX44+'Data Input'!DD44+'Data Input'!DK44+'Data Input'!DR44+'Data Input'!DX44+'Data Input'!ED44+'Data Input'!EK44+'Data Input'!ER44+'Data Input'!EX44+'Data Input'!FD44+'Data Input'!FK44+'Data Input'!FR44+'Data Input'!FX44)/(SUM((IF(OR('Data Input'!E44&gt;0, 'Data Input'!F44&gt;0),1,0))+(IF(OR('Data Input'!K44&gt;0, 'Data Input'!L44&gt;0),1,0))+(IF(OR('Data Input'!Q44&gt;0, 'Data Input'!R44&gt;0),1,0))+(IF(OR('Data Input'!W44&gt;0, 'Data Input'!X44&gt;0),1,0))+(IF(OR('Data Input'!AC44&gt;0, 'Data Input'!AD44&gt;0),1,0))+(IF(OR('Data Input'!AJ44&gt;0, 'Data Input'!AK44&gt;0),1,0))+(IF(OR('Data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Input'!CA44&gt;0, 'Data Input'!CB44&gt;0),1,0))+(IF(OR('Data Input'!CH44&gt;0, 'Data Input'!CI44&gt;0),1,0))+(IF(OR('Data Input'!CO44&gt;0, 'Data Input'!CP44&gt;0),1,0))+(IF(OR('Data Input'!CU44&gt;0, 'Data Input'!CV44&gt;0),1,0))+(IF(OR('Data Input'!DA44&gt;0, 'Data Input'!DB44&gt;0),1,0))+(IF(OR('Data Input'!DH44&gt;0, 'Data Input'!DI44&gt;0),1,0))+(IF(OR('Data Input'!DO44&gt;0, 'Data Input'!DP44&gt;0),1,0))+(IF(OR('Data Input'!DU44&gt;0, 'Data Input'!DV44&gt;0),1,0))+(IF(OR('Data Input'!EA44&gt;0, 'Data Input'!EB44&gt;0),1,0))+(IF(OR('Data Input'!EH44&gt;0, 'Data Input'!EI44&gt;0),1,0))+(IF(OR('Data Input'!EO44&gt;0, 'Data Input'!EP44&gt;0),1,0))+(IF(OR('Data Input'!EU44&gt;0, 'Data Input'!EV44&gt;0),1,0))+(IF(OR('Data Input'!FA44&gt;0, 'Data Input'!FB44&gt;0),1,0))+(IF(OR('Data Input'!FH44&gt;0, 'Data Input'!FI44&gt;0),1,0))+(IF(OR('Data Input'!FO44&gt;0, 'Data Input'!FP44&gt;0),1,0))+(IF(OR('Data Input'!FU44&gt;0, 'Data Input'!FV44&gt;0),1,0)))))</f>
        <v>1.2076627663641832</v>
      </c>
      <c r="K42" s="220">
        <f>SUM(('Data Input'!G44+'Data Input'!M44+'Data Input'!S44+'Data Input'!Y44+'Data Input'!AE44+'Data Input'!AL44+'Data Input'!AS44+'Data Input'!AY44+'Data Input'!BE44+'Data Input'!BK44+'Data Input'!BQ44+'Data Input'!BW44+'Data Input'!CC44+'Data Input'!CJ44+'Data Input'!CQ44+'Data Input'!CW44+'Data Input'!DC44+'Data Input'!DJ44+'Data Input'!DQ44+'Data Input'!DW44+'Data Input'!EC44+'Data Input'!EJ44+'Data Input'!EQ44+'Data Input'!EW44+'Data Input'!FC44+'Data Input'!FJ44+'Data Input'!FQ44+'Data Input'!FW44)/(SUM((IF(OR('Data Input'!E44&gt;0, 'Data Input'!F44&gt;0),1,0))+(IF(OR('Data Input'!K44&gt;0, 'Data Input'!L44&gt;0),1,0))+(IF(OR('Data Input'!Q44&gt;0, 'Data Input'!R44&gt;0),1,0))+(IF(OR('Data Input'!W44&gt;0, 'Data Input'!X44&gt;0),1,0))+(IF(OR('Data Input'!AC44&gt;0, 'Data Input'!AD44&gt;0),1,0))+(IF(OR('Data Input'!AJ44&gt;0, 'Data Input'!AK44&gt;0),1,0))+(IF(OR('Data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Input'!CA44&gt;0, 'Data Input'!CB44&gt;0),1,0))+(IF(OR('Data Input'!CH44&gt;0, 'Data Input'!CI44&gt;0),1,0))+(IF(OR('Data Input'!CO44&gt;0, 'Data Input'!CP44&gt;0),1,0))+(IF(OR('Data Input'!CU44&gt;0, 'Data Input'!CV44&gt;0),1,0))+(IF(OR('Data Input'!DA44&gt;0, 'Data Input'!DB44&gt;0),1,0))+(IF(OR('Data Input'!DH44&gt;0, 'Data Input'!DI44&gt;0),1,0))+(IF(OR('Data Input'!DO44&gt;0, 'Data Input'!DP44&gt;0),1,0))+(IF(OR('Data Input'!DU44&gt;0, 'Data Input'!DV44&gt;0),1,0))+(IF(OR('Data Input'!EA44&gt;0, 'Data Input'!EB44&gt;0),1,0))+(IF(OR('Data Input'!EH44&gt;0, 'Data Input'!EI44&gt;0),1,0))+(IF(OR('Data Input'!EO44&gt;0, 'Data Input'!EP44&gt;0),1,0))+(IF(OR('Data Input'!EU44&gt;0, 'Data Input'!EV44&gt;0),1,0))+(IF(OR('Data Input'!FA44&gt;0, 'Data Input'!FB44&gt;0),1,0))+(IF(OR('Data Input'!FH44&gt;0, 'Data Input'!FI44&gt;0),1,0))+(IF(OR('Data Input'!FO44&gt;0, 'Data Input'!FP44&gt;0),1,0))+(IF(OR('Data Input'!FU44&gt;0, 'Data Input'!FV44&gt;0),1,0)))))</f>
        <v>0.9956709956709956</v>
      </c>
      <c r="L42" s="220">
        <f>('Data Input'!E44+'Data Input'!K44+'Data Input'!Q44+'Data Input'!W44+'Data Input'!AQ44+'Data Input'!AW44+'Data Input'!BC44+'Data Input'!BI44+'Data Input'!BO44+'Data Input'!BU44+'Data Input'!CO44+'Data Input'!CU44+'Data Input'!DO44+'Data Input'!DU44+'Data Input'!EO44+'Data Input'!EU44+'Data Input'!FO44+'Data Input'!FU44)/('Data Input'!F44+'Data Input'!L44+'Data Input'!R44+'Data Input'!X44+'Data Input'!AR44+'Data Input'!AX44+'Data Input'!BD44+'Data Input'!BJ44+'Data Input'!BP44+'Data Input'!BV44+'Data Input'!CP44+'Data Input'!CV44+'Data Input'!DP44+'Data Input'!DV44+'Data Input'!EP44+'Data Input'!EV44+'Data Input'!FP44+'Data Input'!FV44)</f>
        <v>0.84905660377358494</v>
      </c>
      <c r="M42" s="220">
        <f>SUM(('Data Input'!G44+'Data Input'!M44+'Data Input'!S44+'Data Input'!Y44+'Data Input'!AS44+'Data Input'!AY44+'Data Input'!BE44+'Data Input'!BK44+'Data Input'!BQ44+'Data Input'!BW44+'Data Input'!CQ44+'Data Input'!CW44+'Data Input'!DQ44+'Data Input'!DW44+'Data Input'!EQ44+'Data Input'!EW44+'Data Input'!FQ44+'Data Input'!FW44)/(SUM((IF(OR('Data Input'!E44&gt;0, 'Data Input'!F44&gt;0),1,0))+(IF(OR('Data Input'!K44&gt;0, 'Data Input'!L44&gt;0),1,0))+(IF(OR('Data Input'!Q44&gt;0, 'Data Input'!R44&gt;0),1,0))+(IF(OR('Data Input'!W44&gt;0, 'Data Input'!X44&gt;0),1,0))+(IF(OR('Data Input'!AQ44&gt;0, 'Data Input'!AR44&gt;0),1,0))+(IF(OR('Data Input'!AW44&gt;0, 'Data Input'!AX44&gt;0),1,0))+(IF(OR('Data Input'!BC44&gt;0, 'Data Input'!BD44&gt;0),1,0))+(IF(OR('Data Input'!BI44&gt;0, 'Data Input'!BJ44&gt;0),1,0))+(IF(OR('Data Input'!BO44&gt;0, 'Data Input'!BP44&gt;0),1,0))+(IF(OR('Data Input'!BU44&gt;0, 'Data Input'!BV44&gt;0),1,0))+(IF(OR('Data Input'!CO44&gt;0, 'Data Input'!CP44&gt;0),1,0))+(IF(OR('Data Input'!CU44&gt;0, 'Data Input'!CV44&gt;0),1,0))+(IF(OR('Data Input'!DO44&gt;0, 'Data Input'!DP44&gt;0),1,0))+(IF(OR('Data Input'!DU44&gt;0, 'Data Input'!DV44&gt;0),1,0))+(IF(OR('Data Input'!EO44&gt;0, 'Data Input'!EP44&gt;0),1,0))+(IF(OR('Data Input'!EU44&gt;0, 'Data Input'!EV44&gt;0),1,0))+(IF(OR('Data Input'!FO44&gt;0, 'Data Input'!FP44&gt;0),1,0))+(IF(OR('Data Input'!FU44&gt;0, 'Data Input'!FV44&gt;0),1,0)))))</f>
        <v>0.85714285714285721</v>
      </c>
      <c r="N42" s="220">
        <f>SUM('Data Input'!AC44+'Data Input'!AJ44+'Data Input'!CA44+'Data Input'!CH44+'Data Input'!DA44+'Data Input'!DH44+'Data Input'!EA44+'Data Input'!EH44+'Data Input'!FA44+'Data Input'!FH44)/('Data Input'!AD44+'Data Input'!AK44+'Data Input'!CB44+'Data Input'!CI44+'Data Input'!DB44+'Data Input'!DI44+'Data Input'!EB44+'Data Input'!EI44+'Data Input'!FB44+'Data Input'!FI44)</f>
        <v>1.2727272727272727</v>
      </c>
      <c r="O42" s="220">
        <f>SUM(('Data Input'!AE44+'Data Input'!AL44+'Data Input'!CC44+'Data Input'!CJ44+'Data Input'!DC44+'Data Input'!DJ44+'Data Input'!EC44+'Data Input'!EJ44+'Data Input'!FC44+'Data Input'!FJ44)/(SUM((IF(OR('Data Input'!AC44&gt;0, 'Data Input'!AD44&gt;0),1,0))+(IF(OR('Data Input'!AJ44&gt;0, 'Data Input'!AK44&gt;0),1,0))+(IF(OR('Data Input'!CA44&gt;0, 'Data Input'!CB44&gt;0),1,0))+(IF(OR('Data Input'!CH44&gt;0, 'Data Input'!CI44&gt;0),1,0))+(IF(OR('Data Input'!DA44&gt;0, 'Data Input'!DB44&gt;0),1,0))+(IF(OR('Data Input'!DH44&gt;0, 'Data Input'!DI44&gt;0),1,0))+(IF(OR('Data Input'!EA44&gt;0, 'Data Input'!EB44&gt;0),1,0))+(IF(OR('Data Input'!EH44&gt;0, 'Data Input'!EI44&gt;0),1,0))+(IF(OR('Data Input'!FA44&gt;0, 'Data Input'!FB44&gt;0),1,0))+(IF(OR('Data Input'!FH44&gt;0, 'Data Input'!FI44&gt;0),1,0)))))</f>
        <v>1.2727272727272727</v>
      </c>
      <c r="P42" s="177">
        <f t="shared" si="1"/>
        <v>3</v>
      </c>
      <c r="Q42" s="185">
        <f>SUM((IF(OR('Data Input'!$J44="W"),1,0))+(IF(OR('Data Input'!$P44="W"),1,0))+(IF(OR('Data Input'!$V44="W"),1,0))+(IF(OR('Data Input'!$AB44="W"),1,0))+(IF(OR('Data Input'!$AI44="W"),1,0))+(IF(OR('Data Input'!$AP44="W"),1,0))+(IF(OR('Data Input'!$AV44="W"),1,0))+(IF(OR('Data Input'!$BB44="W"),1,0))+(IF(OR('Data Input'!$BH44="W"),1,0))+(IF(OR('Data Input'!$BN44="W"),1,0))+(IF(OR('Data Input'!$BT44="W"),1,0))+(IF(OR('Data Input'!$BZ44="W"),1,0))+(IF(OR('Data Input'!$CG44="W"),1,0))+(IF(OR('Data Input'!$CN44="W"),1,0))+(IF(OR('Data Input'!$CT44="W"),1,0))+(IF(OR('Data Input'!$CZ44="W"),1,0))+(IF(OR('Data Input'!$DG44="W"),1,0))+(IF(OR('Data Input'!$DN44="W"),1,0))+(IF(OR('Data Input'!$DT44="W"),1,0))+(IF(OR('Data Input'!$DZ44="W"),1,0))+(IF(OR('Data Input'!$EG44="W"),1,0))+(IF(OR('Data Input'!$EN44="W"),1,0))+(IF(OR('Data Input'!$ET44="W"),1,0))+(IF(OR('Data Input'!$EZ44="W"),1,0))+(IF(OR('Data Input'!$FG44="W"),1,0))+(IF(OR('Data Input'!$FN44="W"),1,0))+(IF(OR('Data Input'!$FT44="W"),1,0))+(IF(OR('Data Input'!$FZ44="W"),1,0)))</f>
        <v>1</v>
      </c>
      <c r="R42" s="185">
        <f>SUM((IF(OR('Data Input'!$J44="L"),1,0))+(IF(OR('Data Input'!$P44="L"),1,0))+(IF(OR('Data Input'!$V44="L"),1,0))+(IF(OR('Data Input'!$AB44="L"),1,0))+(IF(OR('Data Input'!$AI44="L"),1,0))+(IF(OR('Data Input'!$AP44="L"),1,0))+(IF(OR('Data Input'!$AV44="L"),1,0))+(IF(OR('Data Input'!$BB44="L"),1,0))+(IF(OR('Data Input'!$BH44="L"),1,0))+(IF(OR('Data Input'!$BN44="L"),1,0))+(IF(OR('Data Input'!$BT44="L"),1,0))+(IF(OR('Data Input'!$BZ44="L"),1,0))+(IF(OR('Data Input'!$CG44="L"),1,0))+(IF(OR('Data Input'!$CN44="L"),1,0))+(IF(OR('Data Input'!$CT44="L"),1,0))+(IF(OR('Data Input'!$CZ44="L"),1,0))+(IF(OR('Data Input'!$DG44="L"),1,0))+(IF(OR('Data Input'!$DN44="L"),1,0))+(IF(OR('Data Input'!$DT44="L"),1,0))+(IF(OR('Data Input'!$DZ44="L"),1,0))+(IF(OR('Data Input'!$EG44="L"),1,0))+(IF(OR('Data Input'!$EN44="L"),1,0))+(IF(OR('Data Input'!$ET44="L"),1,0))+(IF(OR('Data Input'!$EZ44="L"),1,0))+(IF(OR('Data Input'!$FG44="L"),1,0))+(IF(OR('Data Input'!$FN44="L"),1,0))+(IF(OR('Data Input'!$FT44="L"),1,0))+(IF(OR('Data Input'!$FZ44="L"),1,0)))</f>
        <v>2</v>
      </c>
      <c r="S42" s="185">
        <f>SUM((IF(OR('Data Input'!$J44="T"),1,0))+(IF(OR('Data Input'!$P44="T"),1,0))+(IF(OR('Data Input'!$V44="T"),1,0))+(IF(OR('Data Input'!$AB44="T"),1,0))+(IF(OR('Data Input'!$AI44="T"),1,0))+(IF(OR('Data Input'!$AP44="T"),1,0))+(IF(OR('Data Input'!$AV44="T"),1,0))+(IF(OR('Data Input'!$BB44="T"),1,0))+(IF(OR('Data Input'!$BH44="T"),1,0))+(IF(OR('Data Input'!$BN44="T"),1,0))+(IF(OR('Data Input'!$BT44="T"),1,0))+(IF(OR('Data Input'!$BZ44="T"),1,0))+(IF(OR('Data Input'!$CG44="T"),1,0))+(IF(OR('Data Input'!$CN44="T"),1,0))+(IF(OR('Data Input'!$CT44="T"),1,0))+(IF(OR('Data Input'!$CZ44="T"),1,0))+(IF(OR('Data Input'!$DG44="T"),1,0))+(IF(OR('Data Input'!$DN44="T"),1,0))+(IF(OR('Data Input'!$DT44="T"),1,0))+(IF(OR('Data Input'!$DZ44="T"),1,0))+(IF(OR('Data Input'!$EG44="T"),1,0))+(IF(OR('Data Input'!$EN44="T"),1,0))+(IF(OR('Data Input'!$ET44="T"),1,0))+(IF(OR('Data Input'!$EZ44="T"),1,0))+(IF(OR('Data Input'!$FG44="T"),1,0))+(IF(OR('Data Input'!$FN44="T"),1,0))+(IF(OR('Data Input'!$FT44="T"),1,0))+(IF(OR('Data Input'!$FZ44="T"),1,0)))</f>
        <v>0</v>
      </c>
      <c r="T42" s="193">
        <f t="shared" si="2"/>
        <v>0.33333333333333331</v>
      </c>
    </row>
    <row r="43" spans="2:20" ht="15.5" x14ac:dyDescent="0.35">
      <c r="B43" s="189">
        <v>41</v>
      </c>
      <c r="C43" s="51" t="s">
        <v>74</v>
      </c>
      <c r="D43" s="79" t="s">
        <v>42</v>
      </c>
      <c r="E43" s="241">
        <v>3</v>
      </c>
      <c r="F43" s="185">
        <f>'Data Input'!E45+'Data Input'!K45+'Data Input'!Q45+'Data Input'!W45+'Data Input'!AC45+'Data Input'!AJ45+'Data Input'!AQ45+'Data Input'!AW45+'Data Input'!BC45+'Data Input'!BI45+'Data Input'!BO45+'Data Input'!BU45+'Data Input'!CA45+'Data Input'!CH45+'Data Input'!CO45+'Data Input'!CU45+'Data Input'!DA45+'Data Input'!DH45+'Data Input'!DO45+'Data Input'!DU45+'Data Input'!EA45+'Data Input'!EH45+'Data Input'!EO45+'Data Input'!EU45+'Data Input'!FA45+'Data Input'!FH45+'Data Input'!FO45+'Data Input'!FU45</f>
        <v>126</v>
      </c>
      <c r="G43" s="185">
        <f>'Data Input'!F45+'Data Input'!L45+'Data Input'!R45+'Data Input'!X45+'Data Input'!AD45+'Data Input'!AK45+'Data Input'!AR45+'Data Input'!AX45+'Data Input'!BD45+'Data Input'!BJ45+'Data Input'!BP45+'Data Input'!BV45+'Data Input'!CB45+'Data Input'!CI45+'Data Input'!CP45+'Data Input'!CV45+'Data Input'!DB45+'Data Input'!DI45+'Data Input'!DP45+'Data Input'!DV45+'Data Input'!EB45+'Data Input'!EI45+'Data Input'!EP45+'Data Input'!EV45+'Data Input'!FB45+'Data Input'!FI45+'Data Input'!FP45+'Data Input'!FV45</f>
        <v>99</v>
      </c>
      <c r="H43" s="177">
        <f>'Data Input'!AG45+'Data Input'!AN45+'Data Input'!CE45+'Data Input'!CL45+'Data Input'!DE45+'Data Input'!DL45+'Data Input'!EE45+'Data Input'!EL45+'Data Input'!FE45+'Data Input'!FL45</f>
        <v>0</v>
      </c>
      <c r="I43" s="220">
        <f t="shared" si="0"/>
        <v>1.2727272727272727</v>
      </c>
      <c r="J43" s="221">
        <f>SUM(('Data Input'!H45+'Data Input'!N45+'Data Input'!T45+'Data Input'!Z45+'Data Input'!AF45+'Data Input'!AM45+'Data Input'!AT45+'Data Input'!AZ45+'Data Input'!BF45+'Data Input'!BL45+'Data Input'!BR45+'Data Input'!BX45+'Data Input'!CD45+'Data Input'!CK45+'Data Input'!CR45+'Data Input'!CX45+'Data Input'!DD45+'Data Input'!DK45+'Data Input'!DR45+'Data Input'!DX45+'Data Input'!ED45+'Data Input'!EK45+'Data Input'!ER45+'Data Input'!EX45+'Data Input'!FD45+'Data Input'!FK45+'Data Input'!FR45+'Data Input'!FX45)/(SUM((IF(OR('Data Input'!E45&gt;0, 'Data Input'!F45&gt;0),1,0))+(IF(OR('Data Input'!K45&gt;0, 'Data Input'!L45&gt;0),1,0))+(IF(OR('Data Input'!Q45&gt;0, 'Data Input'!R45&gt;0),1,0))+(IF(OR('Data Input'!W45&gt;0, 'Data Input'!X45&gt;0),1,0))+(IF(OR('Data Input'!AC45&gt;0, 'Data Input'!AD45&gt;0),1,0))+(IF(OR('Data Input'!AJ45&gt;0, 'Data Input'!AK45&gt;0),1,0))+(IF(OR('Data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Input'!CA45&gt;0, 'Data Input'!CB45&gt;0),1,0))+(IF(OR('Data Input'!CH45&gt;0, 'Data Input'!CI45&gt;0),1,0))+(IF(OR('Data Input'!CO45&gt;0, 'Data Input'!CP45&gt;0),1,0))+(IF(OR('Data Input'!CU45&gt;0, 'Data Input'!CV45&gt;0),1,0))+(IF(OR('Data Input'!DA45&gt;0, 'Data Input'!DB45&gt;0),1,0))+(IF(OR('Data Input'!DH45&gt;0, 'Data Input'!DI45&gt;0),1,0))+(IF(OR('Data Input'!DO45&gt;0, 'Data Input'!DP45&gt;0),1,0))+(IF(OR('Data Input'!DU45&gt;0, 'Data Input'!DV45&gt;0),1,0))+(IF(OR('Data Input'!EA45&gt;0, 'Data Input'!EB45&gt;0),1,0))+(IF(OR('Data Input'!EH45&gt;0, 'Data Input'!EI45&gt;0),1,0))+(IF(OR('Data Input'!EO45&gt;0, 'Data Input'!EP45&gt;0),1,0))+(IF(OR('Data Input'!EU45&gt;0, 'Data Input'!EV45&gt;0),1,0))+(IF(OR('Data Input'!FA45&gt;0, 'Data Input'!FB45&gt;0),1,0))+(IF(OR('Data Input'!FH45&gt;0, 'Data Input'!FI45&gt;0),1,0))+(IF(OR('Data Input'!FO45&gt;0, 'Data Input'!FP45&gt;0),1,0))+(IF(OR('Data Input'!FU45&gt;0, 'Data Input'!FV45&gt;0),1,0)))))</f>
        <v>1.283482641808263</v>
      </c>
      <c r="K43" s="220">
        <f>SUM(('Data Input'!G45+'Data Input'!M45+'Data Input'!S45+'Data Input'!Y45+'Data Input'!AE45+'Data Input'!AL45+'Data Input'!AS45+'Data Input'!AY45+'Data Input'!BE45+'Data Input'!BK45+'Data Input'!BQ45+'Data Input'!BW45+'Data Input'!CC45+'Data Input'!CJ45+'Data Input'!CQ45+'Data Input'!CW45+'Data Input'!DC45+'Data Input'!DJ45+'Data Input'!DQ45+'Data Input'!DW45+'Data Input'!EC45+'Data Input'!EJ45+'Data Input'!EQ45+'Data Input'!EW45+'Data Input'!FC45+'Data Input'!FJ45+'Data Input'!FQ45+'Data Input'!FW45)/(SUM((IF(OR('Data Input'!E45&gt;0, 'Data Input'!F45&gt;0),1,0))+(IF(OR('Data Input'!K45&gt;0, 'Data Input'!L45&gt;0),1,0))+(IF(OR('Data Input'!Q45&gt;0, 'Data Input'!R45&gt;0),1,0))+(IF(OR('Data Input'!W45&gt;0, 'Data Input'!X45&gt;0),1,0))+(IF(OR('Data Input'!AC45&gt;0, 'Data Input'!AD45&gt;0),1,0))+(IF(OR('Data Input'!AJ45&gt;0, 'Data Input'!AK45&gt;0),1,0))+(IF(OR('Data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Input'!CA45&gt;0, 'Data Input'!CB45&gt;0),1,0))+(IF(OR('Data Input'!CH45&gt;0, 'Data Input'!CI45&gt;0),1,0))+(IF(OR('Data Input'!CO45&gt;0, 'Data Input'!CP45&gt;0),1,0))+(IF(OR('Data Input'!CU45&gt;0, 'Data Input'!CV45&gt;0),1,0))+(IF(OR('Data Input'!DA45&gt;0, 'Data Input'!DB45&gt;0),1,0))+(IF(OR('Data Input'!DH45&gt;0, 'Data Input'!DI45&gt;0),1,0))+(IF(OR('Data Input'!DO45&gt;0, 'Data Input'!DP45&gt;0),1,0))+(IF(OR('Data Input'!DU45&gt;0, 'Data Input'!DV45&gt;0),1,0))+(IF(OR('Data Input'!EA45&gt;0, 'Data Input'!EB45&gt;0),1,0))+(IF(OR('Data Input'!EH45&gt;0, 'Data Input'!EI45&gt;0),1,0))+(IF(OR('Data Input'!EO45&gt;0, 'Data Input'!EP45&gt;0),1,0))+(IF(OR('Data Input'!EU45&gt;0, 'Data Input'!EV45&gt;0),1,0))+(IF(OR('Data Input'!FA45&gt;0, 'Data Input'!FB45&gt;0),1,0))+(IF(OR('Data Input'!FH45&gt;0, 'Data Input'!FI45&gt;0),1,0))+(IF(OR('Data Input'!FO45&gt;0, 'Data Input'!FP45&gt;0),1,0))+(IF(OR('Data Input'!FU45&gt;0, 'Data Input'!FV45&gt;0),1,0)))))</f>
        <v>1.3135901875901876</v>
      </c>
      <c r="L43" s="220">
        <f>('Data Input'!E45+'Data Input'!K45+'Data Input'!Q45+'Data Input'!W45+'Data Input'!AQ45+'Data Input'!AW45+'Data Input'!BC45+'Data Input'!BI45+'Data Input'!BO45+'Data Input'!BU45+'Data Input'!CO45+'Data Input'!CU45+'Data Input'!DO45+'Data Input'!DU45+'Data Input'!EO45+'Data Input'!EU45+'Data Input'!FO45+'Data Input'!FU45)/('Data Input'!F45+'Data Input'!L45+'Data Input'!R45+'Data Input'!X45+'Data Input'!AR45+'Data Input'!AX45+'Data Input'!BD45+'Data Input'!BJ45+'Data Input'!BP45+'Data Input'!BV45+'Data Input'!CP45+'Data Input'!CV45+'Data Input'!DP45+'Data Input'!DV45+'Data Input'!EP45+'Data Input'!EV45+'Data Input'!FP45+'Data Input'!FV45)</f>
        <v>1.1333333333333333</v>
      </c>
      <c r="M43" s="220">
        <f>SUM(('Data Input'!G45+'Data Input'!M45+'Data Input'!S45+'Data Input'!Y45+'Data Input'!AS45+'Data Input'!AY45+'Data Input'!BE45+'Data Input'!BK45+'Data Input'!BQ45+'Data Input'!BW45+'Data Input'!CQ45+'Data Input'!CW45+'Data Input'!DQ45+'Data Input'!DW45+'Data Input'!EQ45+'Data Input'!EW45+'Data Input'!FQ45+'Data Input'!FW45)/(SUM((IF(OR('Data Input'!E45&gt;0, 'Data Input'!F45&gt;0),1,0))+(IF(OR('Data Input'!K45&gt;0, 'Data Input'!L45&gt;0),1,0))+(IF(OR('Data Input'!Q45&gt;0, 'Data Input'!R45&gt;0),1,0))+(IF(OR('Data Input'!W45&gt;0, 'Data Input'!X45&gt;0),1,0))+(IF(OR('Data Input'!AQ45&gt;0, 'Data Input'!AR45&gt;0),1,0))+(IF(OR('Data Input'!AW45&gt;0, 'Data Input'!AX45&gt;0),1,0))+(IF(OR('Data Input'!BC45&gt;0, 'Data Input'!BD45&gt;0),1,0))+(IF(OR('Data Input'!BI45&gt;0, 'Data Input'!BJ45&gt;0),1,0))+(IF(OR('Data Input'!BO45&gt;0, 'Data Input'!BP45&gt;0),1,0))+(IF(OR('Data Input'!BU45&gt;0, 'Data Input'!BV45&gt;0),1,0))+(IF(OR('Data Input'!CO45&gt;0, 'Data Input'!CP45&gt;0),1,0))+(IF(OR('Data Input'!CU45&gt;0, 'Data Input'!CV45&gt;0),1,0))+(IF(OR('Data Input'!DO45&gt;0, 'Data Input'!DP45&gt;0),1,0))+(IF(OR('Data Input'!DU45&gt;0, 'Data Input'!DV45&gt;0),1,0))+(IF(OR('Data Input'!EO45&gt;0, 'Data Input'!EP45&gt;0),1,0))+(IF(OR('Data Input'!EU45&gt;0, 'Data Input'!EV45&gt;0),1,0))+(IF(OR('Data Input'!FO45&gt;0, 'Data Input'!FP45&gt;0),1,0))+(IF(OR('Data Input'!FU45&gt;0, 'Data Input'!FV45&gt;0),1,0)))))</f>
        <v>1.1436026936026937</v>
      </c>
      <c r="N43" s="220">
        <f>SUM('Data Input'!AC45+'Data Input'!AJ45+'Data Input'!CA45+'Data Input'!CH45+'Data Input'!DA45+'Data Input'!DH45+'Data Input'!EA45+'Data Input'!EH45+'Data Input'!FA45+'Data Input'!FH45)/('Data Input'!AD45+'Data Input'!AK45+'Data Input'!CB45+'Data Input'!CI45+'Data Input'!DB45+'Data Input'!DI45+'Data Input'!EB45+'Data Input'!EI45+'Data Input'!FB45+'Data Input'!FI45)</f>
        <v>1.4871794871794872</v>
      </c>
      <c r="O43" s="220">
        <f>SUM(('Data Input'!AE45+'Data Input'!AL45+'Data Input'!CC45+'Data Input'!CJ45+'Data Input'!DC45+'Data Input'!DJ45+'Data Input'!EC45+'Data Input'!EJ45+'Data Input'!FC45+'Data Input'!FJ45)/(SUM((IF(OR('Data Input'!AC45&gt;0, 'Data Input'!AD45&gt;0),1,0))+(IF(OR('Data Input'!AJ45&gt;0, 'Data Input'!AK45&gt;0),1,0))+(IF(OR('Data Input'!CA45&gt;0, 'Data Input'!CB45&gt;0),1,0))+(IF(OR('Data Input'!CH45&gt;0, 'Data Input'!CI45&gt;0),1,0))+(IF(OR('Data Input'!DA45&gt;0, 'Data Input'!DB45&gt;0),1,0))+(IF(OR('Data Input'!DH45&gt;0, 'Data Input'!DI45&gt;0),1,0))+(IF(OR('Data Input'!EA45&gt;0, 'Data Input'!EB45&gt;0),1,0))+(IF(OR('Data Input'!EH45&gt;0, 'Data Input'!EI45&gt;0),1,0))+(IF(OR('Data Input'!FA45&gt;0, 'Data Input'!FB45&gt;0),1,0))+(IF(OR('Data Input'!FH45&gt;0, 'Data Input'!FI45&gt;0),1,0)))))</f>
        <v>1.5685714285714285</v>
      </c>
      <c r="P43" s="177">
        <f t="shared" si="1"/>
        <v>5</v>
      </c>
      <c r="Q43" s="185">
        <f>SUM((IF(OR('Data Input'!$J45="W"),1,0))+(IF(OR('Data Input'!$P45="W"),1,0))+(IF(OR('Data Input'!$V45="W"),1,0))+(IF(OR('Data Input'!$AB45="W"),1,0))+(IF(OR('Data Input'!$AI45="W"),1,0))+(IF(OR('Data Input'!$AP45="W"),1,0))+(IF(OR('Data Input'!$AV45="W"),1,0))+(IF(OR('Data Input'!$BB45="W"),1,0))+(IF(OR('Data Input'!$BH45="W"),1,0))+(IF(OR('Data Input'!$BN45="W"),1,0))+(IF(OR('Data Input'!$BT45="W"),1,0))+(IF(OR('Data Input'!$BZ45="W"),1,0))+(IF(OR('Data Input'!$CG45="W"),1,0))+(IF(OR('Data Input'!$CN45="W"),1,0))+(IF(OR('Data Input'!$CT45="W"),1,0))+(IF(OR('Data Input'!$CZ45="W"),1,0))+(IF(OR('Data Input'!$DG45="W"),1,0))+(IF(OR('Data Input'!$DN45="W"),1,0))+(IF(OR('Data Input'!$DT45="W"),1,0))+(IF(OR('Data Input'!$DZ45="W"),1,0))+(IF(OR('Data Input'!$EG45="W"),1,0))+(IF(OR('Data Input'!$EN45="W"),1,0))+(IF(OR('Data Input'!$ET45="W"),1,0))+(IF(OR('Data Input'!$EZ45="W"),1,0))+(IF(OR('Data Input'!$FG45="W"),1,0))+(IF(OR('Data Input'!$FN45="W"),1,0))+(IF(OR('Data Input'!$FT45="W"),1,0))+(IF(OR('Data Input'!$FZ45="W"),1,0)))</f>
        <v>3</v>
      </c>
      <c r="R43" s="185">
        <f>SUM((IF(OR('Data Input'!$J45="L"),1,0))+(IF(OR('Data Input'!$P45="L"),1,0))+(IF(OR('Data Input'!$V45="L"),1,0))+(IF(OR('Data Input'!$AB45="L"),1,0))+(IF(OR('Data Input'!$AI45="L"),1,0))+(IF(OR('Data Input'!$AP45="L"),1,0))+(IF(OR('Data Input'!$AV45="L"),1,0))+(IF(OR('Data Input'!$BB45="L"),1,0))+(IF(OR('Data Input'!$BH45="L"),1,0))+(IF(OR('Data Input'!$BN45="L"),1,0))+(IF(OR('Data Input'!$BT45="L"),1,0))+(IF(OR('Data Input'!$BZ45="L"),1,0))+(IF(OR('Data Input'!$CG45="L"),1,0))+(IF(OR('Data Input'!$CN45="L"),1,0))+(IF(OR('Data Input'!$CT45="L"),1,0))+(IF(OR('Data Input'!$CZ45="L"),1,0))+(IF(OR('Data Input'!$DG45="L"),1,0))+(IF(OR('Data Input'!$DN45="L"),1,0))+(IF(OR('Data Input'!$DT45="L"),1,0))+(IF(OR('Data Input'!$DZ45="L"),1,0))+(IF(OR('Data Input'!$EG45="L"),1,0))+(IF(OR('Data Input'!$EN45="L"),1,0))+(IF(OR('Data Input'!$ET45="L"),1,0))+(IF(OR('Data Input'!$EZ45="L"),1,0))+(IF(OR('Data Input'!$FG45="L"),1,0))+(IF(OR('Data Input'!$FN45="L"),1,0))+(IF(OR('Data Input'!$FT45="L"),1,0))+(IF(OR('Data Input'!$FZ45="L"),1,0)))</f>
        <v>2</v>
      </c>
      <c r="S43" s="185">
        <f>SUM((IF(OR('Data Input'!$J45="T"),1,0))+(IF(OR('Data Input'!$P45="T"),1,0))+(IF(OR('Data Input'!$V45="T"),1,0))+(IF(OR('Data Input'!$AB45="T"),1,0))+(IF(OR('Data Input'!$AI45="T"),1,0))+(IF(OR('Data Input'!$AP45="T"),1,0))+(IF(OR('Data Input'!$AV45="T"),1,0))+(IF(OR('Data Input'!$BB45="T"),1,0))+(IF(OR('Data Input'!$BH45="T"),1,0))+(IF(OR('Data Input'!$BN45="T"),1,0))+(IF(OR('Data Input'!$BT45="T"),1,0))+(IF(OR('Data Input'!$BZ45="T"),1,0))+(IF(OR('Data Input'!$CG45="T"),1,0))+(IF(OR('Data Input'!$CN45="T"),1,0))+(IF(OR('Data Input'!$CT45="T"),1,0))+(IF(OR('Data Input'!$CZ45="T"),1,0))+(IF(OR('Data Input'!$DG45="T"),1,0))+(IF(OR('Data Input'!$DN45="T"),1,0))+(IF(OR('Data Input'!$DT45="T"),1,0))+(IF(OR('Data Input'!$DZ45="T"),1,0))+(IF(OR('Data Input'!$EG45="T"),1,0))+(IF(OR('Data Input'!$EN45="T"),1,0))+(IF(OR('Data Input'!$ET45="T"),1,0))+(IF(OR('Data Input'!$EZ45="T"),1,0))+(IF(OR('Data Input'!$FG45="T"),1,0))+(IF(OR('Data Input'!$FN45="T"),1,0))+(IF(OR('Data Input'!$FT45="T"),1,0))+(IF(OR('Data Input'!$FZ45="T"),1,0)))</f>
        <v>0</v>
      </c>
      <c r="T43" s="193">
        <f t="shared" si="2"/>
        <v>0.6</v>
      </c>
    </row>
    <row r="44" spans="2:20" ht="15.5" x14ac:dyDescent="0.35">
      <c r="B44" s="189">
        <v>42</v>
      </c>
      <c r="C44" s="51" t="s">
        <v>74</v>
      </c>
      <c r="D44" s="79" t="s">
        <v>16</v>
      </c>
      <c r="E44" s="241">
        <v>69</v>
      </c>
      <c r="F44" s="185">
        <f>'Data Input'!E46+'Data Input'!K46+'Data Input'!Q46+'Data Input'!W46+'Data Input'!AC46+'Data Input'!AJ46+'Data Input'!AQ46+'Data Input'!AW46+'Data Input'!BC46+'Data Input'!BI46+'Data Input'!BO46+'Data Input'!BU46+'Data Input'!CA46+'Data Input'!CH46+'Data Input'!CO46+'Data Input'!CU46+'Data Input'!DA46+'Data Input'!DH46+'Data Input'!DO46+'Data Input'!DU46+'Data Input'!EA46+'Data Input'!EH46+'Data Input'!EO46+'Data Input'!EU46+'Data Input'!FA46+'Data Input'!FH46+'Data Input'!FO46+'Data Input'!FU46</f>
        <v>112</v>
      </c>
      <c r="G44" s="185">
        <f>'Data Input'!F46+'Data Input'!L46+'Data Input'!R46+'Data Input'!X46+'Data Input'!AD46+'Data Input'!AK46+'Data Input'!AR46+'Data Input'!AX46+'Data Input'!BD46+'Data Input'!BJ46+'Data Input'!BP46+'Data Input'!BV46+'Data Input'!CB46+'Data Input'!CI46+'Data Input'!CP46+'Data Input'!CV46+'Data Input'!DB46+'Data Input'!DI46+'Data Input'!DP46+'Data Input'!DV46+'Data Input'!EB46+'Data Input'!EI46+'Data Input'!EP46+'Data Input'!EV46+'Data Input'!FB46+'Data Input'!FI46+'Data Input'!FP46+'Data Input'!FV46</f>
        <v>125</v>
      </c>
      <c r="H44" s="177">
        <f>'Data Input'!AG46+'Data Input'!AN46+'Data Input'!CE46+'Data Input'!CL46+'Data Input'!DE46+'Data Input'!DL46+'Data Input'!EE46+'Data Input'!EL46+'Data Input'!FE46+'Data Input'!FL46</f>
        <v>2</v>
      </c>
      <c r="I44" s="220">
        <f t="shared" si="0"/>
        <v>0.89600000000000002</v>
      </c>
      <c r="J44" s="221">
        <f>SUM(('Data Input'!H46+'Data Input'!N46+'Data Input'!T46+'Data Input'!Z46+'Data Input'!AF46+'Data Input'!AM46+'Data Input'!AT46+'Data Input'!AZ46+'Data Input'!BF46+'Data Input'!BL46+'Data Input'!BR46+'Data Input'!BX46+'Data Input'!CD46+'Data Input'!CK46+'Data Input'!CR46+'Data Input'!CX46+'Data Input'!DD46+'Data Input'!DK46+'Data Input'!DR46+'Data Input'!DX46+'Data Input'!ED46+'Data Input'!EK46+'Data Input'!ER46+'Data Input'!EX46+'Data Input'!FD46+'Data Input'!FK46+'Data Input'!FR46+'Data Input'!FX46)/(SUM((IF(OR('Data Input'!E46&gt;0, 'Data Input'!F46&gt;0),1,0))+(IF(OR('Data Input'!K46&gt;0, 'Data Input'!L46&gt;0),1,0))+(IF(OR('Data Input'!Q46&gt;0, 'Data Input'!R46&gt;0),1,0))+(IF(OR('Data Input'!W46&gt;0, 'Data Input'!X46&gt;0),1,0))+(IF(OR('Data Input'!AC46&gt;0, 'Data Input'!AD46&gt;0),1,0))+(IF(OR('Data Input'!AJ46&gt;0, 'Data Input'!AK46&gt;0),1,0))+(IF(OR('Data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Input'!CA46&gt;0, 'Data Input'!CB46&gt;0),1,0))+(IF(OR('Data Input'!CH46&gt;0, 'Data Input'!CI46&gt;0),1,0))+(IF(OR('Data Input'!CO46&gt;0, 'Data Input'!CP46&gt;0),1,0))+(IF(OR('Data Input'!CU46&gt;0, 'Data Input'!CV46&gt;0),1,0))+(IF(OR('Data Input'!DA46&gt;0, 'Data Input'!DB46&gt;0),1,0))+(IF(OR('Data Input'!DH46&gt;0, 'Data Input'!DI46&gt;0),1,0))+(IF(OR('Data Input'!DO46&gt;0, 'Data Input'!DP46&gt;0),1,0))+(IF(OR('Data Input'!DU46&gt;0, 'Data Input'!DV46&gt;0),1,0))+(IF(OR('Data Input'!EA46&gt;0, 'Data Input'!EB46&gt;0),1,0))+(IF(OR('Data Input'!EH46&gt;0, 'Data Input'!EI46&gt;0),1,0))+(IF(OR('Data Input'!EO46&gt;0, 'Data Input'!EP46&gt;0),1,0))+(IF(OR('Data Input'!EU46&gt;0, 'Data Input'!EV46&gt;0),1,0))+(IF(OR('Data Input'!FA46&gt;0, 'Data Input'!FB46&gt;0),1,0))+(IF(OR('Data Input'!FH46&gt;0, 'Data Input'!FI46&gt;0),1,0))+(IF(OR('Data Input'!FO46&gt;0, 'Data Input'!FP46&gt;0),1,0))+(IF(OR('Data Input'!FU46&gt;0, 'Data Input'!FV46&gt;0),1,0)))))</f>
        <v>1.0452946916063823</v>
      </c>
      <c r="K44" s="220">
        <f>SUM(('Data Input'!G46+'Data Input'!M46+'Data Input'!S46+'Data Input'!Y46+'Data Input'!AE46+'Data Input'!AL46+'Data Input'!AS46+'Data Input'!AY46+'Data Input'!BE46+'Data Input'!BK46+'Data Input'!BQ46+'Data Input'!BW46+'Data Input'!CC46+'Data Input'!CJ46+'Data Input'!CQ46+'Data Input'!CW46+'Data Input'!DC46+'Data Input'!DJ46+'Data Input'!DQ46+'Data Input'!DW46+'Data Input'!EC46+'Data Input'!EJ46+'Data Input'!EQ46+'Data Input'!EW46+'Data Input'!FC46+'Data Input'!FJ46+'Data Input'!FQ46+'Data Input'!FW46)/(SUM((IF(OR('Data Input'!E46&gt;0, 'Data Input'!F46&gt;0),1,0))+(IF(OR('Data Input'!K46&gt;0, 'Data Input'!L46&gt;0),1,0))+(IF(OR('Data Input'!Q46&gt;0, 'Data Input'!R46&gt;0),1,0))+(IF(OR('Data Input'!W46&gt;0, 'Data Input'!X46&gt;0),1,0))+(IF(OR('Data Input'!AC46&gt;0, 'Data Input'!AD46&gt;0),1,0))+(IF(OR('Data Input'!AJ46&gt;0, 'Data Input'!AK46&gt;0),1,0))+(IF(OR('Data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Input'!CA46&gt;0, 'Data Input'!CB46&gt;0),1,0))+(IF(OR('Data Input'!CH46&gt;0, 'Data Input'!CI46&gt;0),1,0))+(IF(OR('Data Input'!CO46&gt;0, 'Data Input'!CP46&gt;0),1,0))+(IF(OR('Data Input'!CU46&gt;0, 'Data Input'!CV46&gt;0),1,0))+(IF(OR('Data Input'!DA46&gt;0, 'Data Input'!DB46&gt;0),1,0))+(IF(OR('Data Input'!DH46&gt;0, 'Data Input'!DI46&gt;0),1,0))+(IF(OR('Data Input'!DO46&gt;0, 'Data Input'!DP46&gt;0),1,0))+(IF(OR('Data Input'!DU46&gt;0, 'Data Input'!DV46&gt;0),1,0))+(IF(OR('Data Input'!EA46&gt;0, 'Data Input'!EB46&gt;0),1,0))+(IF(OR('Data Input'!EH46&gt;0, 'Data Input'!EI46&gt;0),1,0))+(IF(OR('Data Input'!EO46&gt;0, 'Data Input'!EP46&gt;0),1,0))+(IF(OR('Data Input'!EU46&gt;0, 'Data Input'!EV46&gt;0),1,0))+(IF(OR('Data Input'!FA46&gt;0, 'Data Input'!FB46&gt;0),1,0))+(IF(OR('Data Input'!FH46&gt;0, 'Data Input'!FI46&gt;0),1,0))+(IF(OR('Data Input'!FO46&gt;0, 'Data Input'!FP46&gt;0),1,0))+(IF(OR('Data Input'!FU46&gt;0, 'Data Input'!FV46&gt;0),1,0)))))</f>
        <v>1.0934609250398724</v>
      </c>
      <c r="L44" s="220">
        <f>('Data Input'!E46+'Data Input'!K46+'Data Input'!Q46+'Data Input'!W46+'Data Input'!AQ46+'Data Input'!AW46+'Data Input'!BC46+'Data Input'!BI46+'Data Input'!BO46+'Data Input'!BU46+'Data Input'!CO46+'Data Input'!CU46+'Data Input'!DO46+'Data Input'!DU46+'Data Input'!EO46+'Data Input'!EU46+'Data Input'!FO46+'Data Input'!FU46)/('Data Input'!F46+'Data Input'!L46+'Data Input'!R46+'Data Input'!X46+'Data Input'!AR46+'Data Input'!AX46+'Data Input'!BD46+'Data Input'!BJ46+'Data Input'!BP46+'Data Input'!BV46+'Data Input'!CP46+'Data Input'!CV46+'Data Input'!DP46+'Data Input'!DV46+'Data Input'!EP46+'Data Input'!EV46+'Data Input'!FP46+'Data Input'!FV46)</f>
        <v>0.74242424242424243</v>
      </c>
      <c r="M44" s="220">
        <f>SUM(('Data Input'!G46+'Data Input'!M46+'Data Input'!S46+'Data Input'!Y46+'Data Input'!AS46+'Data Input'!AY46+'Data Input'!BE46+'Data Input'!BK46+'Data Input'!BQ46+'Data Input'!BW46+'Data Input'!CQ46+'Data Input'!CW46+'Data Input'!DQ46+'Data Input'!DW46+'Data Input'!EQ46+'Data Input'!EW46+'Data Input'!FQ46+'Data Input'!FW46)/(SUM((IF(OR('Data Input'!E46&gt;0, 'Data Input'!F46&gt;0),1,0))+(IF(OR('Data Input'!K46&gt;0, 'Data Input'!L46&gt;0),1,0))+(IF(OR('Data Input'!Q46&gt;0, 'Data Input'!R46&gt;0),1,0))+(IF(OR('Data Input'!W46&gt;0, 'Data Input'!X46&gt;0),1,0))+(IF(OR('Data Input'!AQ46&gt;0, 'Data Input'!AR46&gt;0),1,0))+(IF(OR('Data Input'!AW46&gt;0, 'Data Input'!AX46&gt;0),1,0))+(IF(OR('Data Input'!BC46&gt;0, 'Data Input'!BD46&gt;0),1,0))+(IF(OR('Data Input'!BI46&gt;0, 'Data Input'!BJ46&gt;0),1,0))+(IF(OR('Data Input'!BO46&gt;0, 'Data Input'!BP46&gt;0),1,0))+(IF(OR('Data Input'!BU46&gt;0, 'Data Input'!BV46&gt;0),1,0))+(IF(OR('Data Input'!CO46&gt;0, 'Data Input'!CP46&gt;0),1,0))+(IF(OR('Data Input'!CU46&gt;0, 'Data Input'!CV46&gt;0),1,0))+(IF(OR('Data Input'!DO46&gt;0, 'Data Input'!DP46&gt;0),1,0))+(IF(OR('Data Input'!DU46&gt;0, 'Data Input'!DV46&gt;0),1,0))+(IF(OR('Data Input'!EO46&gt;0, 'Data Input'!EP46&gt;0),1,0))+(IF(OR('Data Input'!EU46&gt;0, 'Data Input'!EV46&gt;0),1,0))+(IF(OR('Data Input'!FO46&gt;0, 'Data Input'!FP46&gt;0),1,0))+(IF(OR('Data Input'!FU46&gt;0, 'Data Input'!FV46&gt;0),1,0)))))</f>
        <v>0.74242424242424243</v>
      </c>
      <c r="N44" s="220">
        <f>SUM('Data Input'!AC46+'Data Input'!AJ46+'Data Input'!CA46+'Data Input'!CH46+'Data Input'!DA46+'Data Input'!DH46+'Data Input'!EA46+'Data Input'!EH46+'Data Input'!FA46+'Data Input'!FH46)/('Data Input'!AD46+'Data Input'!AK46+'Data Input'!CB46+'Data Input'!CI46+'Data Input'!DB46+'Data Input'!DI46+'Data Input'!EB46+'Data Input'!EI46+'Data Input'!FB46+'Data Input'!FI46)</f>
        <v>1.0677966101694916</v>
      </c>
      <c r="O44" s="220">
        <f>SUM(('Data Input'!AE46+'Data Input'!AL46+'Data Input'!CC46+'Data Input'!CJ46+'Data Input'!DC46+'Data Input'!DJ46+'Data Input'!EC46+'Data Input'!EJ46+'Data Input'!FC46+'Data Input'!FJ46)/(SUM((IF(OR('Data Input'!AC46&gt;0, 'Data Input'!AD46&gt;0),1,0))+(IF(OR('Data Input'!AJ46&gt;0, 'Data Input'!AK46&gt;0),1,0))+(IF(OR('Data Input'!CA46&gt;0, 'Data Input'!CB46&gt;0),1,0))+(IF(OR('Data Input'!CH46&gt;0, 'Data Input'!CI46&gt;0),1,0))+(IF(OR('Data Input'!DA46&gt;0, 'Data Input'!DB46&gt;0),1,0))+(IF(OR('Data Input'!DH46&gt;0, 'Data Input'!DI46&gt;0),1,0))+(IF(OR('Data Input'!EA46&gt;0, 'Data Input'!EB46&gt;0),1,0))+(IF(OR('Data Input'!EH46&gt;0, 'Data Input'!EI46&gt;0),1,0))+(IF(OR('Data Input'!FA46&gt;0, 'Data Input'!FB46&gt;0),1,0))+(IF(OR('Data Input'!FH46&gt;0, 'Data Input'!FI46&gt;0),1,0)))))</f>
        <v>1.327485380116959</v>
      </c>
      <c r="P44" s="177">
        <f t="shared" si="1"/>
        <v>5</v>
      </c>
      <c r="Q44" s="185">
        <f>SUM((IF(OR('Data Input'!$J46="W"),1,0))+(IF(OR('Data Input'!$P46="W"),1,0))+(IF(OR('Data Input'!$V46="W"),1,0))+(IF(OR('Data Input'!$AB46="W"),1,0))+(IF(OR('Data Input'!$AI46="W"),1,0))+(IF(OR('Data Input'!$AP46="W"),1,0))+(IF(OR('Data Input'!$AV46="W"),1,0))+(IF(OR('Data Input'!$BB46="W"),1,0))+(IF(OR('Data Input'!$BH46="W"),1,0))+(IF(OR('Data Input'!$BN46="W"),1,0))+(IF(OR('Data Input'!$BT46="W"),1,0))+(IF(OR('Data Input'!$BZ46="W"),1,0))+(IF(OR('Data Input'!$CG46="W"),1,0))+(IF(OR('Data Input'!$CN46="W"),1,0))+(IF(OR('Data Input'!$CT46="W"),1,0))+(IF(OR('Data Input'!$CZ46="W"),1,0))+(IF(OR('Data Input'!$DG46="W"),1,0))+(IF(OR('Data Input'!$DN46="W"),1,0))+(IF(OR('Data Input'!$DT46="W"),1,0))+(IF(OR('Data Input'!$DZ46="W"),1,0))+(IF(OR('Data Input'!$EG46="W"),1,0))+(IF(OR('Data Input'!$EN46="W"),1,0))+(IF(OR('Data Input'!$ET46="W"),1,0))+(IF(OR('Data Input'!$EZ46="W"),1,0))+(IF(OR('Data Input'!$FG46="W"),1,0))+(IF(OR('Data Input'!$FN46="W"),1,0))+(IF(OR('Data Input'!$FT46="W"),1,0))+(IF(OR('Data Input'!$FZ46="W"),1,0)))</f>
        <v>3</v>
      </c>
      <c r="R44" s="185">
        <f>SUM((IF(OR('Data Input'!$J46="L"),1,0))+(IF(OR('Data Input'!$P46="L"),1,0))+(IF(OR('Data Input'!$V46="L"),1,0))+(IF(OR('Data Input'!$AB46="L"),1,0))+(IF(OR('Data Input'!$AI46="L"),1,0))+(IF(OR('Data Input'!$AP46="L"),1,0))+(IF(OR('Data Input'!$AV46="L"),1,0))+(IF(OR('Data Input'!$BB46="L"),1,0))+(IF(OR('Data Input'!$BH46="L"),1,0))+(IF(OR('Data Input'!$BN46="L"),1,0))+(IF(OR('Data Input'!$BT46="L"),1,0))+(IF(OR('Data Input'!$BZ46="L"),1,0))+(IF(OR('Data Input'!$CG46="L"),1,0))+(IF(OR('Data Input'!$CN46="L"),1,0))+(IF(OR('Data Input'!$CT46="L"),1,0))+(IF(OR('Data Input'!$CZ46="L"),1,0))+(IF(OR('Data Input'!$DG46="L"),1,0))+(IF(OR('Data Input'!$DN46="L"),1,0))+(IF(OR('Data Input'!$DT46="L"),1,0))+(IF(OR('Data Input'!$DZ46="L"),1,0))+(IF(OR('Data Input'!$EG46="L"),1,0))+(IF(OR('Data Input'!$EN46="L"),1,0))+(IF(OR('Data Input'!$ET46="L"),1,0))+(IF(OR('Data Input'!$EZ46="L"),1,0))+(IF(OR('Data Input'!$FG46="L"),1,0))+(IF(OR('Data Input'!$FN46="L"),1,0))+(IF(OR('Data Input'!$FT46="L"),1,0))+(IF(OR('Data Input'!$FZ46="L"),1,0)))</f>
        <v>2</v>
      </c>
      <c r="S44" s="185">
        <f>SUM((IF(OR('Data Input'!$J46="T"),1,0))+(IF(OR('Data Input'!$P46="T"),1,0))+(IF(OR('Data Input'!$V46="T"),1,0))+(IF(OR('Data Input'!$AB46="T"),1,0))+(IF(OR('Data Input'!$AI46="T"),1,0))+(IF(OR('Data Input'!$AP46="T"),1,0))+(IF(OR('Data Input'!$AV46="T"),1,0))+(IF(OR('Data Input'!$BB46="T"),1,0))+(IF(OR('Data Input'!$BH46="T"),1,0))+(IF(OR('Data Input'!$BN46="T"),1,0))+(IF(OR('Data Input'!$BT46="T"),1,0))+(IF(OR('Data Input'!$BZ46="T"),1,0))+(IF(OR('Data Input'!$CG46="T"),1,0))+(IF(OR('Data Input'!$CN46="T"),1,0))+(IF(OR('Data Input'!$CT46="T"),1,0))+(IF(OR('Data Input'!$CZ46="T"),1,0))+(IF(OR('Data Input'!$DG46="T"),1,0))+(IF(OR('Data Input'!$DN46="T"),1,0))+(IF(OR('Data Input'!$DT46="T"),1,0))+(IF(OR('Data Input'!$DZ46="T"),1,0))+(IF(OR('Data Input'!$EG46="T"),1,0))+(IF(OR('Data Input'!$EN46="T"),1,0))+(IF(OR('Data Input'!$ET46="T"),1,0))+(IF(OR('Data Input'!$EZ46="T"),1,0))+(IF(OR('Data Input'!$FG46="T"),1,0))+(IF(OR('Data Input'!$FN46="T"),1,0))+(IF(OR('Data Input'!$FT46="T"),1,0))+(IF(OR('Data Input'!$FZ46="T"),1,0)))</f>
        <v>0</v>
      </c>
      <c r="T44" s="193">
        <f t="shared" si="2"/>
        <v>0.6</v>
      </c>
    </row>
    <row r="45" spans="2:20" ht="15.5" x14ac:dyDescent="0.35">
      <c r="B45" s="189">
        <v>43</v>
      </c>
      <c r="C45" s="97" t="s">
        <v>70</v>
      </c>
      <c r="D45" s="80" t="s">
        <v>35</v>
      </c>
      <c r="E45" s="242">
        <v>10</v>
      </c>
      <c r="F45" s="14">
        <f>'Data Input'!E47+'Data Input'!K47+'Data Input'!Q47+'Data Input'!W47+'Data Input'!AC47+'Data Input'!AJ47+'Data Input'!AQ47+'Data Input'!AW47+'Data Input'!BC47+'Data Input'!BI47+'Data Input'!BO47+'Data Input'!BU47+'Data Input'!CA47+'Data Input'!CH47+'Data Input'!CO47+'Data Input'!CU47+'Data Input'!DA47+'Data Input'!DH47+'Data Input'!DO47+'Data Input'!DU47+'Data Input'!EA47+'Data Input'!EH47+'Data Input'!EO47+'Data Input'!EU47+'Data Input'!FA47+'Data Input'!FH47+'Data Input'!FO47+'Data Input'!FU47</f>
        <v>94</v>
      </c>
      <c r="G45" s="14">
        <f>'Data Input'!F47+'Data Input'!L47+'Data Input'!R47+'Data Input'!X47+'Data Input'!AD47+'Data Input'!AK47+'Data Input'!AR47+'Data Input'!AX47+'Data Input'!BD47+'Data Input'!BJ47+'Data Input'!BP47+'Data Input'!BV47+'Data Input'!CB47+'Data Input'!CI47+'Data Input'!CP47+'Data Input'!CV47+'Data Input'!DB47+'Data Input'!DI47+'Data Input'!DP47+'Data Input'!DV47+'Data Input'!EB47+'Data Input'!EI47+'Data Input'!EP47+'Data Input'!EV47+'Data Input'!FB47+'Data Input'!FI47+'Data Input'!FP47+'Data Input'!FV47</f>
        <v>80</v>
      </c>
      <c r="H45" s="180">
        <f>'Data Input'!AG47+'Data Input'!AN47+'Data Input'!CE47+'Data Input'!CL47+'Data Input'!DE47+'Data Input'!DL47+'Data Input'!EE47+'Data Input'!EL47+'Data Input'!FE47+'Data Input'!FL47</f>
        <v>0</v>
      </c>
      <c r="I45" s="28">
        <f t="shared" si="0"/>
        <v>1.175</v>
      </c>
      <c r="J45" s="222">
        <f>SUM(('Data Input'!H47+'Data Input'!N47+'Data Input'!T47+'Data Input'!Z47+'Data Input'!AF47+'Data Input'!AM47+'Data Input'!AT47+'Data Input'!AZ47+'Data Input'!BF47+'Data Input'!BL47+'Data Input'!BR47+'Data Input'!BX47+'Data Input'!CD47+'Data Input'!CK47+'Data Input'!CR47+'Data Input'!CX47+'Data Input'!DD47+'Data Input'!DK47+'Data Input'!DR47+'Data Input'!DX47+'Data Input'!ED47+'Data Input'!EK47+'Data Input'!ER47+'Data Input'!EX47+'Data Input'!FD47+'Data Input'!FK47+'Data Input'!FR47+'Data Input'!FX47)/(SUM((IF(OR('Data Input'!E47&gt;0, 'Data Input'!F47&gt;0),1,0))+(IF(OR('Data Input'!K47&gt;0, 'Data Input'!L47&gt;0),1,0))+(IF(OR('Data Input'!Q47&gt;0, 'Data Input'!R47&gt;0),1,0))+(IF(OR('Data Input'!W47&gt;0, 'Data Input'!X47&gt;0),1,0))+(IF(OR('Data Input'!AC47&gt;0, 'Data Input'!AD47&gt;0),1,0))+(IF(OR('Data Input'!AJ47&gt;0, 'Data Input'!AK47&gt;0),1,0))+(IF(OR('Data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Input'!CA47&gt;0, 'Data Input'!CB47&gt;0),1,0))+(IF(OR('Data Input'!CH47&gt;0, 'Data Input'!CI47&gt;0),1,0))+(IF(OR('Data Input'!CO47&gt;0, 'Data Input'!CP47&gt;0),1,0))+(IF(OR('Data Input'!CU47&gt;0, 'Data Input'!CV47&gt;0),1,0))+(IF(OR('Data Input'!DA47&gt;0, 'Data Input'!DB47&gt;0),1,0))+(IF(OR('Data Input'!DH47&gt;0, 'Data Input'!DI47&gt;0),1,0))+(IF(OR('Data Input'!DO47&gt;0, 'Data Input'!DP47&gt;0),1,0))+(IF(OR('Data Input'!DU47&gt;0, 'Data Input'!DV47&gt;0),1,0))+(IF(OR('Data Input'!EA47&gt;0, 'Data Input'!EB47&gt;0),1,0))+(IF(OR('Data Input'!EH47&gt;0, 'Data Input'!EI47&gt;0),1,0))+(IF(OR('Data Input'!EO47&gt;0, 'Data Input'!EP47&gt;0),1,0))+(IF(OR('Data Input'!EU47&gt;0, 'Data Input'!EV47&gt;0),1,0))+(IF(OR('Data Input'!FA47&gt;0, 'Data Input'!FB47&gt;0),1,0))+(IF(OR('Data Input'!FH47&gt;0, 'Data Input'!FI47&gt;0),1,0))+(IF(OR('Data Input'!FO47&gt;0, 'Data Input'!FP47&gt;0),1,0))+(IF(OR('Data Input'!FU47&gt;0, 'Data Input'!FV47&gt;0),1,0)))))</f>
        <v>1.2258318492797584</v>
      </c>
      <c r="K45" s="28">
        <f>SUM(('Data Input'!G47+'Data Input'!M47+'Data Input'!S47+'Data Input'!Y47+'Data Input'!AE47+'Data Input'!AL47+'Data Input'!AS47+'Data Input'!AY47+'Data Input'!BE47+'Data Input'!BK47+'Data Input'!BQ47+'Data Input'!BW47+'Data Input'!CC47+'Data Input'!CJ47+'Data Input'!CQ47+'Data Input'!CW47+'Data Input'!DC47+'Data Input'!DJ47+'Data Input'!DQ47+'Data Input'!DW47+'Data Input'!EC47+'Data Input'!EJ47+'Data Input'!EQ47+'Data Input'!EW47+'Data Input'!FC47+'Data Input'!FJ47+'Data Input'!FQ47+'Data Input'!FW47)/(SUM((IF(OR('Data Input'!E47&gt;0, 'Data Input'!F47&gt;0),1,0))+(IF(OR('Data Input'!K47&gt;0, 'Data Input'!L47&gt;0),1,0))+(IF(OR('Data Input'!Q47&gt;0, 'Data Input'!R47&gt;0),1,0))+(IF(OR('Data Input'!W47&gt;0, 'Data Input'!X47&gt;0),1,0))+(IF(OR('Data Input'!AC47&gt;0, 'Data Input'!AD47&gt;0),1,0))+(IF(OR('Data Input'!AJ47&gt;0, 'Data Input'!AK47&gt;0),1,0))+(IF(OR('Data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Input'!CA47&gt;0, 'Data Input'!CB47&gt;0),1,0))+(IF(OR('Data Input'!CH47&gt;0, 'Data Input'!CI47&gt;0),1,0))+(IF(OR('Data Input'!CO47&gt;0, 'Data Input'!CP47&gt;0),1,0))+(IF(OR('Data Input'!CU47&gt;0, 'Data Input'!CV47&gt;0),1,0))+(IF(OR('Data Input'!DA47&gt;0, 'Data Input'!DB47&gt;0),1,0))+(IF(OR('Data Input'!DH47&gt;0, 'Data Input'!DI47&gt;0),1,0))+(IF(OR('Data Input'!DO47&gt;0, 'Data Input'!DP47&gt;0),1,0))+(IF(OR('Data Input'!DU47&gt;0, 'Data Input'!DV47&gt;0),1,0))+(IF(OR('Data Input'!EA47&gt;0, 'Data Input'!EB47&gt;0),1,0))+(IF(OR('Data Input'!EH47&gt;0, 'Data Input'!EI47&gt;0),1,0))+(IF(OR('Data Input'!EO47&gt;0, 'Data Input'!EP47&gt;0),1,0))+(IF(OR('Data Input'!EU47&gt;0, 'Data Input'!EV47&gt;0),1,0))+(IF(OR('Data Input'!FA47&gt;0, 'Data Input'!FB47&gt;0),1,0))+(IF(OR('Data Input'!FH47&gt;0, 'Data Input'!FI47&gt;0),1,0))+(IF(OR('Data Input'!FO47&gt;0, 'Data Input'!FP47&gt;0),1,0))+(IF(OR('Data Input'!FU47&gt;0, 'Data Input'!FV47&gt;0),1,0)))))</f>
        <v>1.4048326144514891</v>
      </c>
      <c r="L45" s="28">
        <f>('Data Input'!E47+'Data Input'!K47+'Data Input'!Q47+'Data Input'!W47+'Data Input'!AQ47+'Data Input'!AW47+'Data Input'!BC47+'Data Input'!BI47+'Data Input'!BO47+'Data Input'!BU47+'Data Input'!CO47+'Data Input'!CU47+'Data Input'!DO47+'Data Input'!DU47+'Data Input'!EO47+'Data Input'!EU47+'Data Input'!FO47+'Data Input'!FU47)/('Data Input'!F47+'Data Input'!L47+'Data Input'!R47+'Data Input'!X47+'Data Input'!AR47+'Data Input'!AX47+'Data Input'!BD47+'Data Input'!BJ47+'Data Input'!BP47+'Data Input'!BV47+'Data Input'!CP47+'Data Input'!CV47+'Data Input'!DP47+'Data Input'!DV47+'Data Input'!EP47+'Data Input'!EV47+'Data Input'!FP47+'Data Input'!FV47)</f>
        <v>1.175</v>
      </c>
      <c r="M45" s="28">
        <f>SUM(('Data Input'!G47+'Data Input'!M47+'Data Input'!S47+'Data Input'!Y47+'Data Input'!AS47+'Data Input'!AY47+'Data Input'!BE47+'Data Input'!BK47+'Data Input'!BQ47+'Data Input'!BW47+'Data Input'!CQ47+'Data Input'!CW47+'Data Input'!DQ47+'Data Input'!DW47+'Data Input'!EQ47+'Data Input'!EW47+'Data Input'!FQ47+'Data Input'!FW47)/(SUM((IF(OR('Data Input'!E47&gt;0, 'Data Input'!F47&gt;0),1,0))+(IF(OR('Data Input'!K47&gt;0, 'Data Input'!L47&gt;0),1,0))+(IF(OR('Data Input'!Q47&gt;0, 'Data Input'!R47&gt;0),1,0))+(IF(OR('Data Input'!W47&gt;0, 'Data Input'!X47&gt;0),1,0))+(IF(OR('Data Input'!AQ47&gt;0, 'Data Input'!AR47&gt;0),1,0))+(IF(OR('Data Input'!AW47&gt;0, 'Data Input'!AX47&gt;0),1,0))+(IF(OR('Data Input'!BC47&gt;0, 'Data Input'!BD47&gt;0),1,0))+(IF(OR('Data Input'!BI47&gt;0, 'Data Input'!BJ47&gt;0),1,0))+(IF(OR('Data Input'!BO47&gt;0, 'Data Input'!BP47&gt;0),1,0))+(IF(OR('Data Input'!BU47&gt;0, 'Data Input'!BV47&gt;0),1,0))+(IF(OR('Data Input'!CO47&gt;0, 'Data Input'!CP47&gt;0),1,0))+(IF(OR('Data Input'!CU47&gt;0, 'Data Input'!CV47&gt;0),1,0))+(IF(OR('Data Input'!DO47&gt;0, 'Data Input'!DP47&gt;0),1,0))+(IF(OR('Data Input'!DU47&gt;0, 'Data Input'!DV47&gt;0),1,0))+(IF(OR('Data Input'!EO47&gt;0, 'Data Input'!EP47&gt;0),1,0))+(IF(OR('Data Input'!EU47&gt;0, 'Data Input'!EV47&gt;0),1,0))+(IF(OR('Data Input'!FO47&gt;0, 'Data Input'!FP47&gt;0),1,0))+(IF(OR('Data Input'!FU47&gt;0, 'Data Input'!FV47&gt;0),1,0)))))</f>
        <v>1.4048326144514891</v>
      </c>
      <c r="N45" s="222" t="e">
        <f>SUM('Data Input'!AC47+'Data Input'!AJ47+'Data Input'!CA47+'Data Input'!CH47+'Data Input'!DA47+'Data Input'!DH47+'Data Input'!EA47+'Data Input'!EH47+'Data Input'!FA47+'Data Input'!FH47)/('Data Input'!AD47+'Data Input'!AK47+'Data Input'!CB47+'Data Input'!CI47+'Data Input'!DB47+'Data Input'!DI47+'Data Input'!EB47+'Data Input'!EI47+'Data Input'!FB47+'Data Input'!FI47)</f>
        <v>#DIV/0!</v>
      </c>
      <c r="O45" s="223" t="e">
        <f>SUM(('Data Input'!AE47+'Data Input'!AL47+'Data Input'!CC47+'Data Input'!CJ47+'Data Input'!DC47+'Data Input'!DJ47+'Data Input'!EC47+'Data Input'!EJ47+'Data Input'!FC47+'Data Input'!FJ47)/(SUM((IF(OR('Data Input'!AC47&gt;0, 'Data Input'!AD47&gt;0),1,0))+(IF(OR('Data Input'!AJ47&gt;0, 'Data Input'!AK47&gt;0),1,0))+(IF(OR('Data Input'!CA47&gt;0, 'Data Input'!CB47&gt;0),1,0))+(IF(OR('Data Input'!CH47&gt;0, 'Data Input'!CI47&gt;0),1,0))+(IF(OR('Data Input'!DA47&gt;0, 'Data Input'!DB47&gt;0),1,0))+(IF(OR('Data Input'!DH47&gt;0, 'Data Input'!DI47&gt;0),1,0))+(IF(OR('Data Input'!EA47&gt;0, 'Data Input'!EB47&gt;0),1,0))+(IF(OR('Data Input'!EH47&gt;0, 'Data Input'!EI47&gt;0),1,0))+(IF(OR('Data Input'!FA47&gt;0, 'Data Input'!FB47&gt;0),1,0))+(IF(OR('Data Input'!FH47&gt;0, 'Data Input'!FI47&gt;0),1,0)))))</f>
        <v>#DIV/0!</v>
      </c>
      <c r="P45" s="224">
        <f t="shared" si="1"/>
        <v>4</v>
      </c>
      <c r="Q45" s="14">
        <f>SUM((IF(OR('Data Input'!$J47="W"),1,0))+(IF(OR('Data Input'!$P47="W"),1,0))+(IF(OR('Data Input'!$V47="W"),1,0))+(IF(OR('Data Input'!$AB47="W"),1,0))+(IF(OR('Data Input'!$AI47="W"),1,0))+(IF(OR('Data Input'!$AP47="W"),1,0))+(IF(OR('Data Input'!$AV47="W"),1,0))+(IF(OR('Data Input'!$BB47="W"),1,0))+(IF(OR('Data Input'!$BH47="W"),1,0))+(IF(OR('Data Input'!$BN47="W"),1,0))+(IF(OR('Data Input'!$BT47="W"),1,0))+(IF(OR('Data Input'!$BZ47="W"),1,0))+(IF(OR('Data Input'!$CG47="W"),1,0))+(IF(OR('Data Input'!$CN47="W"),1,0))+(IF(OR('Data Input'!$CT47="W"),1,0))+(IF(OR('Data Input'!$CZ47="W"),1,0))+(IF(OR('Data Input'!$DG47="W"),1,0))+(IF(OR('Data Input'!$DN47="W"),1,0))+(IF(OR('Data Input'!$DT47="W"),1,0))+(IF(OR('Data Input'!$DZ47="W"),1,0))+(IF(OR('Data Input'!$EG47="W"),1,0))+(IF(OR('Data Input'!$EN47="W"),1,0))+(IF(OR('Data Input'!$ET47="W"),1,0))+(IF(OR('Data Input'!$EZ47="W"),1,0))+(IF(OR('Data Input'!$FG47="W"),1,0))+(IF(OR('Data Input'!$FN47="W"),1,0))+(IF(OR('Data Input'!$FT47="W"),1,0))+(IF(OR('Data Input'!$FZ47="W"),1,0)))</f>
        <v>3</v>
      </c>
      <c r="R45" s="14">
        <f>SUM((IF(OR('Data Input'!$J47="L"),1,0))+(IF(OR('Data Input'!$P47="L"),1,0))+(IF(OR('Data Input'!$V47="L"),1,0))+(IF(OR('Data Input'!$AB47="L"),1,0))+(IF(OR('Data Input'!$AI47="L"),1,0))+(IF(OR('Data Input'!$AP47="L"),1,0))+(IF(OR('Data Input'!$AV47="L"),1,0))+(IF(OR('Data Input'!$BB47="L"),1,0))+(IF(OR('Data Input'!$BH47="L"),1,0))+(IF(OR('Data Input'!$BN47="L"),1,0))+(IF(OR('Data Input'!$BT47="L"),1,0))+(IF(OR('Data Input'!$BZ47="L"),1,0))+(IF(OR('Data Input'!$CG47="L"),1,0))+(IF(OR('Data Input'!$CN47="L"),1,0))+(IF(OR('Data Input'!$CT47="L"),1,0))+(IF(OR('Data Input'!$CZ47="L"),1,0))+(IF(OR('Data Input'!$DG47="L"),1,0))+(IF(OR('Data Input'!$DN47="L"),1,0))+(IF(OR('Data Input'!$DT47="L"),1,0))+(IF(OR('Data Input'!$DZ47="L"),1,0))+(IF(OR('Data Input'!$EG47="L"),1,0))+(IF(OR('Data Input'!$EN47="L"),1,0))+(IF(OR('Data Input'!$ET47="L"),1,0))+(IF(OR('Data Input'!$EZ47="L"),1,0))+(IF(OR('Data Input'!$FG47="L"),1,0))+(IF(OR('Data Input'!$FN47="L"),1,0))+(IF(OR('Data Input'!$FT47="L"),1,0))+(IF(OR('Data Input'!$FZ47="L"),1,0)))</f>
        <v>1</v>
      </c>
      <c r="S45" s="14">
        <f>SUM((IF(OR('Data Input'!$J47="T"),1,0))+(IF(OR('Data Input'!$P47="T"),1,0))+(IF(OR('Data Input'!$V47="T"),1,0))+(IF(OR('Data Input'!$AB47="T"),1,0))+(IF(OR('Data Input'!$AI47="T"),1,0))+(IF(OR('Data Input'!$AP47="T"),1,0))+(IF(OR('Data Input'!$AV47="T"),1,0))+(IF(OR('Data Input'!$BB47="T"),1,0))+(IF(OR('Data Input'!$BH47="T"),1,0))+(IF(OR('Data Input'!$BN47="T"),1,0))+(IF(OR('Data Input'!$BT47="T"),1,0))+(IF(OR('Data Input'!$BZ47="T"),1,0))+(IF(OR('Data Input'!$CG47="T"),1,0))+(IF(OR('Data Input'!$CN47="T"),1,0))+(IF(OR('Data Input'!$CT47="T"),1,0))+(IF(OR('Data Input'!$CZ47="T"),1,0))+(IF(OR('Data Input'!$DG47="T"),1,0))+(IF(OR('Data Input'!$DN47="T"),1,0))+(IF(OR('Data Input'!$DT47="T"),1,0))+(IF(OR('Data Input'!$DZ47="T"),1,0))+(IF(OR('Data Input'!$EG47="T"),1,0))+(IF(OR('Data Input'!$EN47="T"),1,0))+(IF(OR('Data Input'!$ET47="T"),1,0))+(IF(OR('Data Input'!$EZ47="T"),1,0))+(IF(OR('Data Input'!$FG47="T"),1,0))+(IF(OR('Data Input'!$FN47="T"),1,0))+(IF(OR('Data Input'!$FT47="T"),1,0))+(IF(OR('Data Input'!$FZ47="T"),1,0)))</f>
        <v>0</v>
      </c>
      <c r="T45" s="225">
        <f t="shared" si="2"/>
        <v>0.75</v>
      </c>
    </row>
    <row r="46" spans="2:20" ht="15.5" x14ac:dyDescent="0.35">
      <c r="B46" s="189">
        <v>44</v>
      </c>
      <c r="C46" s="97" t="s">
        <v>70</v>
      </c>
      <c r="D46" s="80" t="s">
        <v>33</v>
      </c>
      <c r="E46" s="242">
        <v>15</v>
      </c>
      <c r="F46" s="14">
        <f>'Data Input'!E48+'Data Input'!K48+'Data Input'!Q48+'Data Input'!W48+'Data Input'!AC48+'Data Input'!AJ48+'Data Input'!AQ48+'Data Input'!AW48+'Data Input'!BC48+'Data Input'!BI48+'Data Input'!BO48+'Data Input'!BU48+'Data Input'!CA48+'Data Input'!CH48+'Data Input'!CO48+'Data Input'!CU48+'Data Input'!DA48+'Data Input'!DH48+'Data Input'!DO48+'Data Input'!DU48+'Data Input'!EA48+'Data Input'!EH48+'Data Input'!EO48+'Data Input'!EU48+'Data Input'!FA48+'Data Input'!FH48+'Data Input'!FO48+'Data Input'!FU48</f>
        <v>194</v>
      </c>
      <c r="G46" s="14">
        <f>'Data Input'!F48+'Data Input'!L48+'Data Input'!R48+'Data Input'!X48+'Data Input'!AD48+'Data Input'!AK48+'Data Input'!AR48+'Data Input'!AX48+'Data Input'!BD48+'Data Input'!BJ48+'Data Input'!BP48+'Data Input'!BV48+'Data Input'!CB48+'Data Input'!CI48+'Data Input'!CP48+'Data Input'!CV48+'Data Input'!DB48+'Data Input'!DI48+'Data Input'!DP48+'Data Input'!DV48+'Data Input'!EB48+'Data Input'!EI48+'Data Input'!EP48+'Data Input'!EV48+'Data Input'!FB48+'Data Input'!FI48+'Data Input'!FP48+'Data Input'!FV48</f>
        <v>178</v>
      </c>
      <c r="H46" s="180">
        <f>'Data Input'!AG48+'Data Input'!AN48+'Data Input'!CE48+'Data Input'!CL48+'Data Input'!DE48+'Data Input'!DL48+'Data Input'!EE48+'Data Input'!EL48+'Data Input'!FE48+'Data Input'!FL48</f>
        <v>2</v>
      </c>
      <c r="I46" s="28">
        <f t="shared" si="0"/>
        <v>1.0898876404494382</v>
      </c>
      <c r="J46" s="222">
        <f>SUM(('Data Input'!H48+'Data Input'!N48+'Data Input'!T48+'Data Input'!Z48+'Data Input'!AF48+'Data Input'!AM48+'Data Input'!AT48+'Data Input'!AZ48+'Data Input'!BF48+'Data Input'!BL48+'Data Input'!BR48+'Data Input'!BX48+'Data Input'!CD48+'Data Input'!CK48+'Data Input'!CR48+'Data Input'!CX48+'Data Input'!DD48+'Data Input'!DK48+'Data Input'!DR48+'Data Input'!DX48+'Data Input'!ED48+'Data Input'!EK48+'Data Input'!ER48+'Data Input'!EX48+'Data Input'!FD48+'Data Input'!FK48+'Data Input'!FR48+'Data Input'!FX48)/(SUM((IF(OR('Data Input'!E48&gt;0, 'Data Input'!F48&gt;0),1,0))+(IF(OR('Data Input'!K48&gt;0, 'Data Input'!L48&gt;0),1,0))+(IF(OR('Data Input'!Q48&gt;0, 'Data Input'!R48&gt;0),1,0))+(IF(OR('Data Input'!W48&gt;0, 'Data Input'!X48&gt;0),1,0))+(IF(OR('Data Input'!AC48&gt;0, 'Data Input'!AD48&gt;0),1,0))+(IF(OR('Data Input'!AJ48&gt;0, 'Data Input'!AK48&gt;0),1,0))+(IF(OR('Data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Input'!CA48&gt;0, 'Data Input'!CB48&gt;0),1,0))+(IF(OR('Data Input'!CH48&gt;0, 'Data Input'!CI48&gt;0),1,0))+(IF(OR('Data Input'!CO48&gt;0, 'Data Input'!CP48&gt;0),1,0))+(IF(OR('Data Input'!CU48&gt;0, 'Data Input'!CV48&gt;0),1,0))+(IF(OR('Data Input'!DA48&gt;0, 'Data Input'!DB48&gt;0),1,0))+(IF(OR('Data Input'!DH48&gt;0, 'Data Input'!DI48&gt;0),1,0))+(IF(OR('Data Input'!DO48&gt;0, 'Data Input'!DP48&gt;0),1,0))+(IF(OR('Data Input'!DU48&gt;0, 'Data Input'!DV48&gt;0),1,0))+(IF(OR('Data Input'!EA48&gt;0, 'Data Input'!EB48&gt;0),1,0))+(IF(OR('Data Input'!EH48&gt;0, 'Data Input'!EI48&gt;0),1,0))+(IF(OR('Data Input'!EO48&gt;0, 'Data Input'!EP48&gt;0),1,0))+(IF(OR('Data Input'!EU48&gt;0, 'Data Input'!EV48&gt;0),1,0))+(IF(OR('Data Input'!FA48&gt;0, 'Data Input'!FB48&gt;0),1,0))+(IF(OR('Data Input'!FH48&gt;0, 'Data Input'!FI48&gt;0),1,0))+(IF(OR('Data Input'!FO48&gt;0, 'Data Input'!FP48&gt;0),1,0))+(IF(OR('Data Input'!FU48&gt;0, 'Data Input'!FV48&gt;0),1,0)))))</f>
        <v>1.0455809773919775</v>
      </c>
      <c r="K46" s="28">
        <f>SUM(('Data Input'!G48+'Data Input'!M48+'Data Input'!S48+'Data Input'!Y48+'Data Input'!AE48+'Data Input'!AL48+'Data Input'!AS48+'Data Input'!AY48+'Data Input'!BE48+'Data Input'!BK48+'Data Input'!BQ48+'Data Input'!BW48+'Data Input'!CC48+'Data Input'!CJ48+'Data Input'!CQ48+'Data Input'!CW48+'Data Input'!DC48+'Data Input'!DJ48+'Data Input'!DQ48+'Data Input'!DW48+'Data Input'!EC48+'Data Input'!EJ48+'Data Input'!EQ48+'Data Input'!EW48+'Data Input'!FC48+'Data Input'!FJ48+'Data Input'!FQ48+'Data Input'!FW48)/(SUM((IF(OR('Data Input'!E48&gt;0, 'Data Input'!F48&gt;0),1,0))+(IF(OR('Data Input'!K48&gt;0, 'Data Input'!L48&gt;0),1,0))+(IF(OR('Data Input'!Q48&gt;0, 'Data Input'!R48&gt;0),1,0))+(IF(OR('Data Input'!W48&gt;0, 'Data Input'!X48&gt;0),1,0))+(IF(OR('Data Input'!AC48&gt;0, 'Data Input'!AD48&gt;0),1,0))+(IF(OR('Data Input'!AJ48&gt;0, 'Data Input'!AK48&gt;0),1,0))+(IF(OR('Data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Input'!CA48&gt;0, 'Data Input'!CB48&gt;0),1,0))+(IF(OR('Data Input'!CH48&gt;0, 'Data Input'!CI48&gt;0),1,0))+(IF(OR('Data Input'!CO48&gt;0, 'Data Input'!CP48&gt;0),1,0))+(IF(OR('Data Input'!CU48&gt;0, 'Data Input'!CV48&gt;0),1,0))+(IF(OR('Data Input'!DA48&gt;0, 'Data Input'!DB48&gt;0),1,0))+(IF(OR('Data Input'!DH48&gt;0, 'Data Input'!DI48&gt;0),1,0))+(IF(OR('Data Input'!DO48&gt;0, 'Data Input'!DP48&gt;0),1,0))+(IF(OR('Data Input'!DU48&gt;0, 'Data Input'!DV48&gt;0),1,0))+(IF(OR('Data Input'!EA48&gt;0, 'Data Input'!EB48&gt;0),1,0))+(IF(OR('Data Input'!EH48&gt;0, 'Data Input'!EI48&gt;0),1,0))+(IF(OR('Data Input'!EO48&gt;0, 'Data Input'!EP48&gt;0),1,0))+(IF(OR('Data Input'!EU48&gt;0, 'Data Input'!EV48&gt;0),1,0))+(IF(OR('Data Input'!FA48&gt;0, 'Data Input'!FB48&gt;0),1,0))+(IF(OR('Data Input'!FH48&gt;0, 'Data Input'!FI48&gt;0),1,0))+(IF(OR('Data Input'!FO48&gt;0, 'Data Input'!FP48&gt;0),1,0))+(IF(OR('Data Input'!FU48&gt;0, 'Data Input'!FV48&gt;0),1,0)))))</f>
        <v>1.1096677618197603</v>
      </c>
      <c r="L46" s="28">
        <f>('Data Input'!E48+'Data Input'!K48+'Data Input'!Q48+'Data Input'!W48+'Data Input'!AQ48+'Data Input'!AW48+'Data Input'!BC48+'Data Input'!BI48+'Data Input'!BO48+'Data Input'!BU48+'Data Input'!CO48+'Data Input'!CU48+'Data Input'!DO48+'Data Input'!DU48+'Data Input'!EO48+'Data Input'!EU48+'Data Input'!FO48+'Data Input'!FU48)/('Data Input'!F48+'Data Input'!L48+'Data Input'!R48+'Data Input'!X48+'Data Input'!AR48+'Data Input'!AX48+'Data Input'!BD48+'Data Input'!BJ48+'Data Input'!BP48+'Data Input'!BV48+'Data Input'!CP48+'Data Input'!CV48+'Data Input'!DP48+'Data Input'!DV48+'Data Input'!EP48+'Data Input'!EV48+'Data Input'!FP48+'Data Input'!FV48)</f>
        <v>1.0098039215686274</v>
      </c>
      <c r="M46" s="28">
        <f>SUM(('Data Input'!G48+'Data Input'!M48+'Data Input'!S48+'Data Input'!Y48+'Data Input'!AS48+'Data Input'!AY48+'Data Input'!BE48+'Data Input'!BK48+'Data Input'!BQ48+'Data Input'!BW48+'Data Input'!CQ48+'Data Input'!CW48+'Data Input'!DQ48+'Data Input'!DW48+'Data Input'!EQ48+'Data Input'!EW48+'Data Input'!FQ48+'Data Input'!FW48)/(SUM((IF(OR('Data Input'!E48&gt;0, 'Data Input'!F48&gt;0),1,0))+(IF(OR('Data Input'!K48&gt;0, 'Data Input'!L48&gt;0),1,0))+(IF(OR('Data Input'!Q48&gt;0, 'Data Input'!R48&gt;0),1,0))+(IF(OR('Data Input'!W48&gt;0, 'Data Input'!X48&gt;0),1,0))+(IF(OR('Data Input'!AQ48&gt;0, 'Data Input'!AR48&gt;0),1,0))+(IF(OR('Data Input'!AW48&gt;0, 'Data Input'!AX48&gt;0),1,0))+(IF(OR('Data Input'!BC48&gt;0, 'Data Input'!BD48&gt;0),1,0))+(IF(OR('Data Input'!BI48&gt;0, 'Data Input'!BJ48&gt;0),1,0))+(IF(OR('Data Input'!BO48&gt;0, 'Data Input'!BP48&gt;0),1,0))+(IF(OR('Data Input'!BU48&gt;0, 'Data Input'!BV48&gt;0),1,0))+(IF(OR('Data Input'!CO48&gt;0, 'Data Input'!CP48&gt;0),1,0))+(IF(OR('Data Input'!CU48&gt;0, 'Data Input'!CV48&gt;0),1,0))+(IF(OR('Data Input'!DO48&gt;0, 'Data Input'!DP48&gt;0),1,0))+(IF(OR('Data Input'!DU48&gt;0, 'Data Input'!DV48&gt;0),1,0))+(IF(OR('Data Input'!EO48&gt;0, 'Data Input'!EP48&gt;0),1,0))+(IF(OR('Data Input'!EU48&gt;0, 'Data Input'!EV48&gt;0),1,0))+(IF(OR('Data Input'!FO48&gt;0, 'Data Input'!FP48&gt;0),1,0))+(IF(OR('Data Input'!FU48&gt;0, 'Data Input'!FV48&gt;0),1,0)))))</f>
        <v>1.0046536796536796</v>
      </c>
      <c r="N46" s="226">
        <f>SUM('Data Input'!AC48+'Data Input'!AJ48+'Data Input'!CA48+'Data Input'!CH48+'Data Input'!DA48+'Data Input'!DH48+'Data Input'!EA48+'Data Input'!EH48+'Data Input'!FA48+'Data Input'!FH48)/('Data Input'!AD48+'Data Input'!AK48+'Data Input'!CB48+'Data Input'!CI48+'Data Input'!DB48+'Data Input'!DI48+'Data Input'!EB48+'Data Input'!EI48+'Data Input'!FB48+'Data Input'!FI48)</f>
        <v>1.1973684210526316</v>
      </c>
      <c r="O46" s="28">
        <f>SUM(('Data Input'!AE48+'Data Input'!AL48+'Data Input'!CC48+'Data Input'!CJ48+'Data Input'!DC48+'Data Input'!DJ48+'Data Input'!EC48+'Data Input'!EJ48+'Data Input'!FC48+'Data Input'!FJ48)/(SUM((IF(OR('Data Input'!AC48&gt;0, 'Data Input'!AD48&gt;0),1,0))+(IF(OR('Data Input'!AJ48&gt;0, 'Data Input'!AK48&gt;0),1,0))+(IF(OR('Data Input'!CA48&gt;0, 'Data Input'!CB48&gt;0),1,0))+(IF(OR('Data Input'!CH48&gt;0, 'Data Input'!CI48&gt;0),1,0))+(IF(OR('Data Input'!DA48&gt;0, 'Data Input'!DB48&gt;0),1,0))+(IF(OR('Data Input'!DH48&gt;0, 'Data Input'!DI48&gt;0),1,0))+(IF(OR('Data Input'!EA48&gt;0, 'Data Input'!EB48&gt;0),1,0))+(IF(OR('Data Input'!EH48&gt;0, 'Data Input'!EI48&gt;0),1,0))+(IF(OR('Data Input'!FA48&gt;0, 'Data Input'!FB48&gt;0),1,0))+(IF(OR('Data Input'!FH48&gt;0, 'Data Input'!FI48&gt;0),1,0)))))</f>
        <v>1.2846912320965618</v>
      </c>
      <c r="P46" s="224">
        <f t="shared" si="1"/>
        <v>8</v>
      </c>
      <c r="Q46" s="14">
        <f>SUM((IF(OR('Data Input'!$J48="W"),1,0))+(IF(OR('Data Input'!$P48="W"),1,0))+(IF(OR('Data Input'!$V48="W"),1,0))+(IF(OR('Data Input'!$AB48="W"),1,0))+(IF(OR('Data Input'!$AI48="W"),1,0))+(IF(OR('Data Input'!$AP48="W"),1,0))+(IF(OR('Data Input'!$AV48="W"),1,0))+(IF(OR('Data Input'!$BB48="W"),1,0))+(IF(OR('Data Input'!$BH48="W"),1,0))+(IF(OR('Data Input'!$BN48="W"),1,0))+(IF(OR('Data Input'!$BT48="W"),1,0))+(IF(OR('Data Input'!$BZ48="W"),1,0))+(IF(OR('Data Input'!$CG48="W"),1,0))+(IF(OR('Data Input'!$CN48="W"),1,0))+(IF(OR('Data Input'!$CT48="W"),1,0))+(IF(OR('Data Input'!$CZ48="W"),1,0))+(IF(OR('Data Input'!$DG48="W"),1,0))+(IF(OR('Data Input'!$DN48="W"),1,0))+(IF(OR('Data Input'!$DT48="W"),1,0))+(IF(OR('Data Input'!$DZ48="W"),1,0))+(IF(OR('Data Input'!$EG48="W"),1,0))+(IF(OR('Data Input'!$EN48="W"),1,0))+(IF(OR('Data Input'!$ET48="W"),1,0))+(IF(OR('Data Input'!$EZ48="W"),1,0))+(IF(OR('Data Input'!$FG48="W"),1,0))+(IF(OR('Data Input'!$FN48="W"),1,0))+(IF(OR('Data Input'!$FT48="W"),1,0))+(IF(OR('Data Input'!$FZ48="W"),1,0)))</f>
        <v>7</v>
      </c>
      <c r="R46" s="14">
        <f>SUM((IF(OR('Data Input'!$J48="L"),1,0))+(IF(OR('Data Input'!$P48="L"),1,0))+(IF(OR('Data Input'!$V48="L"),1,0))+(IF(OR('Data Input'!$AB48="L"),1,0))+(IF(OR('Data Input'!$AI48="L"),1,0))+(IF(OR('Data Input'!$AP48="L"),1,0))+(IF(OR('Data Input'!$AV48="L"),1,0))+(IF(OR('Data Input'!$BB48="L"),1,0))+(IF(OR('Data Input'!$BH48="L"),1,0))+(IF(OR('Data Input'!$BN48="L"),1,0))+(IF(OR('Data Input'!$BT48="L"),1,0))+(IF(OR('Data Input'!$BZ48="L"),1,0))+(IF(OR('Data Input'!$CG48="L"),1,0))+(IF(OR('Data Input'!$CN48="L"),1,0))+(IF(OR('Data Input'!$CT48="L"),1,0))+(IF(OR('Data Input'!$CZ48="L"),1,0))+(IF(OR('Data Input'!$DG48="L"),1,0))+(IF(OR('Data Input'!$DN48="L"),1,0))+(IF(OR('Data Input'!$DT48="L"),1,0))+(IF(OR('Data Input'!$DZ48="L"),1,0))+(IF(OR('Data Input'!$EG48="L"),1,0))+(IF(OR('Data Input'!$EN48="L"),1,0))+(IF(OR('Data Input'!$ET48="L"),1,0))+(IF(OR('Data Input'!$EZ48="L"),1,0))+(IF(OR('Data Input'!$FG48="L"),1,0))+(IF(OR('Data Input'!$FN48="L"),1,0))+(IF(OR('Data Input'!$FT48="L"),1,0))+(IF(OR('Data Input'!$FZ48="L"),1,0)))</f>
        <v>1</v>
      </c>
      <c r="S46" s="14">
        <f>SUM((IF(OR('Data Input'!$J48="T"),1,0))+(IF(OR('Data Input'!$P48="T"),1,0))+(IF(OR('Data Input'!$V48="T"),1,0))+(IF(OR('Data Input'!$AB48="T"),1,0))+(IF(OR('Data Input'!$AI48="T"),1,0))+(IF(OR('Data Input'!$AP48="T"),1,0))+(IF(OR('Data Input'!$AV48="T"),1,0))+(IF(OR('Data Input'!$BB48="T"),1,0))+(IF(OR('Data Input'!$BH48="T"),1,0))+(IF(OR('Data Input'!$BN48="T"),1,0))+(IF(OR('Data Input'!$BT48="T"),1,0))+(IF(OR('Data Input'!$BZ48="T"),1,0))+(IF(OR('Data Input'!$CG48="T"),1,0))+(IF(OR('Data Input'!$CN48="T"),1,0))+(IF(OR('Data Input'!$CT48="T"),1,0))+(IF(OR('Data Input'!$CZ48="T"),1,0))+(IF(OR('Data Input'!$DG48="T"),1,0))+(IF(OR('Data Input'!$DN48="T"),1,0))+(IF(OR('Data Input'!$DT48="T"),1,0))+(IF(OR('Data Input'!$DZ48="T"),1,0))+(IF(OR('Data Input'!$EG48="T"),1,0))+(IF(OR('Data Input'!$EN48="T"),1,0))+(IF(OR('Data Input'!$ET48="T"),1,0))+(IF(OR('Data Input'!$EZ48="T"),1,0))+(IF(OR('Data Input'!$FG48="T"),1,0))+(IF(OR('Data Input'!$FN48="T"),1,0))+(IF(OR('Data Input'!$FT48="T"),1,0))+(IF(OR('Data Input'!$FZ48="T"),1,0)))</f>
        <v>0</v>
      </c>
      <c r="T46" s="225">
        <f t="shared" si="2"/>
        <v>0.875</v>
      </c>
    </row>
    <row r="47" spans="2:20" ht="15.5" x14ac:dyDescent="0.35">
      <c r="B47" s="189">
        <v>45</v>
      </c>
      <c r="C47" s="97" t="s">
        <v>70</v>
      </c>
      <c r="D47" s="80" t="s">
        <v>36</v>
      </c>
      <c r="E47" s="242">
        <v>10</v>
      </c>
      <c r="F47" s="14">
        <f>'Data Input'!E49+'Data Input'!K49+'Data Input'!Q49+'Data Input'!W49+'Data Input'!AC49+'Data Input'!AJ49+'Data Input'!AQ49+'Data Input'!AW49+'Data Input'!BC49+'Data Input'!BI49+'Data Input'!BO49+'Data Input'!BU49+'Data Input'!CA49+'Data Input'!CH49+'Data Input'!CO49+'Data Input'!CU49+'Data Input'!DA49+'Data Input'!DH49+'Data Input'!DO49+'Data Input'!DU49+'Data Input'!EA49+'Data Input'!EH49+'Data Input'!EO49+'Data Input'!EU49+'Data Input'!FA49+'Data Input'!FH49+'Data Input'!FO49+'Data Input'!FU49</f>
        <v>187</v>
      </c>
      <c r="G47" s="14">
        <f>'Data Input'!F49+'Data Input'!L49+'Data Input'!R49+'Data Input'!X49+'Data Input'!AD49+'Data Input'!AK49+'Data Input'!AR49+'Data Input'!AX49+'Data Input'!BD49+'Data Input'!BJ49+'Data Input'!BP49+'Data Input'!BV49+'Data Input'!CB49+'Data Input'!CI49+'Data Input'!CP49+'Data Input'!CV49+'Data Input'!DB49+'Data Input'!DI49+'Data Input'!DP49+'Data Input'!DV49+'Data Input'!EB49+'Data Input'!EI49+'Data Input'!EP49+'Data Input'!EV49+'Data Input'!FB49+'Data Input'!FI49+'Data Input'!FP49+'Data Input'!FV49</f>
        <v>212</v>
      </c>
      <c r="H47" s="180">
        <f>'Data Input'!AG49+'Data Input'!AN49+'Data Input'!CE49+'Data Input'!CL49+'Data Input'!DE49+'Data Input'!DL49+'Data Input'!EE49+'Data Input'!EL49+'Data Input'!FE49+'Data Input'!FL49</f>
        <v>2</v>
      </c>
      <c r="I47" s="28">
        <f t="shared" si="0"/>
        <v>0.88207547169811318</v>
      </c>
      <c r="J47" s="222">
        <f>SUM(('Data Input'!H49+'Data Input'!N49+'Data Input'!T49+'Data Input'!Z49+'Data Input'!AF49+'Data Input'!AM49+'Data Input'!AT49+'Data Input'!AZ49+'Data Input'!BF49+'Data Input'!BL49+'Data Input'!BR49+'Data Input'!BX49+'Data Input'!CD49+'Data Input'!CK49+'Data Input'!CR49+'Data Input'!CX49+'Data Input'!DD49+'Data Input'!DK49+'Data Input'!DR49+'Data Input'!DX49+'Data Input'!ED49+'Data Input'!EK49+'Data Input'!ER49+'Data Input'!EX49+'Data Input'!FD49+'Data Input'!FK49+'Data Input'!FR49+'Data Input'!FX49)/(SUM((IF(OR('Data Input'!E49&gt;0, 'Data Input'!F49&gt;0),1,0))+(IF(OR('Data Input'!K49&gt;0, 'Data Input'!L49&gt;0),1,0))+(IF(OR('Data Input'!Q49&gt;0, 'Data Input'!R49&gt;0),1,0))+(IF(OR('Data Input'!W49&gt;0, 'Data Input'!X49&gt;0),1,0))+(IF(OR('Data Input'!AC49&gt;0, 'Data Input'!AD49&gt;0),1,0))+(IF(OR('Data Input'!AJ49&gt;0, 'Data Input'!AK49&gt;0),1,0))+(IF(OR('Data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Input'!CA49&gt;0, 'Data Input'!CB49&gt;0),1,0))+(IF(OR('Data Input'!CH49&gt;0, 'Data Input'!CI49&gt;0),1,0))+(IF(OR('Data Input'!CO49&gt;0, 'Data Input'!CP49&gt;0),1,0))+(IF(OR('Data Input'!CU49&gt;0, 'Data Input'!CV49&gt;0),1,0))+(IF(OR('Data Input'!DA49&gt;0, 'Data Input'!DB49&gt;0),1,0))+(IF(OR('Data Input'!DH49&gt;0, 'Data Input'!DI49&gt;0),1,0))+(IF(OR('Data Input'!DO49&gt;0, 'Data Input'!DP49&gt;0),1,0))+(IF(OR('Data Input'!DU49&gt;0, 'Data Input'!DV49&gt;0),1,0))+(IF(OR('Data Input'!EA49&gt;0, 'Data Input'!EB49&gt;0),1,0))+(IF(OR('Data Input'!EH49&gt;0, 'Data Input'!EI49&gt;0),1,0))+(IF(OR('Data Input'!EO49&gt;0, 'Data Input'!EP49&gt;0),1,0))+(IF(OR('Data Input'!EU49&gt;0, 'Data Input'!EV49&gt;0),1,0))+(IF(OR('Data Input'!FA49&gt;0, 'Data Input'!FB49&gt;0),1,0))+(IF(OR('Data Input'!FH49&gt;0, 'Data Input'!FI49&gt;0),1,0))+(IF(OR('Data Input'!FO49&gt;0, 'Data Input'!FP49&gt;0),1,0))+(IF(OR('Data Input'!FU49&gt;0, 'Data Input'!FV49&gt;0),1,0)))))</f>
        <v>0.89577353227397838</v>
      </c>
      <c r="K47" s="28">
        <f>SUM(('Data Input'!G49+'Data Input'!M49+'Data Input'!S49+'Data Input'!Y49+'Data Input'!AE49+'Data Input'!AL49+'Data Input'!AS49+'Data Input'!AY49+'Data Input'!BE49+'Data Input'!BK49+'Data Input'!BQ49+'Data Input'!BW49+'Data Input'!CC49+'Data Input'!CJ49+'Data Input'!CQ49+'Data Input'!CW49+'Data Input'!DC49+'Data Input'!DJ49+'Data Input'!DQ49+'Data Input'!DW49+'Data Input'!EC49+'Data Input'!EJ49+'Data Input'!EQ49+'Data Input'!EW49+'Data Input'!FC49+'Data Input'!FJ49+'Data Input'!FQ49+'Data Input'!FW49)/(SUM((IF(OR('Data Input'!E49&gt;0, 'Data Input'!F49&gt;0),1,0))+(IF(OR('Data Input'!K49&gt;0, 'Data Input'!L49&gt;0),1,0))+(IF(OR('Data Input'!Q49&gt;0, 'Data Input'!R49&gt;0),1,0))+(IF(OR('Data Input'!W49&gt;0, 'Data Input'!X49&gt;0),1,0))+(IF(OR('Data Input'!AC49&gt;0, 'Data Input'!AD49&gt;0),1,0))+(IF(OR('Data Input'!AJ49&gt;0, 'Data Input'!AK49&gt;0),1,0))+(IF(OR('Data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Input'!CA49&gt;0, 'Data Input'!CB49&gt;0),1,0))+(IF(OR('Data Input'!CH49&gt;0, 'Data Input'!CI49&gt;0),1,0))+(IF(OR('Data Input'!CO49&gt;0, 'Data Input'!CP49&gt;0),1,0))+(IF(OR('Data Input'!CU49&gt;0, 'Data Input'!CV49&gt;0),1,0))+(IF(OR('Data Input'!DA49&gt;0, 'Data Input'!DB49&gt;0),1,0))+(IF(OR('Data Input'!DH49&gt;0, 'Data Input'!DI49&gt;0),1,0))+(IF(OR('Data Input'!DO49&gt;0, 'Data Input'!DP49&gt;0),1,0))+(IF(OR('Data Input'!DU49&gt;0, 'Data Input'!DV49&gt;0),1,0))+(IF(OR('Data Input'!EA49&gt;0, 'Data Input'!EB49&gt;0),1,0))+(IF(OR('Data Input'!EH49&gt;0, 'Data Input'!EI49&gt;0),1,0))+(IF(OR('Data Input'!EO49&gt;0, 'Data Input'!EP49&gt;0),1,0))+(IF(OR('Data Input'!EU49&gt;0, 'Data Input'!EV49&gt;0),1,0))+(IF(OR('Data Input'!FA49&gt;0, 'Data Input'!FB49&gt;0),1,0))+(IF(OR('Data Input'!FH49&gt;0, 'Data Input'!FI49&gt;0),1,0))+(IF(OR('Data Input'!FO49&gt;0, 'Data Input'!FP49&gt;0),1,0))+(IF(OR('Data Input'!FU49&gt;0, 'Data Input'!FV49&gt;0),1,0)))))</f>
        <v>0.92601852350286962</v>
      </c>
      <c r="L47" s="28">
        <f>('Data Input'!E49+'Data Input'!K49+'Data Input'!Q49+'Data Input'!W49+'Data Input'!AQ49+'Data Input'!AW49+'Data Input'!BC49+'Data Input'!BI49+'Data Input'!BO49+'Data Input'!BU49+'Data Input'!CO49+'Data Input'!CU49+'Data Input'!DO49+'Data Input'!DU49+'Data Input'!EO49+'Data Input'!EU49+'Data Input'!FO49+'Data Input'!FU49)/('Data Input'!F49+'Data Input'!L49+'Data Input'!R49+'Data Input'!X49+'Data Input'!AR49+'Data Input'!AX49+'Data Input'!BD49+'Data Input'!BJ49+'Data Input'!BP49+'Data Input'!BV49+'Data Input'!CP49+'Data Input'!CV49+'Data Input'!DP49+'Data Input'!DV49+'Data Input'!EP49+'Data Input'!EV49+'Data Input'!FP49+'Data Input'!FV49)</f>
        <v>0.952755905511811</v>
      </c>
      <c r="M47" s="28">
        <f>SUM(('Data Input'!G49+'Data Input'!M49+'Data Input'!S49+'Data Input'!Y49+'Data Input'!AS49+'Data Input'!AY49+'Data Input'!BE49+'Data Input'!BK49+'Data Input'!BQ49+'Data Input'!BW49+'Data Input'!CQ49+'Data Input'!CW49+'Data Input'!DQ49+'Data Input'!DW49+'Data Input'!EQ49+'Data Input'!EW49+'Data Input'!FQ49+'Data Input'!FW49)/(SUM((IF(OR('Data Input'!E49&gt;0, 'Data Input'!F49&gt;0),1,0))+(IF(OR('Data Input'!K49&gt;0, 'Data Input'!L49&gt;0),1,0))+(IF(OR('Data Input'!Q49&gt;0, 'Data Input'!R49&gt;0),1,0))+(IF(OR('Data Input'!W49&gt;0, 'Data Input'!X49&gt;0),1,0))+(IF(OR('Data Input'!AQ49&gt;0, 'Data Input'!AR49&gt;0),1,0))+(IF(OR('Data Input'!AW49&gt;0, 'Data Input'!AX49&gt;0),1,0))+(IF(OR('Data Input'!BC49&gt;0, 'Data Input'!BD49&gt;0),1,0))+(IF(OR('Data Input'!BI49&gt;0, 'Data Input'!BJ49&gt;0),1,0))+(IF(OR('Data Input'!BO49&gt;0, 'Data Input'!BP49&gt;0),1,0))+(IF(OR('Data Input'!BU49&gt;0, 'Data Input'!BV49&gt;0),1,0))+(IF(OR('Data Input'!CO49&gt;0, 'Data Input'!CP49&gt;0),1,0))+(IF(OR('Data Input'!CU49&gt;0, 'Data Input'!CV49&gt;0),1,0))+(IF(OR('Data Input'!DO49&gt;0, 'Data Input'!DP49&gt;0),1,0))+(IF(OR('Data Input'!DU49&gt;0, 'Data Input'!DV49&gt;0),1,0))+(IF(OR('Data Input'!EO49&gt;0, 'Data Input'!EP49&gt;0),1,0))+(IF(OR('Data Input'!EU49&gt;0, 'Data Input'!EV49&gt;0),1,0))+(IF(OR('Data Input'!FO49&gt;0, 'Data Input'!FP49&gt;0),1,0))+(IF(OR('Data Input'!FU49&gt;0, 'Data Input'!FV49&gt;0),1,0)))))</f>
        <v>0.98697123777047047</v>
      </c>
      <c r="N47" s="226">
        <f>SUM('Data Input'!AC49+'Data Input'!AJ49+'Data Input'!CA49+'Data Input'!CH49+'Data Input'!DA49+'Data Input'!DH49+'Data Input'!EA49+'Data Input'!EH49+'Data Input'!FA49+'Data Input'!FH49)/('Data Input'!AD49+'Data Input'!AK49+'Data Input'!CB49+'Data Input'!CI49+'Data Input'!DB49+'Data Input'!DI49+'Data Input'!EB49+'Data Input'!EI49+'Data Input'!FB49+'Data Input'!FI49)</f>
        <v>0.77647058823529413</v>
      </c>
      <c r="O47" s="28">
        <f>SUM(('Data Input'!AE49+'Data Input'!AL49+'Data Input'!CC49+'Data Input'!CJ49+'Data Input'!DC49+'Data Input'!DJ49+'Data Input'!EC49+'Data Input'!EJ49+'Data Input'!FC49+'Data Input'!FJ49)/(SUM((IF(OR('Data Input'!AC49&gt;0, 'Data Input'!AD49&gt;0),1,0))+(IF(OR('Data Input'!AJ49&gt;0, 'Data Input'!AK49&gt;0),1,0))+(IF(OR('Data Input'!CA49&gt;0, 'Data Input'!CB49&gt;0),1,0))+(IF(OR('Data Input'!CH49&gt;0, 'Data Input'!CI49&gt;0),1,0))+(IF(OR('Data Input'!DA49&gt;0, 'Data Input'!DB49&gt;0),1,0))+(IF(OR('Data Input'!DH49&gt;0, 'Data Input'!DI49&gt;0),1,0))+(IF(OR('Data Input'!EA49&gt;0, 'Data Input'!EB49&gt;0),1,0))+(IF(OR('Data Input'!EH49&gt;0, 'Data Input'!EI49&gt;0),1,0))+(IF(OR('Data Input'!FA49&gt;0, 'Data Input'!FB49&gt;0),1,0))+(IF(OR('Data Input'!FH49&gt;0, 'Data Input'!FI49&gt;0),1,0)))))</f>
        <v>0.8041130949676677</v>
      </c>
      <c r="P47" s="224">
        <f t="shared" si="1"/>
        <v>9</v>
      </c>
      <c r="Q47" s="14">
        <f>SUM((IF(OR('Data Input'!$J49="W"),1,0))+(IF(OR('Data Input'!$P49="W"),1,0))+(IF(OR('Data Input'!$V49="W"),1,0))+(IF(OR('Data Input'!$AB49="W"),1,0))+(IF(OR('Data Input'!$AI49="W"),1,0))+(IF(OR('Data Input'!$AP49="W"),1,0))+(IF(OR('Data Input'!$AV49="W"),1,0))+(IF(OR('Data Input'!$BB49="W"),1,0))+(IF(OR('Data Input'!$BH49="W"),1,0))+(IF(OR('Data Input'!$BN49="W"),1,0))+(IF(OR('Data Input'!$BT49="W"),1,0))+(IF(OR('Data Input'!$BZ49="W"),1,0))+(IF(OR('Data Input'!$CG49="W"),1,0))+(IF(OR('Data Input'!$CN49="W"),1,0))+(IF(OR('Data Input'!$CT49="W"),1,0))+(IF(OR('Data Input'!$CZ49="W"),1,0))+(IF(OR('Data Input'!$DG49="W"),1,0))+(IF(OR('Data Input'!$DN49="W"),1,0))+(IF(OR('Data Input'!$DT49="W"),1,0))+(IF(OR('Data Input'!$DZ49="W"),1,0))+(IF(OR('Data Input'!$EG49="W"),1,0))+(IF(OR('Data Input'!$EN49="W"),1,0))+(IF(OR('Data Input'!$ET49="W"),1,0))+(IF(OR('Data Input'!$EZ49="W"),1,0))+(IF(OR('Data Input'!$FG49="W"),1,0))+(IF(OR('Data Input'!$FN49="W"),1,0))+(IF(OR('Data Input'!$FT49="W"),1,0))+(IF(OR('Data Input'!$FZ49="W"),1,0)))</f>
        <v>7</v>
      </c>
      <c r="R47" s="14">
        <f>SUM((IF(OR('Data Input'!$J49="L"),1,0))+(IF(OR('Data Input'!$P49="L"),1,0))+(IF(OR('Data Input'!$V49="L"),1,0))+(IF(OR('Data Input'!$AB49="L"),1,0))+(IF(OR('Data Input'!$AI49="L"),1,0))+(IF(OR('Data Input'!$AP49="L"),1,0))+(IF(OR('Data Input'!$AV49="L"),1,0))+(IF(OR('Data Input'!$BB49="L"),1,0))+(IF(OR('Data Input'!$BH49="L"),1,0))+(IF(OR('Data Input'!$BN49="L"),1,0))+(IF(OR('Data Input'!$BT49="L"),1,0))+(IF(OR('Data Input'!$BZ49="L"),1,0))+(IF(OR('Data Input'!$CG49="L"),1,0))+(IF(OR('Data Input'!$CN49="L"),1,0))+(IF(OR('Data Input'!$CT49="L"),1,0))+(IF(OR('Data Input'!$CZ49="L"),1,0))+(IF(OR('Data Input'!$DG49="L"),1,0))+(IF(OR('Data Input'!$DN49="L"),1,0))+(IF(OR('Data Input'!$DT49="L"),1,0))+(IF(OR('Data Input'!$DZ49="L"),1,0))+(IF(OR('Data Input'!$EG49="L"),1,0))+(IF(OR('Data Input'!$EN49="L"),1,0))+(IF(OR('Data Input'!$ET49="L"),1,0))+(IF(OR('Data Input'!$EZ49="L"),1,0))+(IF(OR('Data Input'!$FG49="L"),1,0))+(IF(OR('Data Input'!$FN49="L"),1,0))+(IF(OR('Data Input'!$FT49="L"),1,0))+(IF(OR('Data Input'!$FZ49="L"),1,0)))</f>
        <v>2</v>
      </c>
      <c r="S47" s="14">
        <f>SUM((IF(OR('Data Input'!$J49="T"),1,0))+(IF(OR('Data Input'!$P49="T"),1,0))+(IF(OR('Data Input'!$V49="T"),1,0))+(IF(OR('Data Input'!$AB49="T"),1,0))+(IF(OR('Data Input'!$AI49="T"),1,0))+(IF(OR('Data Input'!$AP49="T"),1,0))+(IF(OR('Data Input'!$AV49="T"),1,0))+(IF(OR('Data Input'!$BB49="T"),1,0))+(IF(OR('Data Input'!$BH49="T"),1,0))+(IF(OR('Data Input'!$BN49="T"),1,0))+(IF(OR('Data Input'!$BT49="T"),1,0))+(IF(OR('Data Input'!$BZ49="T"),1,0))+(IF(OR('Data Input'!$CG49="T"),1,0))+(IF(OR('Data Input'!$CN49="T"),1,0))+(IF(OR('Data Input'!$CT49="T"),1,0))+(IF(OR('Data Input'!$CZ49="T"),1,0))+(IF(OR('Data Input'!$DG49="T"),1,0))+(IF(OR('Data Input'!$DN49="T"),1,0))+(IF(OR('Data Input'!$DT49="T"),1,0))+(IF(OR('Data Input'!$DZ49="T"),1,0))+(IF(OR('Data Input'!$EG49="T"),1,0))+(IF(OR('Data Input'!$EN49="T"),1,0))+(IF(OR('Data Input'!$ET49="T"),1,0))+(IF(OR('Data Input'!$EZ49="T"),1,0))+(IF(OR('Data Input'!$FG49="T"),1,0))+(IF(OR('Data Input'!$FN49="T"),1,0))+(IF(OR('Data Input'!$FT49="T"),1,0))+(IF(OR('Data Input'!$FZ49="T"),1,0)))</f>
        <v>0</v>
      </c>
      <c r="T47" s="225">
        <f t="shared" si="2"/>
        <v>0.77777777777777779</v>
      </c>
    </row>
    <row r="48" spans="2:20" ht="15.5" x14ac:dyDescent="0.35">
      <c r="B48" s="189">
        <v>46</v>
      </c>
      <c r="C48" s="97" t="s">
        <v>70</v>
      </c>
      <c r="D48" s="80" t="s">
        <v>1</v>
      </c>
      <c r="E48" s="242">
        <v>162</v>
      </c>
      <c r="F48" s="14">
        <f>'Data Input'!E50+'Data Input'!K50+'Data Input'!Q50+'Data Input'!W50+'Data Input'!AC50+'Data Input'!AJ50+'Data Input'!AQ50+'Data Input'!AW50+'Data Input'!BC50+'Data Input'!BI50+'Data Input'!BO50+'Data Input'!BU50+'Data Input'!CA50+'Data Input'!CH50+'Data Input'!CO50+'Data Input'!CU50+'Data Input'!DA50+'Data Input'!DH50+'Data Input'!DO50+'Data Input'!DU50+'Data Input'!EA50+'Data Input'!EH50+'Data Input'!EO50+'Data Input'!EU50+'Data Input'!FA50+'Data Input'!FH50+'Data Input'!FO50+'Data Input'!FU50</f>
        <v>363</v>
      </c>
      <c r="G48" s="14">
        <f>'Data Input'!F50+'Data Input'!L50+'Data Input'!R50+'Data Input'!X50+'Data Input'!AD50+'Data Input'!AK50+'Data Input'!AR50+'Data Input'!AX50+'Data Input'!BD50+'Data Input'!BJ50+'Data Input'!BP50+'Data Input'!BV50+'Data Input'!CB50+'Data Input'!CI50+'Data Input'!CP50+'Data Input'!CV50+'Data Input'!DB50+'Data Input'!DI50+'Data Input'!DP50+'Data Input'!DV50+'Data Input'!EB50+'Data Input'!EI50+'Data Input'!EP50+'Data Input'!EV50+'Data Input'!FB50+'Data Input'!FI50+'Data Input'!FP50+'Data Input'!FV50</f>
        <v>220</v>
      </c>
      <c r="H48" s="180">
        <f>'Data Input'!AG50+'Data Input'!AN50+'Data Input'!CE50+'Data Input'!CL50+'Data Input'!DE50+'Data Input'!DL50+'Data Input'!EE50+'Data Input'!EL50+'Data Input'!FE50+'Data Input'!FL50</f>
        <v>2</v>
      </c>
      <c r="I48" s="28">
        <f t="shared" si="0"/>
        <v>1.65</v>
      </c>
      <c r="J48" s="222">
        <f>SUM(('Data Input'!H50+'Data Input'!N50+'Data Input'!T50+'Data Input'!Z50+'Data Input'!AF50+'Data Input'!AM50+'Data Input'!AT50+'Data Input'!AZ50+'Data Input'!BF50+'Data Input'!BL50+'Data Input'!BR50+'Data Input'!BX50+'Data Input'!CD50+'Data Input'!CK50+'Data Input'!CR50+'Data Input'!CX50+'Data Input'!DD50+'Data Input'!DK50+'Data Input'!DR50+'Data Input'!DX50+'Data Input'!ED50+'Data Input'!EK50+'Data Input'!ER50+'Data Input'!EX50+'Data Input'!FD50+'Data Input'!FK50+'Data Input'!FR50+'Data Input'!FX50)/(SUM((IF(OR('Data Input'!E50&gt;0, 'Data Input'!F50&gt;0),1,0))+(IF(OR('Data Input'!K50&gt;0, 'Data Input'!L50&gt;0),1,0))+(IF(OR('Data Input'!Q50&gt;0, 'Data Input'!R50&gt;0),1,0))+(IF(OR('Data Input'!W50&gt;0, 'Data Input'!X50&gt;0),1,0))+(IF(OR('Data Input'!AC50&gt;0, 'Data Input'!AD50&gt;0),1,0))+(IF(OR('Data Input'!AJ50&gt;0, 'Data Input'!AK50&gt;0),1,0))+(IF(OR('Data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Input'!CA50&gt;0, 'Data Input'!CB50&gt;0),1,0))+(IF(OR('Data Input'!CH50&gt;0, 'Data Input'!CI50&gt;0),1,0))+(IF(OR('Data Input'!CO50&gt;0, 'Data Input'!CP50&gt;0),1,0))+(IF(OR('Data Input'!CU50&gt;0, 'Data Input'!CV50&gt;0),1,0))+(IF(OR('Data Input'!DA50&gt;0, 'Data Input'!DB50&gt;0),1,0))+(IF(OR('Data Input'!DH50&gt;0, 'Data Input'!DI50&gt;0),1,0))+(IF(OR('Data Input'!DO50&gt;0, 'Data Input'!DP50&gt;0),1,0))+(IF(OR('Data Input'!DU50&gt;0, 'Data Input'!DV50&gt;0),1,0))+(IF(OR('Data Input'!EA50&gt;0, 'Data Input'!EB50&gt;0),1,0))+(IF(OR('Data Input'!EH50&gt;0, 'Data Input'!EI50&gt;0),1,0))+(IF(OR('Data Input'!EO50&gt;0, 'Data Input'!EP50&gt;0),1,0))+(IF(OR('Data Input'!EU50&gt;0, 'Data Input'!EV50&gt;0),1,0))+(IF(OR('Data Input'!FA50&gt;0, 'Data Input'!FB50&gt;0),1,0))+(IF(OR('Data Input'!FH50&gt;0, 'Data Input'!FI50&gt;0),1,0))+(IF(OR('Data Input'!FO50&gt;0, 'Data Input'!FP50&gt;0),1,0))+(IF(OR('Data Input'!FU50&gt;0, 'Data Input'!FV50&gt;0),1,0)))))</f>
        <v>1.6841878361218949</v>
      </c>
      <c r="K48" s="28">
        <f>SUM(('Data Input'!G50+'Data Input'!M50+'Data Input'!S50+'Data Input'!Y50+'Data Input'!AE50+'Data Input'!AL50+'Data Input'!AS50+'Data Input'!AY50+'Data Input'!BE50+'Data Input'!BK50+'Data Input'!BQ50+'Data Input'!BW50+'Data Input'!CC50+'Data Input'!CJ50+'Data Input'!CQ50+'Data Input'!CW50+'Data Input'!DC50+'Data Input'!DJ50+'Data Input'!DQ50+'Data Input'!DW50+'Data Input'!EC50+'Data Input'!EJ50+'Data Input'!EQ50+'Data Input'!EW50+'Data Input'!FC50+'Data Input'!FJ50+'Data Input'!FQ50+'Data Input'!FW50)/(SUM((IF(OR('Data Input'!E50&gt;0, 'Data Input'!F50&gt;0),1,0))+(IF(OR('Data Input'!K50&gt;0, 'Data Input'!L50&gt;0),1,0))+(IF(OR('Data Input'!Q50&gt;0, 'Data Input'!R50&gt;0),1,0))+(IF(OR('Data Input'!W50&gt;0, 'Data Input'!X50&gt;0),1,0))+(IF(OR('Data Input'!AC50&gt;0, 'Data Input'!AD50&gt;0),1,0))+(IF(OR('Data Input'!AJ50&gt;0, 'Data Input'!AK50&gt;0),1,0))+(IF(OR('Data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Input'!CA50&gt;0, 'Data Input'!CB50&gt;0),1,0))+(IF(OR('Data Input'!CH50&gt;0, 'Data Input'!CI50&gt;0),1,0))+(IF(OR('Data Input'!CO50&gt;0, 'Data Input'!CP50&gt;0),1,0))+(IF(OR('Data Input'!CU50&gt;0, 'Data Input'!CV50&gt;0),1,0))+(IF(OR('Data Input'!DA50&gt;0, 'Data Input'!DB50&gt;0),1,0))+(IF(OR('Data Input'!DH50&gt;0, 'Data Input'!DI50&gt;0),1,0))+(IF(OR('Data Input'!DO50&gt;0, 'Data Input'!DP50&gt;0),1,0))+(IF(OR('Data Input'!DU50&gt;0, 'Data Input'!DV50&gt;0),1,0))+(IF(OR('Data Input'!EA50&gt;0, 'Data Input'!EB50&gt;0),1,0))+(IF(OR('Data Input'!EH50&gt;0, 'Data Input'!EI50&gt;0),1,0))+(IF(OR('Data Input'!EO50&gt;0, 'Data Input'!EP50&gt;0),1,0))+(IF(OR('Data Input'!EU50&gt;0, 'Data Input'!EV50&gt;0),1,0))+(IF(OR('Data Input'!FA50&gt;0, 'Data Input'!FB50&gt;0),1,0))+(IF(OR('Data Input'!FH50&gt;0, 'Data Input'!FI50&gt;0),1,0))+(IF(OR('Data Input'!FO50&gt;0, 'Data Input'!FP50&gt;0),1,0))+(IF(OR('Data Input'!FU50&gt;0, 'Data Input'!FV50&gt;0),1,0)))))</f>
        <v>1.7930812189213312</v>
      </c>
      <c r="L48" s="28">
        <f>('Data Input'!E50+'Data Input'!K50+'Data Input'!Q50+'Data Input'!W50+'Data Input'!AQ50+'Data Input'!AW50+'Data Input'!BC50+'Data Input'!BI50+'Data Input'!BO50+'Data Input'!BU50+'Data Input'!CO50+'Data Input'!CU50+'Data Input'!DO50+'Data Input'!DU50+'Data Input'!EO50+'Data Input'!EU50+'Data Input'!FO50+'Data Input'!FU50)/('Data Input'!F50+'Data Input'!L50+'Data Input'!R50+'Data Input'!X50+'Data Input'!AR50+'Data Input'!AX50+'Data Input'!BD50+'Data Input'!BJ50+'Data Input'!BP50+'Data Input'!BV50+'Data Input'!CP50+'Data Input'!CV50+'Data Input'!DP50+'Data Input'!DV50+'Data Input'!EP50+'Data Input'!EV50+'Data Input'!FP50+'Data Input'!FV50)</f>
        <v>1.5306122448979591</v>
      </c>
      <c r="M48" s="28">
        <f>SUM(('Data Input'!G50+'Data Input'!M50+'Data Input'!S50+'Data Input'!Y50+'Data Input'!AS50+'Data Input'!AY50+'Data Input'!BE50+'Data Input'!BK50+'Data Input'!BQ50+'Data Input'!BW50+'Data Input'!CQ50+'Data Input'!CW50+'Data Input'!DQ50+'Data Input'!DW50+'Data Input'!EQ50+'Data Input'!EW50+'Data Input'!FQ50+'Data Input'!FW50)/(SUM((IF(OR('Data Input'!E50&gt;0, 'Data Input'!F50&gt;0),1,0))+(IF(OR('Data Input'!K50&gt;0, 'Data Input'!L50&gt;0),1,0))+(IF(OR('Data Input'!Q50&gt;0, 'Data Input'!R50&gt;0),1,0))+(IF(OR('Data Input'!W50&gt;0, 'Data Input'!X50&gt;0),1,0))+(IF(OR('Data Input'!AQ50&gt;0, 'Data Input'!AR50&gt;0),1,0))+(IF(OR('Data Input'!AW50&gt;0, 'Data Input'!AX50&gt;0),1,0))+(IF(OR('Data Input'!BC50&gt;0, 'Data Input'!BD50&gt;0),1,0))+(IF(OR('Data Input'!BI50&gt;0, 'Data Input'!BJ50&gt;0),1,0))+(IF(OR('Data Input'!BO50&gt;0, 'Data Input'!BP50&gt;0),1,0))+(IF(OR('Data Input'!BU50&gt;0, 'Data Input'!BV50&gt;0),1,0))+(IF(OR('Data Input'!CO50&gt;0, 'Data Input'!CP50&gt;0),1,0))+(IF(OR('Data Input'!CU50&gt;0, 'Data Input'!CV50&gt;0),1,0))+(IF(OR('Data Input'!DO50&gt;0, 'Data Input'!DP50&gt;0),1,0))+(IF(OR('Data Input'!DU50&gt;0, 'Data Input'!DV50&gt;0),1,0))+(IF(OR('Data Input'!EO50&gt;0, 'Data Input'!EP50&gt;0),1,0))+(IF(OR('Data Input'!EU50&gt;0, 'Data Input'!EV50&gt;0),1,0))+(IF(OR('Data Input'!FO50&gt;0, 'Data Input'!FP50&gt;0),1,0))+(IF(OR('Data Input'!FU50&gt;0, 'Data Input'!FV50&gt;0),1,0)))))</f>
        <v>1.7250762281197065</v>
      </c>
      <c r="N48" s="226">
        <f>SUM('Data Input'!AC50+'Data Input'!AJ50+'Data Input'!CA50+'Data Input'!CH50+'Data Input'!DA50+'Data Input'!DH50+'Data Input'!EA50+'Data Input'!EH50+'Data Input'!FA50+'Data Input'!FH50)/('Data Input'!AD50+'Data Input'!AK50+'Data Input'!CB50+'Data Input'!CI50+'Data Input'!DB50+'Data Input'!DI50+'Data Input'!EB50+'Data Input'!EI50+'Data Input'!FB50+'Data Input'!FI50)</f>
        <v>1.8904109589041096</v>
      </c>
      <c r="O48" s="28">
        <f>SUM(('Data Input'!AE50+'Data Input'!AL50+'Data Input'!CC50+'Data Input'!CJ50+'Data Input'!DC50+'Data Input'!DJ50+'Data Input'!EC50+'Data Input'!EJ50+'Data Input'!FC50+'Data Input'!FJ50)/(SUM((IF(OR('Data Input'!AC50&gt;0, 'Data Input'!AD50&gt;0),1,0))+(IF(OR('Data Input'!AJ50&gt;0, 'Data Input'!AK50&gt;0),1,0))+(IF(OR('Data Input'!CA50&gt;0, 'Data Input'!CB50&gt;0),1,0))+(IF(OR('Data Input'!CH50&gt;0, 'Data Input'!CI50&gt;0),1,0))+(IF(OR('Data Input'!DA50&gt;0, 'Data Input'!DB50&gt;0),1,0))+(IF(OR('Data Input'!DH50&gt;0, 'Data Input'!DI50&gt;0),1,0))+(IF(OR('Data Input'!EA50&gt;0, 'Data Input'!EB50&gt;0),1,0))+(IF(OR('Data Input'!EH50&gt;0, 'Data Input'!EI50&gt;0),1,0))+(IF(OR('Data Input'!FA50&gt;0, 'Data Input'!FB50&gt;0),1,0))+(IF(OR('Data Input'!FH50&gt;0, 'Data Input'!FI50&gt;0),1,0)))))</f>
        <v>1.951759530791789</v>
      </c>
      <c r="P48" s="224">
        <f t="shared" si="1"/>
        <v>10</v>
      </c>
      <c r="Q48" s="14">
        <f>SUM((IF(OR('Data Input'!$J50="W"),1,0))+(IF(OR('Data Input'!$P50="W"),1,0))+(IF(OR('Data Input'!$V50="W"),1,0))+(IF(OR('Data Input'!$AB50="W"),1,0))+(IF(OR('Data Input'!$AI50="W"),1,0))+(IF(OR('Data Input'!$AP50="W"),1,0))+(IF(OR('Data Input'!$AV50="W"),1,0))+(IF(OR('Data Input'!$BB50="W"),1,0))+(IF(OR('Data Input'!$BH50="W"),1,0))+(IF(OR('Data Input'!$BN50="W"),1,0))+(IF(OR('Data Input'!$BT50="W"),1,0))+(IF(OR('Data Input'!$BZ50="W"),1,0))+(IF(OR('Data Input'!$CG50="W"),1,0))+(IF(OR('Data Input'!$CN50="W"),1,0))+(IF(OR('Data Input'!$CT50="W"),1,0))+(IF(OR('Data Input'!$CZ50="W"),1,0))+(IF(OR('Data Input'!$DG50="W"),1,0))+(IF(OR('Data Input'!$DN50="W"),1,0))+(IF(OR('Data Input'!$DT50="W"),1,0))+(IF(OR('Data Input'!$DZ50="W"),1,0))+(IF(OR('Data Input'!$EG50="W"),1,0))+(IF(OR('Data Input'!$EN50="W"),1,0))+(IF(OR('Data Input'!$ET50="W"),1,0))+(IF(OR('Data Input'!$EZ50="W"),1,0))+(IF(OR('Data Input'!$FG50="W"),1,0))+(IF(OR('Data Input'!$FN50="W"),1,0))+(IF(OR('Data Input'!$FT50="W"),1,0))+(IF(OR('Data Input'!$FZ50="W"),1,0)))</f>
        <v>8</v>
      </c>
      <c r="R48" s="14">
        <f>SUM((IF(OR('Data Input'!$J50="L"),1,0))+(IF(OR('Data Input'!$P50="L"),1,0))+(IF(OR('Data Input'!$V50="L"),1,0))+(IF(OR('Data Input'!$AB50="L"),1,0))+(IF(OR('Data Input'!$AI50="L"),1,0))+(IF(OR('Data Input'!$AP50="L"),1,0))+(IF(OR('Data Input'!$AV50="L"),1,0))+(IF(OR('Data Input'!$BB50="L"),1,0))+(IF(OR('Data Input'!$BH50="L"),1,0))+(IF(OR('Data Input'!$BN50="L"),1,0))+(IF(OR('Data Input'!$BT50="L"),1,0))+(IF(OR('Data Input'!$BZ50="L"),1,0))+(IF(OR('Data Input'!$CG50="L"),1,0))+(IF(OR('Data Input'!$CN50="L"),1,0))+(IF(OR('Data Input'!$CT50="L"),1,0))+(IF(OR('Data Input'!$CZ50="L"),1,0))+(IF(OR('Data Input'!$DG50="L"),1,0))+(IF(OR('Data Input'!$DN50="L"),1,0))+(IF(OR('Data Input'!$DT50="L"),1,0))+(IF(OR('Data Input'!$DZ50="L"),1,0))+(IF(OR('Data Input'!$EG50="L"),1,0))+(IF(OR('Data Input'!$EN50="L"),1,0))+(IF(OR('Data Input'!$ET50="L"),1,0))+(IF(OR('Data Input'!$EZ50="L"),1,0))+(IF(OR('Data Input'!$FG50="L"),1,0))+(IF(OR('Data Input'!$FN50="L"),1,0))+(IF(OR('Data Input'!$FT50="L"),1,0))+(IF(OR('Data Input'!$FZ50="L"),1,0)))</f>
        <v>2</v>
      </c>
      <c r="S48" s="14">
        <f>SUM((IF(OR('Data Input'!$J50="T"),1,0))+(IF(OR('Data Input'!$P50="T"),1,0))+(IF(OR('Data Input'!$V50="T"),1,0))+(IF(OR('Data Input'!$AB50="T"),1,0))+(IF(OR('Data Input'!$AI50="T"),1,0))+(IF(OR('Data Input'!$AP50="T"),1,0))+(IF(OR('Data Input'!$AV50="T"),1,0))+(IF(OR('Data Input'!$BB50="T"),1,0))+(IF(OR('Data Input'!$BH50="T"),1,0))+(IF(OR('Data Input'!$BN50="T"),1,0))+(IF(OR('Data Input'!$BT50="T"),1,0))+(IF(OR('Data Input'!$BZ50="T"),1,0))+(IF(OR('Data Input'!$CG50="T"),1,0))+(IF(OR('Data Input'!$CN50="T"),1,0))+(IF(OR('Data Input'!$CT50="T"),1,0))+(IF(OR('Data Input'!$CZ50="T"),1,0))+(IF(OR('Data Input'!$DG50="T"),1,0))+(IF(OR('Data Input'!$DN50="T"),1,0))+(IF(OR('Data Input'!$DT50="T"),1,0))+(IF(OR('Data Input'!$DZ50="T"),1,0))+(IF(OR('Data Input'!$EG50="T"),1,0))+(IF(OR('Data Input'!$EN50="T"),1,0))+(IF(OR('Data Input'!$ET50="T"),1,0))+(IF(OR('Data Input'!$EZ50="T"),1,0))+(IF(OR('Data Input'!$FG50="T"),1,0))+(IF(OR('Data Input'!$FN50="T"),1,0))+(IF(OR('Data Input'!$FT50="T"),1,0))+(IF(OR('Data Input'!$FZ50="T"),1,0)))</f>
        <v>0</v>
      </c>
      <c r="T48" s="225">
        <f t="shared" si="2"/>
        <v>0.8</v>
      </c>
    </row>
    <row r="49" spans="2:20" ht="15.5" x14ac:dyDescent="0.35">
      <c r="B49" s="189">
        <v>47</v>
      </c>
      <c r="C49" s="97" t="s">
        <v>70</v>
      </c>
      <c r="D49" s="80" t="s">
        <v>11</v>
      </c>
      <c r="E49" s="242">
        <v>70</v>
      </c>
      <c r="F49" s="14">
        <f>'Data Input'!E51+'Data Input'!K51+'Data Input'!Q51+'Data Input'!W51+'Data Input'!AC51+'Data Input'!AJ51+'Data Input'!AQ51+'Data Input'!AW51+'Data Input'!BC51+'Data Input'!BI51+'Data Input'!BO51+'Data Input'!BU51+'Data Input'!CA51+'Data Input'!CH51+'Data Input'!CO51+'Data Input'!CU51+'Data Input'!DA51+'Data Input'!DH51+'Data Input'!DO51+'Data Input'!DU51+'Data Input'!EA51+'Data Input'!EH51+'Data Input'!EO51+'Data Input'!EU51+'Data Input'!FA51+'Data Input'!FH51+'Data Input'!FO51+'Data Input'!FU51</f>
        <v>46</v>
      </c>
      <c r="G49" s="14">
        <f>'Data Input'!F51+'Data Input'!L51+'Data Input'!R51+'Data Input'!X51+'Data Input'!AD51+'Data Input'!AK51+'Data Input'!AR51+'Data Input'!AX51+'Data Input'!BD51+'Data Input'!BJ51+'Data Input'!BP51+'Data Input'!BV51+'Data Input'!CB51+'Data Input'!CI51+'Data Input'!CP51+'Data Input'!CV51+'Data Input'!DB51+'Data Input'!DI51+'Data Input'!DP51+'Data Input'!DV51+'Data Input'!EB51+'Data Input'!EI51+'Data Input'!EP51+'Data Input'!EV51+'Data Input'!FB51+'Data Input'!FI51+'Data Input'!FP51+'Data Input'!FV51</f>
        <v>55</v>
      </c>
      <c r="H49" s="180">
        <f>'Data Input'!AG51+'Data Input'!AN51+'Data Input'!CE51+'Data Input'!CL51+'Data Input'!DE51+'Data Input'!DL51+'Data Input'!EE51+'Data Input'!EL51+'Data Input'!FE51+'Data Input'!FL51</f>
        <v>0</v>
      </c>
      <c r="I49" s="28">
        <f t="shared" si="0"/>
        <v>0.83636363636363631</v>
      </c>
      <c r="J49" s="222">
        <f>SUM(('Data Input'!H51+'Data Input'!N51+'Data Input'!T51+'Data Input'!Z51+'Data Input'!AF51+'Data Input'!AM51+'Data Input'!AT51+'Data Input'!AZ51+'Data Input'!BF51+'Data Input'!BL51+'Data Input'!BR51+'Data Input'!BX51+'Data Input'!CD51+'Data Input'!CK51+'Data Input'!CR51+'Data Input'!CX51+'Data Input'!DD51+'Data Input'!DK51+'Data Input'!DR51+'Data Input'!DX51+'Data Input'!ED51+'Data Input'!EK51+'Data Input'!ER51+'Data Input'!EX51+'Data Input'!FD51+'Data Input'!FK51+'Data Input'!FR51+'Data Input'!FX51)/(SUM((IF(OR('Data Input'!E51&gt;0, 'Data Input'!F51&gt;0),1,0))+(IF(OR('Data Input'!K51&gt;0, 'Data Input'!L51&gt;0),1,0))+(IF(OR('Data Input'!Q51&gt;0, 'Data Input'!R51&gt;0),1,0))+(IF(OR('Data Input'!W51&gt;0, 'Data Input'!X51&gt;0),1,0))+(IF(OR('Data Input'!AC51&gt;0, 'Data Input'!AD51&gt;0),1,0))+(IF(OR('Data Input'!AJ51&gt;0, 'Data Input'!AK51&gt;0),1,0))+(IF(OR('Data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Input'!CA51&gt;0, 'Data Input'!CB51&gt;0),1,0))+(IF(OR('Data Input'!CH51&gt;0, 'Data Input'!CI51&gt;0),1,0))+(IF(OR('Data Input'!CO51&gt;0, 'Data Input'!CP51&gt;0),1,0))+(IF(OR('Data Input'!CU51&gt;0, 'Data Input'!CV51&gt;0),1,0))+(IF(OR('Data Input'!DA51&gt;0, 'Data Input'!DB51&gt;0),1,0))+(IF(OR('Data Input'!DH51&gt;0, 'Data Input'!DI51&gt;0),1,0))+(IF(OR('Data Input'!DO51&gt;0, 'Data Input'!DP51&gt;0),1,0))+(IF(OR('Data Input'!DU51&gt;0, 'Data Input'!DV51&gt;0),1,0))+(IF(OR('Data Input'!EA51&gt;0, 'Data Input'!EB51&gt;0),1,0))+(IF(OR('Data Input'!EH51&gt;0, 'Data Input'!EI51&gt;0),1,0))+(IF(OR('Data Input'!EO51&gt;0, 'Data Input'!EP51&gt;0),1,0))+(IF(OR('Data Input'!EU51&gt;0, 'Data Input'!EV51&gt;0),1,0))+(IF(OR('Data Input'!FA51&gt;0, 'Data Input'!FB51&gt;0),1,0))+(IF(OR('Data Input'!FH51&gt;0, 'Data Input'!FI51&gt;0),1,0))+(IF(OR('Data Input'!FO51&gt;0, 'Data Input'!FP51&gt;0),1,0))+(IF(OR('Data Input'!FU51&gt;0, 'Data Input'!FV51&gt;0),1,0)))))</f>
        <v>0.71386866022547701</v>
      </c>
      <c r="K49" s="28">
        <f>SUM(('Data Input'!G51+'Data Input'!M51+'Data Input'!S51+'Data Input'!Y51+'Data Input'!AE51+'Data Input'!AL51+'Data Input'!AS51+'Data Input'!AY51+'Data Input'!BE51+'Data Input'!BK51+'Data Input'!BQ51+'Data Input'!BW51+'Data Input'!CC51+'Data Input'!CJ51+'Data Input'!CQ51+'Data Input'!CW51+'Data Input'!DC51+'Data Input'!DJ51+'Data Input'!DQ51+'Data Input'!DW51+'Data Input'!EC51+'Data Input'!EJ51+'Data Input'!EQ51+'Data Input'!EW51+'Data Input'!FC51+'Data Input'!FJ51+'Data Input'!FQ51+'Data Input'!FW51)/(SUM((IF(OR('Data Input'!E51&gt;0, 'Data Input'!F51&gt;0),1,0))+(IF(OR('Data Input'!K51&gt;0, 'Data Input'!L51&gt;0),1,0))+(IF(OR('Data Input'!Q51&gt;0, 'Data Input'!R51&gt;0),1,0))+(IF(OR('Data Input'!W51&gt;0, 'Data Input'!X51&gt;0),1,0))+(IF(OR('Data Input'!AC51&gt;0, 'Data Input'!AD51&gt;0),1,0))+(IF(OR('Data Input'!AJ51&gt;0, 'Data Input'!AK51&gt;0),1,0))+(IF(OR('Data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Input'!CA51&gt;0, 'Data Input'!CB51&gt;0),1,0))+(IF(OR('Data Input'!CH51&gt;0, 'Data Input'!CI51&gt;0),1,0))+(IF(OR('Data Input'!CO51&gt;0, 'Data Input'!CP51&gt;0),1,0))+(IF(OR('Data Input'!CU51&gt;0, 'Data Input'!CV51&gt;0),1,0))+(IF(OR('Data Input'!DA51&gt;0, 'Data Input'!DB51&gt;0),1,0))+(IF(OR('Data Input'!DH51&gt;0, 'Data Input'!DI51&gt;0),1,0))+(IF(OR('Data Input'!DO51&gt;0, 'Data Input'!DP51&gt;0),1,0))+(IF(OR('Data Input'!DU51&gt;0, 'Data Input'!DV51&gt;0),1,0))+(IF(OR('Data Input'!EA51&gt;0, 'Data Input'!EB51&gt;0),1,0))+(IF(OR('Data Input'!EH51&gt;0, 'Data Input'!EI51&gt;0),1,0))+(IF(OR('Data Input'!EO51&gt;0, 'Data Input'!EP51&gt;0),1,0))+(IF(OR('Data Input'!EU51&gt;0, 'Data Input'!EV51&gt;0),1,0))+(IF(OR('Data Input'!FA51&gt;0, 'Data Input'!FB51&gt;0),1,0))+(IF(OR('Data Input'!FH51&gt;0, 'Data Input'!FI51&gt;0),1,0))+(IF(OR('Data Input'!FO51&gt;0, 'Data Input'!FP51&gt;0),1,0))+(IF(OR('Data Input'!FU51&gt;0, 'Data Input'!FV51&gt;0),1,0)))))</f>
        <v>0.84259259259259256</v>
      </c>
      <c r="L49" s="28">
        <f>('Data Input'!E51+'Data Input'!K51+'Data Input'!Q51+'Data Input'!W51+'Data Input'!AQ51+'Data Input'!AW51+'Data Input'!BC51+'Data Input'!BI51+'Data Input'!BO51+'Data Input'!BU51+'Data Input'!CO51+'Data Input'!CU51+'Data Input'!DO51+'Data Input'!DU51+'Data Input'!EO51+'Data Input'!EU51+'Data Input'!FO51+'Data Input'!FU51)/('Data Input'!F51+'Data Input'!L51+'Data Input'!R51+'Data Input'!X51+'Data Input'!AR51+'Data Input'!AX51+'Data Input'!BD51+'Data Input'!BJ51+'Data Input'!BP51+'Data Input'!BV51+'Data Input'!CP51+'Data Input'!CV51+'Data Input'!DP51+'Data Input'!DV51+'Data Input'!EP51+'Data Input'!EV51+'Data Input'!FP51+'Data Input'!FV51)</f>
        <v>0.5</v>
      </c>
      <c r="M49" s="28">
        <f>SUM(('Data Input'!G51+'Data Input'!M51+'Data Input'!S51+'Data Input'!Y51+'Data Input'!AS51+'Data Input'!AY51+'Data Input'!BE51+'Data Input'!BK51+'Data Input'!BQ51+'Data Input'!BW51+'Data Input'!CQ51+'Data Input'!CW51+'Data Input'!DQ51+'Data Input'!DW51+'Data Input'!EQ51+'Data Input'!EW51+'Data Input'!FQ51+'Data Input'!FW51)/(SUM((IF(OR('Data Input'!E51&gt;0, 'Data Input'!F51&gt;0),1,0))+(IF(OR('Data Input'!K51&gt;0, 'Data Input'!L51&gt;0),1,0))+(IF(OR('Data Input'!Q51&gt;0, 'Data Input'!R51&gt;0),1,0))+(IF(OR('Data Input'!W51&gt;0, 'Data Input'!X51&gt;0),1,0))+(IF(OR('Data Input'!AQ51&gt;0, 'Data Input'!AR51&gt;0),1,0))+(IF(OR('Data Input'!AW51&gt;0, 'Data Input'!AX51&gt;0),1,0))+(IF(OR('Data Input'!BC51&gt;0, 'Data Input'!BD51&gt;0),1,0))+(IF(OR('Data Input'!BI51&gt;0, 'Data Input'!BJ51&gt;0),1,0))+(IF(OR('Data Input'!BO51&gt;0, 'Data Input'!BP51&gt;0),1,0))+(IF(OR('Data Input'!BU51&gt;0, 'Data Input'!BV51&gt;0),1,0))+(IF(OR('Data Input'!CO51&gt;0, 'Data Input'!CP51&gt;0),1,0))+(IF(OR('Data Input'!CU51&gt;0, 'Data Input'!CV51&gt;0),1,0))+(IF(OR('Data Input'!DO51&gt;0, 'Data Input'!DP51&gt;0),1,0))+(IF(OR('Data Input'!DU51&gt;0, 'Data Input'!DV51&gt;0),1,0))+(IF(OR('Data Input'!EO51&gt;0, 'Data Input'!EP51&gt;0),1,0))+(IF(OR('Data Input'!EU51&gt;0, 'Data Input'!EV51&gt;0),1,0))+(IF(OR('Data Input'!FO51&gt;0, 'Data Input'!FP51&gt;0),1,0))+(IF(OR('Data Input'!FU51&gt;0, 'Data Input'!FV51&gt;0),1,0)))))</f>
        <v>0.5</v>
      </c>
      <c r="N49" s="226">
        <f>SUM('Data Input'!AC51+'Data Input'!AJ51+'Data Input'!CA51+'Data Input'!CH51+'Data Input'!DA51+'Data Input'!DH51+'Data Input'!EA51+'Data Input'!EH51+'Data Input'!FA51+'Data Input'!FH51)/('Data Input'!AD51+'Data Input'!AK51+'Data Input'!CB51+'Data Input'!CI51+'Data Input'!DB51+'Data Input'!DI51+'Data Input'!EB51+'Data Input'!EI51+'Data Input'!FB51+'Data Input'!FI51)</f>
        <v>1.1851851851851851</v>
      </c>
      <c r="O49" s="28">
        <f>SUM(('Data Input'!AE51+'Data Input'!AL51+'Data Input'!CC51+'Data Input'!CJ51+'Data Input'!DC51+'Data Input'!DJ51+'Data Input'!EC51+'Data Input'!EJ51+'Data Input'!FC51+'Data Input'!FJ51)/(SUM((IF(OR('Data Input'!AC51&gt;0, 'Data Input'!AD51&gt;0),1,0))+(IF(OR('Data Input'!AJ51&gt;0, 'Data Input'!AK51&gt;0),1,0))+(IF(OR('Data Input'!CA51&gt;0, 'Data Input'!CB51&gt;0),1,0))+(IF(OR('Data Input'!CH51&gt;0, 'Data Input'!CI51&gt;0),1,0))+(IF(OR('Data Input'!DA51&gt;0, 'Data Input'!DB51&gt;0),1,0))+(IF(OR('Data Input'!DH51&gt;0, 'Data Input'!DI51&gt;0),1,0))+(IF(OR('Data Input'!EA51&gt;0, 'Data Input'!EB51&gt;0),1,0))+(IF(OR('Data Input'!EH51&gt;0, 'Data Input'!EI51&gt;0),1,0))+(IF(OR('Data Input'!FA51&gt;0, 'Data Input'!FB51&gt;0),1,0))+(IF(OR('Data Input'!FH51&gt;0, 'Data Input'!FI51&gt;0),1,0)))))</f>
        <v>1.1851851851851851</v>
      </c>
      <c r="P49" s="224">
        <f t="shared" si="1"/>
        <v>2</v>
      </c>
      <c r="Q49" s="14">
        <f>SUM((IF(OR('Data Input'!$J51="W"),1,0))+(IF(OR('Data Input'!$P51="W"),1,0))+(IF(OR('Data Input'!$V51="W"),1,0))+(IF(OR('Data Input'!$AB51="W"),1,0))+(IF(OR('Data Input'!$AI51="W"),1,0))+(IF(OR('Data Input'!$AP51="W"),1,0))+(IF(OR('Data Input'!$AV51="W"),1,0))+(IF(OR('Data Input'!$BB51="W"),1,0))+(IF(OR('Data Input'!$BH51="W"),1,0))+(IF(OR('Data Input'!$BN51="W"),1,0))+(IF(OR('Data Input'!$BT51="W"),1,0))+(IF(OR('Data Input'!$BZ51="W"),1,0))+(IF(OR('Data Input'!$CG51="W"),1,0))+(IF(OR('Data Input'!$CN51="W"),1,0))+(IF(OR('Data Input'!$CT51="W"),1,0))+(IF(OR('Data Input'!$CZ51="W"),1,0))+(IF(OR('Data Input'!$DG51="W"),1,0))+(IF(OR('Data Input'!$DN51="W"),1,0))+(IF(OR('Data Input'!$DT51="W"),1,0))+(IF(OR('Data Input'!$DZ51="W"),1,0))+(IF(OR('Data Input'!$EG51="W"),1,0))+(IF(OR('Data Input'!$EN51="W"),1,0))+(IF(OR('Data Input'!$ET51="W"),1,0))+(IF(OR('Data Input'!$EZ51="W"),1,0))+(IF(OR('Data Input'!$FG51="W"),1,0))+(IF(OR('Data Input'!$FN51="W"),1,0))+(IF(OR('Data Input'!$FT51="W"),1,0))+(IF(OR('Data Input'!$FZ51="W"),1,0)))</f>
        <v>1</v>
      </c>
      <c r="R49" s="14">
        <f>SUM((IF(OR('Data Input'!$J51="L"),1,0))+(IF(OR('Data Input'!$P51="L"),1,0))+(IF(OR('Data Input'!$V51="L"),1,0))+(IF(OR('Data Input'!$AB51="L"),1,0))+(IF(OR('Data Input'!$AI51="L"),1,0))+(IF(OR('Data Input'!$AP51="L"),1,0))+(IF(OR('Data Input'!$AV51="L"),1,0))+(IF(OR('Data Input'!$BB51="L"),1,0))+(IF(OR('Data Input'!$BH51="L"),1,0))+(IF(OR('Data Input'!$BN51="L"),1,0))+(IF(OR('Data Input'!$BT51="L"),1,0))+(IF(OR('Data Input'!$BZ51="L"),1,0))+(IF(OR('Data Input'!$CG51="L"),1,0))+(IF(OR('Data Input'!$CN51="L"),1,0))+(IF(OR('Data Input'!$CT51="L"),1,0))+(IF(OR('Data Input'!$CZ51="L"),1,0))+(IF(OR('Data Input'!$DG51="L"),1,0))+(IF(OR('Data Input'!$DN51="L"),1,0))+(IF(OR('Data Input'!$DT51="L"),1,0))+(IF(OR('Data Input'!$DZ51="L"),1,0))+(IF(OR('Data Input'!$EG51="L"),1,0))+(IF(OR('Data Input'!$EN51="L"),1,0))+(IF(OR('Data Input'!$ET51="L"),1,0))+(IF(OR('Data Input'!$EZ51="L"),1,0))+(IF(OR('Data Input'!$FG51="L"),1,0))+(IF(OR('Data Input'!$FN51="L"),1,0))+(IF(OR('Data Input'!$FT51="L"),1,0))+(IF(OR('Data Input'!$FZ51="L"),1,0)))</f>
        <v>1</v>
      </c>
      <c r="S49" s="14">
        <f>SUM((IF(OR('Data Input'!$J51="T"),1,0))+(IF(OR('Data Input'!$P51="T"),1,0))+(IF(OR('Data Input'!$V51="T"),1,0))+(IF(OR('Data Input'!$AB51="T"),1,0))+(IF(OR('Data Input'!$AI51="T"),1,0))+(IF(OR('Data Input'!$AP51="T"),1,0))+(IF(OR('Data Input'!$AV51="T"),1,0))+(IF(OR('Data Input'!$BB51="T"),1,0))+(IF(OR('Data Input'!$BH51="T"),1,0))+(IF(OR('Data Input'!$BN51="T"),1,0))+(IF(OR('Data Input'!$BT51="T"),1,0))+(IF(OR('Data Input'!$BZ51="T"),1,0))+(IF(OR('Data Input'!$CG51="T"),1,0))+(IF(OR('Data Input'!$CN51="T"),1,0))+(IF(OR('Data Input'!$CT51="T"),1,0))+(IF(OR('Data Input'!$CZ51="T"),1,0))+(IF(OR('Data Input'!$DG51="T"),1,0))+(IF(OR('Data Input'!$DN51="T"),1,0))+(IF(OR('Data Input'!$DT51="T"),1,0))+(IF(OR('Data Input'!$DZ51="T"),1,0))+(IF(OR('Data Input'!$EG51="T"),1,0))+(IF(OR('Data Input'!$EN51="T"),1,0))+(IF(OR('Data Input'!$ET51="T"),1,0))+(IF(OR('Data Input'!$EZ51="T"),1,0))+(IF(OR('Data Input'!$FG51="T"),1,0))+(IF(OR('Data Input'!$FN51="T"),1,0))+(IF(OR('Data Input'!$FT51="T"),1,0))+(IF(OR('Data Input'!$FZ51="T"),1,0)))</f>
        <v>0</v>
      </c>
      <c r="T49" s="225">
        <f t="shared" si="2"/>
        <v>0.5</v>
      </c>
    </row>
    <row r="50" spans="2:20" ht="16" thickBot="1" x14ac:dyDescent="0.4">
      <c r="B50" s="190">
        <v>48</v>
      </c>
      <c r="C50" s="227" t="s">
        <v>70</v>
      </c>
      <c r="D50" s="235" t="s">
        <v>37</v>
      </c>
      <c r="E50" s="243">
        <v>9</v>
      </c>
      <c r="F50" s="228">
        <f>'Data Input'!E52+'Data Input'!K52+'Data Input'!Q52+'Data Input'!W52+'Data Input'!AC52+'Data Input'!AJ52+'Data Input'!AQ52+'Data Input'!AW52+'Data Input'!BC52+'Data Input'!BI52+'Data Input'!BO52+'Data Input'!BU52+'Data Input'!CA52+'Data Input'!CH52+'Data Input'!CO52+'Data Input'!CU52+'Data Input'!DA52+'Data Input'!DH52+'Data Input'!DO52+'Data Input'!DU52+'Data Input'!EA52+'Data Input'!EH52+'Data Input'!EO52+'Data Input'!EU52+'Data Input'!FA52+'Data Input'!FH52+'Data Input'!FO52+'Data Input'!FU52</f>
        <v>176</v>
      </c>
      <c r="G50" s="228">
        <f>'Data Input'!F52+'Data Input'!L52+'Data Input'!R52+'Data Input'!X52+'Data Input'!AD52+'Data Input'!AK52+'Data Input'!AR52+'Data Input'!AX52+'Data Input'!BD52+'Data Input'!BJ52+'Data Input'!BP52+'Data Input'!BV52+'Data Input'!CB52+'Data Input'!CI52+'Data Input'!CP52+'Data Input'!CV52+'Data Input'!DB52+'Data Input'!DI52+'Data Input'!DP52+'Data Input'!DV52+'Data Input'!EB52+'Data Input'!EI52+'Data Input'!EP52+'Data Input'!EV52+'Data Input'!FB52+'Data Input'!FI52+'Data Input'!FP52+'Data Input'!FV52</f>
        <v>158</v>
      </c>
      <c r="H50" s="183">
        <f>'Data Input'!AG52+'Data Input'!AN52+'Data Input'!CE52+'Data Input'!CL52+'Data Input'!DE52+'Data Input'!DL52+'Data Input'!EE52+'Data Input'!EL52+'Data Input'!FE52+'Data Input'!FL52</f>
        <v>2</v>
      </c>
      <c r="I50" s="229">
        <f t="shared" si="0"/>
        <v>1.1139240506329113</v>
      </c>
      <c r="J50" s="230">
        <f>SUM(('Data Input'!H52+'Data Input'!N52+'Data Input'!T52+'Data Input'!Z52+'Data Input'!AF52+'Data Input'!AM52+'Data Input'!AT52+'Data Input'!AZ52+'Data Input'!BF52+'Data Input'!BL52+'Data Input'!BR52+'Data Input'!BX52+'Data Input'!CD52+'Data Input'!CK52+'Data Input'!CR52+'Data Input'!CX52+'Data Input'!DD52+'Data Input'!DK52+'Data Input'!DR52+'Data Input'!DX52+'Data Input'!ED52+'Data Input'!EK52+'Data Input'!ER52+'Data Input'!EX52+'Data Input'!FD52+'Data Input'!FK52+'Data Input'!FR52+'Data Input'!FX52)/(SUM((IF(OR('Data Input'!E52&gt;0, 'Data Input'!F52&gt;0),1,0))+(IF(OR('Data Input'!K52&gt;0, 'Data Input'!L52&gt;0),1,0))+(IF(OR('Data Input'!Q52&gt;0, 'Data Input'!R52&gt;0),1,0))+(IF(OR('Data Input'!W52&gt;0, 'Data Input'!X52&gt;0),1,0))+(IF(OR('Data Input'!AC52&gt;0, 'Data Input'!AD52&gt;0),1,0))+(IF(OR('Data Input'!AJ52&gt;0, 'Data Input'!AK52&gt;0),1,0))+(IF(OR('Data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Input'!CA52&gt;0, 'Data Input'!CB52&gt;0),1,0))+(IF(OR('Data Input'!CH52&gt;0, 'Data Input'!CI52&gt;0),1,0))+(IF(OR('Data Input'!CO52&gt;0, 'Data Input'!CP52&gt;0),1,0))+(IF(OR('Data Input'!CU52&gt;0, 'Data Input'!CV52&gt;0),1,0))+(IF(OR('Data Input'!DA52&gt;0, 'Data Input'!DB52&gt;0),1,0))+(IF(OR('Data Input'!DH52&gt;0, 'Data Input'!DI52&gt;0),1,0))+(IF(OR('Data Input'!DO52&gt;0, 'Data Input'!DP52&gt;0),1,0))+(IF(OR('Data Input'!DU52&gt;0, 'Data Input'!DV52&gt;0),1,0))+(IF(OR('Data Input'!EA52&gt;0, 'Data Input'!EB52&gt;0),1,0))+(IF(OR('Data Input'!EH52&gt;0, 'Data Input'!EI52&gt;0),1,0))+(IF(OR('Data Input'!EO52&gt;0, 'Data Input'!EP52&gt;0),1,0))+(IF(OR('Data Input'!EU52&gt;0, 'Data Input'!EV52&gt;0),1,0))+(IF(OR('Data Input'!FA52&gt;0, 'Data Input'!FB52&gt;0),1,0))+(IF(OR('Data Input'!FH52&gt;0, 'Data Input'!FI52&gt;0),1,0))+(IF(OR('Data Input'!FO52&gt;0, 'Data Input'!FP52&gt;0),1,0))+(IF(OR('Data Input'!FU52&gt;0, 'Data Input'!FV52&gt;0),1,0)))))</f>
        <v>1.2782944954626427</v>
      </c>
      <c r="K50" s="229">
        <f>SUM(('Data Input'!G52+'Data Input'!M52+'Data Input'!S52+'Data Input'!Y52+'Data Input'!AE52+'Data Input'!AL52+'Data Input'!AS52+'Data Input'!AY52+'Data Input'!BE52+'Data Input'!BK52+'Data Input'!BQ52+'Data Input'!BW52+'Data Input'!CC52+'Data Input'!CJ52+'Data Input'!CQ52+'Data Input'!CW52+'Data Input'!DC52+'Data Input'!DJ52+'Data Input'!DQ52+'Data Input'!DW52+'Data Input'!EC52+'Data Input'!EJ52+'Data Input'!EQ52+'Data Input'!EW52+'Data Input'!FC52+'Data Input'!FJ52+'Data Input'!FQ52+'Data Input'!FW52)/(SUM((IF(OR('Data Input'!E52&gt;0, 'Data Input'!F52&gt;0),1,0))+(IF(OR('Data Input'!K52&gt;0, 'Data Input'!L52&gt;0),1,0))+(IF(OR('Data Input'!Q52&gt;0, 'Data Input'!R52&gt;0),1,0))+(IF(OR('Data Input'!W52&gt;0, 'Data Input'!X52&gt;0),1,0))+(IF(OR('Data Input'!AC52&gt;0, 'Data Input'!AD52&gt;0),1,0))+(IF(OR('Data Input'!AJ52&gt;0, 'Data Input'!AK52&gt;0),1,0))+(IF(OR('Data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Input'!CA52&gt;0, 'Data Input'!CB52&gt;0),1,0))+(IF(OR('Data Input'!CH52&gt;0, 'Data Input'!CI52&gt;0),1,0))+(IF(OR('Data Input'!CO52&gt;0, 'Data Input'!CP52&gt;0),1,0))+(IF(OR('Data Input'!CU52&gt;0, 'Data Input'!CV52&gt;0),1,0))+(IF(OR('Data Input'!DA52&gt;0, 'Data Input'!DB52&gt;0),1,0))+(IF(OR('Data Input'!DH52&gt;0, 'Data Input'!DI52&gt;0),1,0))+(IF(OR('Data Input'!DO52&gt;0, 'Data Input'!DP52&gt;0),1,0))+(IF(OR('Data Input'!DU52&gt;0, 'Data Input'!DV52&gt;0),1,0))+(IF(OR('Data Input'!EA52&gt;0, 'Data Input'!EB52&gt;0),1,0))+(IF(OR('Data Input'!EH52&gt;0, 'Data Input'!EI52&gt;0),1,0))+(IF(OR('Data Input'!EO52&gt;0, 'Data Input'!EP52&gt;0),1,0))+(IF(OR('Data Input'!EU52&gt;0, 'Data Input'!EV52&gt;0),1,0))+(IF(OR('Data Input'!FA52&gt;0, 'Data Input'!FB52&gt;0),1,0))+(IF(OR('Data Input'!FH52&gt;0, 'Data Input'!FI52&gt;0),1,0))+(IF(OR('Data Input'!FO52&gt;0, 'Data Input'!FP52&gt;0),1,0))+(IF(OR('Data Input'!FU52&gt;0, 'Data Input'!FV52&gt;0),1,0)))))</f>
        <v>1.264515565373689</v>
      </c>
      <c r="L50" s="229">
        <f>('Data Input'!E52+'Data Input'!K52+'Data Input'!Q52+'Data Input'!W52+'Data Input'!AQ52+'Data Input'!AW52+'Data Input'!BC52+'Data Input'!BI52+'Data Input'!BO52+'Data Input'!BU52+'Data Input'!CO52+'Data Input'!CU52+'Data Input'!DO52+'Data Input'!DU52+'Data Input'!EO52+'Data Input'!EU52+'Data Input'!FO52+'Data Input'!FU52)/('Data Input'!F52+'Data Input'!L52+'Data Input'!R52+'Data Input'!X52+'Data Input'!AR52+'Data Input'!AX52+'Data Input'!BD52+'Data Input'!BJ52+'Data Input'!BP52+'Data Input'!BV52+'Data Input'!CP52+'Data Input'!CV52+'Data Input'!DP52+'Data Input'!DV52+'Data Input'!EP52+'Data Input'!EV52+'Data Input'!FP52+'Data Input'!FV52)</f>
        <v>1.1720430107526882</v>
      </c>
      <c r="M50" s="229">
        <f>SUM(('Data Input'!G52+'Data Input'!M52+'Data Input'!S52+'Data Input'!Y52+'Data Input'!AS52+'Data Input'!AY52+'Data Input'!BE52+'Data Input'!BK52+'Data Input'!BQ52+'Data Input'!BW52+'Data Input'!CQ52+'Data Input'!CW52+'Data Input'!DQ52+'Data Input'!DW52+'Data Input'!EQ52+'Data Input'!EW52+'Data Input'!FQ52+'Data Input'!FW52)/(SUM((IF(OR('Data Input'!E52&gt;0, 'Data Input'!F52&gt;0),1,0))+(IF(OR('Data Input'!K52&gt;0, 'Data Input'!L52&gt;0),1,0))+(IF(OR('Data Input'!Q52&gt;0, 'Data Input'!R52&gt;0),1,0))+(IF(OR('Data Input'!W52&gt;0, 'Data Input'!X52&gt;0),1,0))+(IF(OR('Data Input'!AQ52&gt;0, 'Data Input'!AR52&gt;0),1,0))+(IF(OR('Data Input'!AW52&gt;0, 'Data Input'!AX52&gt;0),1,0))+(IF(OR('Data Input'!BC52&gt;0, 'Data Input'!BD52&gt;0),1,0))+(IF(OR('Data Input'!BI52&gt;0, 'Data Input'!BJ52&gt;0),1,0))+(IF(OR('Data Input'!BO52&gt;0, 'Data Input'!BP52&gt;0),1,0))+(IF(OR('Data Input'!BU52&gt;0, 'Data Input'!BV52&gt;0),1,0))+(IF(OR('Data Input'!CO52&gt;0, 'Data Input'!CP52&gt;0),1,0))+(IF(OR('Data Input'!CU52&gt;0, 'Data Input'!CV52&gt;0),1,0))+(IF(OR('Data Input'!DO52&gt;0, 'Data Input'!DP52&gt;0),1,0))+(IF(OR('Data Input'!DU52&gt;0, 'Data Input'!DV52&gt;0),1,0))+(IF(OR('Data Input'!EO52&gt;0, 'Data Input'!EP52&gt;0),1,0))+(IF(OR('Data Input'!EU52&gt;0, 'Data Input'!EV52&gt;0),1,0))+(IF(OR('Data Input'!FO52&gt;0, 'Data Input'!FP52&gt;0),1,0))+(IF(OR('Data Input'!FU52&gt;0, 'Data Input'!FV52&gt;0),1,0)))))</f>
        <v>1.3254874835309618</v>
      </c>
      <c r="N50" s="231">
        <f>SUM('Data Input'!AC52+'Data Input'!AJ52+'Data Input'!CA52+'Data Input'!CH52+'Data Input'!DA52+'Data Input'!DH52+'Data Input'!EA52+'Data Input'!EH52+'Data Input'!FA52+'Data Input'!FH52)/('Data Input'!AD52+'Data Input'!AK52+'Data Input'!CB52+'Data Input'!CI52+'Data Input'!DB52+'Data Input'!DI52+'Data Input'!EB52+'Data Input'!EI52+'Data Input'!FB52+'Data Input'!FI52)</f>
        <v>1.0307692307692307</v>
      </c>
      <c r="O50" s="229">
        <f>SUM(('Data Input'!AE52+'Data Input'!AL52+'Data Input'!CC52+'Data Input'!CJ52+'Data Input'!DC52+'Data Input'!DJ52+'Data Input'!EC52+'Data Input'!EJ52+'Data Input'!FC52+'Data Input'!FJ52)/(SUM((IF(OR('Data Input'!AC52&gt;0, 'Data Input'!AD52&gt;0),1,0))+(IF(OR('Data Input'!AJ52&gt;0, 'Data Input'!AK52&gt;0),1,0))+(IF(OR('Data Input'!CA52&gt;0, 'Data Input'!CB52&gt;0),1,0))+(IF(OR('Data Input'!CH52&gt;0, 'Data Input'!CI52&gt;0),1,0))+(IF(OR('Data Input'!DA52&gt;0, 'Data Input'!DB52&gt;0),1,0))+(IF(OR('Data Input'!DH52&gt;0, 'Data Input'!DI52&gt;0),1,0))+(IF(OR('Data Input'!EA52&gt;0, 'Data Input'!EB52&gt;0),1,0))+(IF(OR('Data Input'!EH52&gt;0, 'Data Input'!EI52&gt;0),1,0))+(IF(OR('Data Input'!FA52&gt;0, 'Data Input'!FB52&gt;0),1,0))+(IF(OR('Data Input'!FH52&gt;0, 'Data Input'!FI52&gt;0),1,0)))))</f>
        <v>1.1120857699805069</v>
      </c>
      <c r="P50" s="232">
        <f t="shared" si="1"/>
        <v>7</v>
      </c>
      <c r="Q50" s="228">
        <f>SUM((IF(OR('Data Input'!$J52="W"),1,0))+(IF(OR('Data Input'!$P52="W"),1,0))+(IF(OR('Data Input'!$V52="W"),1,0))+(IF(OR('Data Input'!$AB52="W"),1,0))+(IF(OR('Data Input'!$AI52="W"),1,0))+(IF(OR('Data Input'!$AP52="W"),1,0))+(IF(OR('Data Input'!$AV52="W"),1,0))+(IF(OR('Data Input'!$BB52="W"),1,0))+(IF(OR('Data Input'!$BH52="W"),1,0))+(IF(OR('Data Input'!$BN52="W"),1,0))+(IF(OR('Data Input'!$BT52="W"),1,0))+(IF(OR('Data Input'!$BZ52="W"),1,0))+(IF(OR('Data Input'!$CG52="W"),1,0))+(IF(OR('Data Input'!$CN52="W"),1,0))+(IF(OR('Data Input'!$CT52="W"),1,0))+(IF(OR('Data Input'!$CZ52="W"),1,0))+(IF(OR('Data Input'!$DG52="W"),1,0))+(IF(OR('Data Input'!$DN52="W"),1,0))+(IF(OR('Data Input'!$DT52="W"),1,0))+(IF(OR('Data Input'!$DZ52="W"),1,0))+(IF(OR('Data Input'!$EG52="W"),1,0))+(IF(OR('Data Input'!$EN52="W"),1,0))+(IF(OR('Data Input'!$ET52="W"),1,0))+(IF(OR('Data Input'!$EZ52="W"),1,0))+(IF(OR('Data Input'!$FG52="W"),1,0))+(IF(OR('Data Input'!$FN52="W"),1,0))+(IF(OR('Data Input'!$FT52="W"),1,0))+(IF(OR('Data Input'!$FZ52="W"),1,0)))</f>
        <v>6</v>
      </c>
      <c r="R50" s="228">
        <f>SUM((IF(OR('Data Input'!$J52="L"),1,0))+(IF(OR('Data Input'!$P52="L"),1,0))+(IF(OR('Data Input'!$V52="L"),1,0))+(IF(OR('Data Input'!$AB52="L"),1,0))+(IF(OR('Data Input'!$AI52="L"),1,0))+(IF(OR('Data Input'!$AP52="L"),1,0))+(IF(OR('Data Input'!$AV52="L"),1,0))+(IF(OR('Data Input'!$BB52="L"),1,0))+(IF(OR('Data Input'!$BH52="L"),1,0))+(IF(OR('Data Input'!$BN52="L"),1,0))+(IF(OR('Data Input'!$BT52="L"),1,0))+(IF(OR('Data Input'!$BZ52="L"),1,0))+(IF(OR('Data Input'!$CG52="L"),1,0))+(IF(OR('Data Input'!$CN52="L"),1,0))+(IF(OR('Data Input'!$CT52="L"),1,0))+(IF(OR('Data Input'!$CZ52="L"),1,0))+(IF(OR('Data Input'!$DG52="L"),1,0))+(IF(OR('Data Input'!$DN52="L"),1,0))+(IF(OR('Data Input'!$DT52="L"),1,0))+(IF(OR('Data Input'!$DZ52="L"),1,0))+(IF(OR('Data Input'!$EG52="L"),1,0))+(IF(OR('Data Input'!$EN52="L"),1,0))+(IF(OR('Data Input'!$ET52="L"),1,0))+(IF(OR('Data Input'!$EZ52="L"),1,0))+(IF(OR('Data Input'!$FG52="L"),1,0))+(IF(OR('Data Input'!$FN52="L"),1,0))+(IF(OR('Data Input'!$FT52="L"),1,0))+(IF(OR('Data Input'!$FZ52="L"),1,0)))</f>
        <v>1</v>
      </c>
      <c r="S50" s="228">
        <f>SUM((IF(OR('Data Input'!$J52="T"),1,0))+(IF(OR('Data Input'!$P52="T"),1,0))+(IF(OR('Data Input'!$V52="T"),1,0))+(IF(OR('Data Input'!$AB52="T"),1,0))+(IF(OR('Data Input'!$AI52="T"),1,0))+(IF(OR('Data Input'!$AP52="T"),1,0))+(IF(OR('Data Input'!$AV52="T"),1,0))+(IF(OR('Data Input'!$BB52="T"),1,0))+(IF(OR('Data Input'!$BH52="T"),1,0))+(IF(OR('Data Input'!$BN52="T"),1,0))+(IF(OR('Data Input'!$BT52="T"),1,0))+(IF(OR('Data Input'!$BZ52="T"),1,0))+(IF(OR('Data Input'!$CG52="T"),1,0))+(IF(OR('Data Input'!$CN52="T"),1,0))+(IF(OR('Data Input'!$CT52="T"),1,0))+(IF(OR('Data Input'!$CZ52="T"),1,0))+(IF(OR('Data Input'!$DG52="T"),1,0))+(IF(OR('Data Input'!$DN52="T"),1,0))+(IF(OR('Data Input'!$DT52="T"),1,0))+(IF(OR('Data Input'!$DZ52="T"),1,0))+(IF(OR('Data Input'!$EG52="T"),1,0))+(IF(OR('Data Input'!$EN52="T"),1,0))+(IF(OR('Data Input'!$ET52="T"),1,0))+(IF(OR('Data Input'!$EZ52="T"),1,0))+(IF(OR('Data Input'!$FG52="T"),1,0))+(IF(OR('Data Input'!$FN52="T"),1,0))+(IF(OR('Data Input'!$FT52="T"),1,0))+(IF(OR('Data Input'!$FZ52="T"),1,0)))</f>
        <v>0</v>
      </c>
      <c r="T50" s="233">
        <f t="shared" si="2"/>
        <v>0.8571428571428571</v>
      </c>
    </row>
    <row r="51" spans="2:20" ht="15" thickTop="1" x14ac:dyDescent="0.35"/>
    <row r="53" spans="2:20" ht="15" thickBot="1" x14ac:dyDescent="0.4"/>
    <row r="54" spans="2:20" ht="30" thickTop="1" thickBot="1" x14ac:dyDescent="0.4">
      <c r="D54" s="85" t="s">
        <v>0</v>
      </c>
      <c r="E54" s="85" t="s">
        <v>85</v>
      </c>
      <c r="F54" s="85" t="s">
        <v>86</v>
      </c>
      <c r="G54" s="85" t="s">
        <v>90</v>
      </c>
      <c r="H54" s="85" t="s">
        <v>87</v>
      </c>
    </row>
    <row r="55" spans="2:20" ht="16" thickTop="1" x14ac:dyDescent="0.35">
      <c r="D55" s="154" t="s">
        <v>41</v>
      </c>
      <c r="E55" s="155">
        <f>'Data Input'!E5+'Data Input'!K5+'Data Input'!Q5+'Data Input'!W5+'Data Input'!AC5+'Data Input'!AJ5+'Data Input'!AQ5+'Data Input'!AW5+'Data Input'!BC5+'Data Input'!BI5+'Data Input'!BO5+'Data Input'!BU5+'Data Input'!CA5+'Data Input'!CH5+'Data Input'!CO5+'Data Input'!CU5+'Data Input'!DA5+'Data Input'!DH5+'Data Input'!DO5+'Data Input'!DU5+'Data Input'!EA5+'Data Input'!EH5+'Data Input'!EO5+'Data Input'!EU5+'Data Input'!FA5+'Data Input'!FH5+'Data Input'!FO5+'Data Input'!FU5</f>
        <v>79</v>
      </c>
      <c r="F55" s="155">
        <f>'Data Input'!F5+'Data Input'!L5+'Data Input'!R5+'Data Input'!X5+'Data Input'!AD5+'Data Input'!AK5+'Data Input'!AR5+'Data Input'!AX5+'Data Input'!BD5+'Data Input'!BJ5+'Data Input'!BP5+'Data Input'!BV5+'Data Input'!CB5+'Data Input'!CI5+'Data Input'!CP5+'Data Input'!CV5+'Data Input'!DB5+'Data Input'!DI5+'Data Input'!DP5+'Data Input'!DV5+'Data Input'!EB5+'Data Input'!EI5+'Data Input'!EP5+'Data Input'!EV5+'Data Input'!FB5+'Data Input'!FI5+'Data Input'!FP5+'Data Input'!FV5</f>
        <v>164</v>
      </c>
      <c r="G55" s="155">
        <f>'Data Input'!AG5+'Data Input'!AN5+'Data Input'!CE5+'Data Input'!CL5+'Data Input'!DE5+'Data Input'!DL5+'Data Input'!EE5+'Data Input'!EL5+'Data Input'!FE5+'Data Input'!FL5</f>
        <v>1</v>
      </c>
      <c r="H55" s="156">
        <f>SUM(('Data Input'!E5+'Data Input'!K5+'Data Input'!Q5+'Data Input'!W5+'Data Input'!AC5+'Data Input'!AJ5+'Data Input'!AQ5+'Data Input'!AW5+'Data Input'!BC5+'Data Input'!BI5+'Data Input'!BO5+'Data Input'!BU5+'Data Input'!CA5+'Data Input'!CH5+'Data Input'!CO5+'Data Input'!CU5+'Data Input'!DA5+'Data Input'!DH5+'Data Input'!DO5+'Data Input'!DU5+'Data Input'!EA5+'Data Input'!EH5+'Data Input'!EO5+'Data Input'!EU5+'Data Input'!FA5+'Data Input'!FH5+'Data Input'!FO5+'Data Input'!FU5)/('Data Input'!F5+'Data Input'!L5+'Data Input'!R5+'Data Input'!X5+'Data Input'!AD5+'Data Input'!AK5+'Data Input'!AR5+'Data Input'!AX5+'Data Input'!BD5+'Data Input'!BJ5+'Data Input'!BP5+'Data Input'!BV5+'Data Input'!CB5+'Data Input'!CI5+'Data Input'!CP5+'Data Input'!CV5+'Data Input'!DB5+'Data Input'!DI5+'Data Input'!DP5+'Data Input'!DV5+'Data Input'!EB5+'Data Input'!EI5+'Data Input'!EP5+'Data Input'!EV5+'Data Input'!FB5+'Data Input'!FI5+'Data Input'!FP5+'Data Input'!FV5))</f>
        <v>0.48170731707317072</v>
      </c>
    </row>
    <row r="56" spans="2:20" ht="15.5" x14ac:dyDescent="0.35">
      <c r="D56" s="157" t="s">
        <v>46</v>
      </c>
      <c r="E56" s="158">
        <f>'Data Input'!E6+'Data Input'!K6+'Data Input'!Q6+'Data Input'!W6+'Data Input'!AC6+'Data Input'!AJ6+'Data Input'!AQ6+'Data Input'!AW6+'Data Input'!BC6+'Data Input'!BI6+'Data Input'!BO6+'Data Input'!BU6+'Data Input'!CA6+'Data Input'!CH6+'Data Input'!CO6+'Data Input'!CU6+'Data Input'!DA6+'Data Input'!DH6+'Data Input'!DO6+'Data Input'!DU6+'Data Input'!EA6+'Data Input'!EH6+'Data Input'!EO6+'Data Input'!EU6+'Data Input'!FA6+'Data Input'!FH6+'Data Input'!FO6+'Data Input'!FU6</f>
        <v>59</v>
      </c>
      <c r="F56" s="158">
        <f>'Data Input'!F6+'Data Input'!L6+'Data Input'!R6+'Data Input'!X6+'Data Input'!AD6+'Data Input'!AK6+'Data Input'!AR6+'Data Input'!AX6+'Data Input'!BD6+'Data Input'!BJ6+'Data Input'!BP6+'Data Input'!BV6+'Data Input'!CB6+'Data Input'!CI6+'Data Input'!CP6+'Data Input'!CV6+'Data Input'!DB6+'Data Input'!DI6+'Data Input'!DP6+'Data Input'!DV6+'Data Input'!EB6+'Data Input'!EI6+'Data Input'!EP6+'Data Input'!EV6+'Data Input'!FB6+'Data Input'!FI6+'Data Input'!FP6+'Data Input'!FV6</f>
        <v>48</v>
      </c>
      <c r="G56" s="158">
        <f>'Data Input'!AG6+'Data Input'!AN6+'Data Input'!CE6+'Data Input'!CL6+'Data Input'!DE6+'Data Input'!DL6+'Data Input'!EE6+'Data Input'!EL6+'Data Input'!FE6+'Data Input'!FL6</f>
        <v>0</v>
      </c>
      <c r="H56" s="159">
        <f>SUM(('Data Input'!E6+'Data Input'!K6+'Data Input'!Q6+'Data Input'!W6+'Data Input'!AC6+'Data Input'!AJ6+'Data Input'!AQ6+'Data Input'!AW6+'Data Input'!BC6+'Data Input'!BI6+'Data Input'!BO6+'Data Input'!BU6+'Data Input'!CA6+'Data Input'!CH6+'Data Input'!CO6+'Data Input'!CU6+'Data Input'!DA6+'Data Input'!DH6+'Data Input'!DO6+'Data Input'!DU6+'Data Input'!EA6+'Data Input'!EH6+'Data Input'!EO6+'Data Input'!EU6+'Data Input'!FA6+'Data Input'!FH6+'Data Input'!FO6+'Data Input'!FU6)/('Data Input'!F6+'Data Input'!L6+'Data Input'!R6+'Data Input'!X6+'Data Input'!AD6+'Data Input'!AK6+'Data Input'!AR6+'Data Input'!AX6+'Data Input'!BD6+'Data Input'!BJ6+'Data Input'!BP6+'Data Input'!BV6+'Data Input'!CB6+'Data Input'!CI6+'Data Input'!CP6+'Data Input'!CV6+'Data Input'!DB6+'Data Input'!DI6+'Data Input'!DP6+'Data Input'!DV6+'Data Input'!EB6+'Data Input'!EI6+'Data Input'!EP6+'Data Input'!EV6+'Data Input'!FB6+'Data Input'!FI6+'Data Input'!FP6+'Data Input'!FV6))</f>
        <v>1.2291666666666667</v>
      </c>
    </row>
    <row r="57" spans="2:20" ht="15.5" x14ac:dyDescent="0.35">
      <c r="D57" s="157" t="s">
        <v>17</v>
      </c>
      <c r="E57" s="158">
        <f>'Data Input'!E7+'Data Input'!K7+'Data Input'!Q7+'Data Input'!W7+'Data Input'!AC7+'Data Input'!AJ7+'Data Input'!AQ7+'Data Input'!AW7+'Data Input'!BC7+'Data Input'!BI7+'Data Input'!BO7+'Data Input'!BU7+'Data Input'!CA7+'Data Input'!CH7+'Data Input'!CO7+'Data Input'!CU7+'Data Input'!DA7+'Data Input'!DH7+'Data Input'!DO7+'Data Input'!DU7+'Data Input'!EA7+'Data Input'!EH7+'Data Input'!EO7+'Data Input'!EU7+'Data Input'!FA7+'Data Input'!FH7+'Data Input'!FO7+'Data Input'!FU7</f>
        <v>113</v>
      </c>
      <c r="F57" s="158">
        <f>'Data Input'!F7+'Data Input'!L7+'Data Input'!R7+'Data Input'!X7+'Data Input'!AD7+'Data Input'!AK7+'Data Input'!AR7+'Data Input'!AX7+'Data Input'!BD7+'Data Input'!BJ7+'Data Input'!BP7+'Data Input'!BV7+'Data Input'!CB7+'Data Input'!CI7+'Data Input'!CP7+'Data Input'!CV7+'Data Input'!DB7+'Data Input'!DI7+'Data Input'!DP7+'Data Input'!DV7+'Data Input'!EB7+'Data Input'!EI7+'Data Input'!EP7+'Data Input'!EV7+'Data Input'!FB7+'Data Input'!FI7+'Data Input'!FP7+'Data Input'!FV7</f>
        <v>100</v>
      </c>
      <c r="G57" s="158">
        <f>'Data Input'!AG7+'Data Input'!AN7+'Data Input'!CE7+'Data Input'!CL7+'Data Input'!DE7+'Data Input'!DL7+'Data Input'!EE7+'Data Input'!EL7+'Data Input'!FE7+'Data Input'!FL7</f>
        <v>0</v>
      </c>
      <c r="H57" s="159">
        <f>SUM(('Data Input'!E7+'Data Input'!K7+'Data Input'!Q7+'Data Input'!W7+'Data Input'!AC7+'Data Input'!AJ7+'Data Input'!AQ7+'Data Input'!AW7+'Data Input'!BC7+'Data Input'!BI7+'Data Input'!BO7+'Data Input'!BU7+'Data Input'!CA7+'Data Input'!CH7+'Data Input'!CO7+'Data Input'!CU7+'Data Input'!DA7+'Data Input'!DH7+'Data Input'!DO7+'Data Input'!DU7+'Data Input'!EA7+'Data Input'!EH7+'Data Input'!EO7+'Data Input'!EU7+'Data Input'!FA7+'Data Input'!FH7+'Data Input'!FO7+'Data Input'!FU7)/('Data Input'!F7+'Data Input'!L7+'Data Input'!R7+'Data Input'!X7+'Data Input'!AD7+'Data Input'!AK7+'Data Input'!AR7+'Data Input'!AX7+'Data Input'!BD7+'Data Input'!BJ7+'Data Input'!BP7+'Data Input'!BV7+'Data Input'!CB7+'Data Input'!CI7+'Data Input'!CP7+'Data Input'!CV7+'Data Input'!DB7+'Data Input'!DI7+'Data Input'!DP7+'Data Input'!DV7+'Data Input'!EB7+'Data Input'!EI7+'Data Input'!EP7+'Data Input'!EV7+'Data Input'!FB7+'Data Input'!FI7+'Data Input'!FP7+'Data Input'!FV7))</f>
        <v>1.1299999999999999</v>
      </c>
    </row>
    <row r="58" spans="2:20" ht="15.5" x14ac:dyDescent="0.35">
      <c r="D58" s="157" t="s">
        <v>20</v>
      </c>
      <c r="E58" s="158">
        <f>'Data Input'!E8+'Data Input'!K8+'Data Input'!Q8+'Data Input'!W8+'Data Input'!AC8+'Data Input'!AJ8+'Data Input'!AQ8+'Data Input'!AW8+'Data Input'!BC8+'Data Input'!BI8+'Data Input'!BO8+'Data Input'!BU8+'Data Input'!CA8+'Data Input'!CH8+'Data Input'!CO8+'Data Input'!CU8+'Data Input'!DA8+'Data Input'!DH8+'Data Input'!DO8+'Data Input'!DU8+'Data Input'!EA8+'Data Input'!EH8+'Data Input'!EO8+'Data Input'!EU8+'Data Input'!FA8+'Data Input'!FH8+'Data Input'!FO8+'Data Input'!FU8</f>
        <v>164</v>
      </c>
      <c r="F58" s="158">
        <f>'Data Input'!F8+'Data Input'!L8+'Data Input'!R8+'Data Input'!X8+'Data Input'!AD8+'Data Input'!AK8+'Data Input'!AR8+'Data Input'!AX8+'Data Input'!BD8+'Data Input'!BJ8+'Data Input'!BP8+'Data Input'!BV8+'Data Input'!CB8+'Data Input'!CI8+'Data Input'!CP8+'Data Input'!CV8+'Data Input'!DB8+'Data Input'!DI8+'Data Input'!DP8+'Data Input'!DV8+'Data Input'!EB8+'Data Input'!EI8+'Data Input'!EP8+'Data Input'!EV8+'Data Input'!FB8+'Data Input'!FI8+'Data Input'!FP8+'Data Input'!FV8</f>
        <v>196</v>
      </c>
      <c r="G58" s="158">
        <f>'Data Input'!AG8+'Data Input'!AN8+'Data Input'!CE8+'Data Input'!CL8+'Data Input'!DE8+'Data Input'!DL8+'Data Input'!EE8+'Data Input'!EL8+'Data Input'!FE8+'Data Input'!FL8</f>
        <v>1</v>
      </c>
      <c r="H58" s="159">
        <f>SUM(('Data Input'!E8+'Data Input'!K8+'Data Input'!Q8+'Data Input'!W8+'Data Input'!AC8+'Data Input'!AJ8+'Data Input'!AQ8+'Data Input'!AW8+'Data Input'!BC8+'Data Input'!BI8+'Data Input'!BO8+'Data Input'!BU8+'Data Input'!CA8+'Data Input'!CH8+'Data Input'!CO8+'Data Input'!CU8+'Data Input'!DA8+'Data Input'!DH8+'Data Input'!DO8+'Data Input'!DU8+'Data Input'!EA8+'Data Input'!EH8+'Data Input'!EO8+'Data Input'!EU8+'Data Input'!FA8+'Data Input'!FH8+'Data Input'!FO8+'Data Input'!FU8)/('Data Input'!F8+'Data Input'!L8+'Data Input'!R8+'Data Input'!X8+'Data Input'!AD8+'Data Input'!AK8+'Data Input'!AR8+'Data Input'!AX8+'Data Input'!BD8+'Data Input'!BJ8+'Data Input'!BP8+'Data Input'!BV8+'Data Input'!CB8+'Data Input'!CI8+'Data Input'!CP8+'Data Input'!CV8+'Data Input'!DB8+'Data Input'!DI8+'Data Input'!DP8+'Data Input'!DV8+'Data Input'!EB8+'Data Input'!EI8+'Data Input'!EP8+'Data Input'!EV8+'Data Input'!FB8+'Data Input'!FI8+'Data Input'!FP8+'Data Input'!FV8))</f>
        <v>0.83673469387755106</v>
      </c>
    </row>
    <row r="59" spans="2:20" ht="15.5" x14ac:dyDescent="0.35">
      <c r="D59" s="157" t="s">
        <v>3</v>
      </c>
      <c r="E59" s="158">
        <f>'Data Input'!E9+'Data Input'!K9+'Data Input'!Q9+'Data Input'!W9+'Data Input'!AC9+'Data Input'!AJ9+'Data Input'!AQ9+'Data Input'!AW9+'Data Input'!BC9+'Data Input'!BI9+'Data Input'!BO9+'Data Input'!BU9+'Data Input'!CA9+'Data Input'!CH9+'Data Input'!CO9+'Data Input'!CU9+'Data Input'!DA9+'Data Input'!DH9+'Data Input'!DO9+'Data Input'!DU9+'Data Input'!EA9+'Data Input'!EH9+'Data Input'!EO9+'Data Input'!EU9+'Data Input'!FA9+'Data Input'!FH9+'Data Input'!FO9+'Data Input'!FU9</f>
        <v>195</v>
      </c>
      <c r="F59" s="158">
        <f>'Data Input'!F9+'Data Input'!L9+'Data Input'!R9+'Data Input'!X9+'Data Input'!AD9+'Data Input'!AK9+'Data Input'!AR9+'Data Input'!AX9+'Data Input'!BD9+'Data Input'!BJ9+'Data Input'!BP9+'Data Input'!BV9+'Data Input'!CB9+'Data Input'!CI9+'Data Input'!CP9+'Data Input'!CV9+'Data Input'!DB9+'Data Input'!DI9+'Data Input'!DP9+'Data Input'!DV9+'Data Input'!EB9+'Data Input'!EI9+'Data Input'!EP9+'Data Input'!EV9+'Data Input'!FB9+'Data Input'!FI9+'Data Input'!FP9+'Data Input'!FV9</f>
        <v>181</v>
      </c>
      <c r="G59" s="158">
        <f>'Data Input'!AG9+'Data Input'!AN9+'Data Input'!CE9+'Data Input'!CL9+'Data Input'!DE9+'Data Input'!DL9+'Data Input'!EE9+'Data Input'!EL9+'Data Input'!FE9+'Data Input'!FL9</f>
        <v>0</v>
      </c>
      <c r="H59" s="159">
        <f>SUM(('Data Input'!E9+'Data Input'!K9+'Data Input'!Q9+'Data Input'!W9+'Data Input'!AC9+'Data Input'!AJ9+'Data Input'!AQ9+'Data Input'!AW9+'Data Input'!BC9+'Data Input'!BI9+'Data Input'!BO9+'Data Input'!BU9+'Data Input'!CA9+'Data Input'!CH9+'Data Input'!CO9+'Data Input'!CU9+'Data Input'!DA9+'Data Input'!DH9+'Data Input'!DO9+'Data Input'!DU9+'Data Input'!EA9+'Data Input'!EH9+'Data Input'!EO9+'Data Input'!EU9+'Data Input'!FA9+'Data Input'!FH9+'Data Input'!FO9+'Data Input'!FU9)/('Data Input'!F9+'Data Input'!L9+'Data Input'!R9+'Data Input'!X9+'Data Input'!AD9+'Data Input'!AK9+'Data Input'!AR9+'Data Input'!AX9+'Data Input'!BD9+'Data Input'!BJ9+'Data Input'!BP9+'Data Input'!BV9+'Data Input'!CB9+'Data Input'!CI9+'Data Input'!CP9+'Data Input'!CV9+'Data Input'!DB9+'Data Input'!DI9+'Data Input'!DP9+'Data Input'!DV9+'Data Input'!EB9+'Data Input'!EI9+'Data Input'!EP9+'Data Input'!EV9+'Data Input'!FB9+'Data Input'!FI9+'Data Input'!FP9+'Data Input'!FV9))</f>
        <v>1.0773480662983426</v>
      </c>
    </row>
    <row r="60" spans="2:20" ht="15.5" x14ac:dyDescent="0.35">
      <c r="D60" s="157" t="s">
        <v>40</v>
      </c>
      <c r="E60" s="158">
        <f>'Data Input'!E10+'Data Input'!K10+'Data Input'!Q10+'Data Input'!W10+'Data Input'!AC10+'Data Input'!AJ10+'Data Input'!AQ10+'Data Input'!AW10+'Data Input'!BC10+'Data Input'!BI10+'Data Input'!BO10+'Data Input'!BU10+'Data Input'!CA10+'Data Input'!CH10+'Data Input'!CO10+'Data Input'!CU10+'Data Input'!DA10+'Data Input'!DH10+'Data Input'!DO10+'Data Input'!DU10+'Data Input'!EA10+'Data Input'!EH10+'Data Input'!EO10+'Data Input'!EU10+'Data Input'!FA10+'Data Input'!FH10+'Data Input'!FO10+'Data Input'!FU10</f>
        <v>138</v>
      </c>
      <c r="F60" s="158">
        <f>'Data Input'!F10+'Data Input'!L10+'Data Input'!R10+'Data Input'!X10+'Data Input'!AD10+'Data Input'!AK10+'Data Input'!AR10+'Data Input'!AX10+'Data Input'!BD10+'Data Input'!BJ10+'Data Input'!BP10+'Data Input'!BV10+'Data Input'!CB10+'Data Input'!CI10+'Data Input'!CP10+'Data Input'!CV10+'Data Input'!DB10+'Data Input'!DI10+'Data Input'!DP10+'Data Input'!DV10+'Data Input'!EB10+'Data Input'!EI10+'Data Input'!EP10+'Data Input'!EV10+'Data Input'!FB10+'Data Input'!FI10+'Data Input'!FP10+'Data Input'!FV10</f>
        <v>215</v>
      </c>
      <c r="G60" s="158">
        <f>'Data Input'!AG10+'Data Input'!AN10+'Data Input'!CE10+'Data Input'!CL10+'Data Input'!DE10+'Data Input'!DL10+'Data Input'!EE10+'Data Input'!EL10+'Data Input'!FE10+'Data Input'!FL10</f>
        <v>0</v>
      </c>
      <c r="H60" s="159">
        <f>SUM(('Data Input'!E10+'Data Input'!K10+'Data Input'!Q10+'Data Input'!W10+'Data Input'!AC10+'Data Input'!AJ10+'Data Input'!AQ10+'Data Input'!AW10+'Data Input'!BC10+'Data Input'!BI10+'Data Input'!BO10+'Data Input'!BU10+'Data Input'!CA10+'Data Input'!CH10+'Data Input'!CO10+'Data Input'!CU10+'Data Input'!DA10+'Data Input'!DH10+'Data Input'!DO10+'Data Input'!DU10+'Data Input'!EA10+'Data Input'!EH10+'Data Input'!EO10+'Data Input'!EU10+'Data Input'!FA10+'Data Input'!FH10+'Data Input'!FO10+'Data Input'!FU10)/('Data Input'!F10+'Data Input'!L10+'Data Input'!R10+'Data Input'!X10+'Data Input'!AD10+'Data Input'!AK10+'Data Input'!AR10+'Data Input'!AX10+'Data Input'!BD10+'Data Input'!BJ10+'Data Input'!BP10+'Data Input'!BV10+'Data Input'!CB10+'Data Input'!CI10+'Data Input'!CP10+'Data Input'!CV10+'Data Input'!DB10+'Data Input'!DI10+'Data Input'!DP10+'Data Input'!DV10+'Data Input'!EB10+'Data Input'!EI10+'Data Input'!EP10+'Data Input'!EV10+'Data Input'!FB10+'Data Input'!FI10+'Data Input'!FP10+'Data Input'!FV10))</f>
        <v>0.64186046511627903</v>
      </c>
    </row>
    <row r="61" spans="2:20" ht="15.5" x14ac:dyDescent="0.35">
      <c r="D61" s="160" t="s">
        <v>30</v>
      </c>
      <c r="E61" s="161">
        <f>'Data Input'!E11+'Data Input'!K11+'Data Input'!Q11+'Data Input'!W11+'Data Input'!AC11+'Data Input'!AJ11+'Data Input'!AQ11+'Data Input'!AW11+'Data Input'!BC11+'Data Input'!BI11+'Data Input'!BO11+'Data Input'!BU11+'Data Input'!CA11+'Data Input'!CH11+'Data Input'!CO11+'Data Input'!CU11+'Data Input'!DA11+'Data Input'!DH11+'Data Input'!DO11+'Data Input'!DU11+'Data Input'!EA11+'Data Input'!EH11+'Data Input'!EO11+'Data Input'!EU11+'Data Input'!FA11+'Data Input'!FH11+'Data Input'!FO11+'Data Input'!FU11</f>
        <v>198</v>
      </c>
      <c r="F61" s="161">
        <f>'Data Input'!F11+'Data Input'!L11+'Data Input'!R11+'Data Input'!X11+'Data Input'!AD11+'Data Input'!AK11+'Data Input'!AR11+'Data Input'!AX11+'Data Input'!BD11+'Data Input'!BJ11+'Data Input'!BP11+'Data Input'!BV11+'Data Input'!CB11+'Data Input'!CI11+'Data Input'!CP11+'Data Input'!CV11+'Data Input'!DB11+'Data Input'!DI11+'Data Input'!DP11+'Data Input'!DV11+'Data Input'!EB11+'Data Input'!EI11+'Data Input'!EP11+'Data Input'!EV11+'Data Input'!FB11+'Data Input'!FI11+'Data Input'!FP11+'Data Input'!FV11</f>
        <v>214</v>
      </c>
      <c r="G61" s="161">
        <f>'Data Input'!AG11+'Data Input'!AN11+'Data Input'!CE11+'Data Input'!CL11+'Data Input'!DE11+'Data Input'!DL11+'Data Input'!EE11+'Data Input'!EL11+'Data Input'!FE11+'Data Input'!FL11</f>
        <v>1</v>
      </c>
      <c r="H61" s="162">
        <f>SUM(('Data Input'!E11+'Data Input'!K11+'Data Input'!Q11+'Data Input'!W11+'Data Input'!AC11+'Data Input'!AJ11+'Data Input'!AQ11+'Data Input'!AW11+'Data Input'!BC11+'Data Input'!BI11+'Data Input'!BO11+'Data Input'!BU11+'Data Input'!CA11+'Data Input'!CH11+'Data Input'!CO11+'Data Input'!CU11+'Data Input'!DA11+'Data Input'!DH11+'Data Input'!DO11+'Data Input'!DU11+'Data Input'!EA11+'Data Input'!EH11+'Data Input'!EO11+'Data Input'!EU11+'Data Input'!FA11+'Data Input'!FH11+'Data Input'!FO11+'Data Input'!FU11)/('Data Input'!F11+'Data Input'!L11+'Data Input'!R11+'Data Input'!X11+'Data Input'!AD11+'Data Input'!AK11+'Data Input'!AR11+'Data Input'!AX11+'Data Input'!BD11+'Data Input'!BJ11+'Data Input'!BP11+'Data Input'!BV11+'Data Input'!CB11+'Data Input'!CI11+'Data Input'!CP11+'Data Input'!CV11+'Data Input'!DB11+'Data Input'!DI11+'Data Input'!DP11+'Data Input'!DV11+'Data Input'!EB11+'Data Input'!EI11+'Data Input'!EP11+'Data Input'!EV11+'Data Input'!FB11+'Data Input'!FI11+'Data Input'!FP11+'Data Input'!FV11))</f>
        <v>0.92523364485981308</v>
      </c>
    </row>
    <row r="62" spans="2:20" ht="15.5" x14ac:dyDescent="0.35">
      <c r="D62" s="160" t="s">
        <v>13</v>
      </c>
      <c r="E62" s="161">
        <f>'Data Input'!E12+'Data Input'!K12+'Data Input'!Q12+'Data Input'!W12+'Data Input'!AC12+'Data Input'!AJ12+'Data Input'!AQ12+'Data Input'!AW12+'Data Input'!BC12+'Data Input'!BI12+'Data Input'!BO12+'Data Input'!BU12+'Data Input'!CA12+'Data Input'!CH12+'Data Input'!CO12+'Data Input'!CU12+'Data Input'!DA12+'Data Input'!DH12+'Data Input'!DO12+'Data Input'!DU12+'Data Input'!EA12+'Data Input'!EH12+'Data Input'!EO12+'Data Input'!EU12+'Data Input'!FA12+'Data Input'!FH12+'Data Input'!FO12+'Data Input'!FU12</f>
        <v>112</v>
      </c>
      <c r="F62" s="161">
        <f>'Data Input'!F12+'Data Input'!L12+'Data Input'!R12+'Data Input'!X12+'Data Input'!AD12+'Data Input'!AK12+'Data Input'!AR12+'Data Input'!AX12+'Data Input'!BD12+'Data Input'!BJ12+'Data Input'!BP12+'Data Input'!BV12+'Data Input'!CB12+'Data Input'!CI12+'Data Input'!CP12+'Data Input'!CV12+'Data Input'!DB12+'Data Input'!DI12+'Data Input'!DP12+'Data Input'!DV12+'Data Input'!EB12+'Data Input'!EI12+'Data Input'!EP12+'Data Input'!EV12+'Data Input'!FB12+'Data Input'!FI12+'Data Input'!FP12+'Data Input'!FV12</f>
        <v>144</v>
      </c>
      <c r="G62" s="161">
        <f>'Data Input'!AG12+'Data Input'!AN12+'Data Input'!CE12+'Data Input'!CL12+'Data Input'!DE12+'Data Input'!DL12+'Data Input'!EE12+'Data Input'!EL12+'Data Input'!FE12+'Data Input'!FL12</f>
        <v>1</v>
      </c>
      <c r="H62" s="162">
        <f>SUM(('Data Input'!E12+'Data Input'!K12+'Data Input'!Q12+'Data Input'!W12+'Data Input'!AC12+'Data Input'!AJ12+'Data Input'!AQ12+'Data Input'!AW12+'Data Input'!BC12+'Data Input'!BI12+'Data Input'!BO12+'Data Input'!BU12+'Data Input'!CA12+'Data Input'!CH12+'Data Input'!CO12+'Data Input'!CU12+'Data Input'!DA12+'Data Input'!DH12+'Data Input'!DO12+'Data Input'!DU12+'Data Input'!EA12+'Data Input'!EH12+'Data Input'!EO12+'Data Input'!EU12+'Data Input'!FA12+'Data Input'!FH12+'Data Input'!FO12+'Data Input'!FU12)/('Data Input'!F12+'Data Input'!L12+'Data Input'!R12+'Data Input'!X12+'Data Input'!AD12+'Data Input'!AK12+'Data Input'!AR12+'Data Input'!AX12+'Data Input'!BD12+'Data Input'!BJ12+'Data Input'!BP12+'Data Input'!BV12+'Data Input'!CB12+'Data Input'!CI12+'Data Input'!CP12+'Data Input'!CV12+'Data Input'!DB12+'Data Input'!DI12+'Data Input'!DP12+'Data Input'!DV12+'Data Input'!EB12+'Data Input'!EI12+'Data Input'!EP12+'Data Input'!EV12+'Data Input'!FB12+'Data Input'!FI12+'Data Input'!FP12+'Data Input'!FV12))</f>
        <v>0.77777777777777779</v>
      </c>
    </row>
    <row r="63" spans="2:20" ht="15.5" x14ac:dyDescent="0.35">
      <c r="D63" s="160" t="s">
        <v>29</v>
      </c>
      <c r="E63" s="161">
        <f>'Data Input'!E13+'Data Input'!K13+'Data Input'!Q13+'Data Input'!W13+'Data Input'!AC13+'Data Input'!AJ13+'Data Input'!AQ13+'Data Input'!AW13+'Data Input'!BC13+'Data Input'!BI13+'Data Input'!BO13+'Data Input'!BU13+'Data Input'!CA13+'Data Input'!CH13+'Data Input'!CO13+'Data Input'!CU13+'Data Input'!DA13+'Data Input'!DH13+'Data Input'!DO13+'Data Input'!DU13+'Data Input'!EA13+'Data Input'!EH13+'Data Input'!EO13+'Data Input'!EU13+'Data Input'!FA13+'Data Input'!FH13+'Data Input'!FO13+'Data Input'!FU13</f>
        <v>91</v>
      </c>
      <c r="F63" s="161">
        <f>'Data Input'!F13+'Data Input'!L13+'Data Input'!R13+'Data Input'!X13+'Data Input'!AD13+'Data Input'!AK13+'Data Input'!AR13+'Data Input'!AX13+'Data Input'!BD13+'Data Input'!BJ13+'Data Input'!BP13+'Data Input'!BV13+'Data Input'!CB13+'Data Input'!CI13+'Data Input'!CP13+'Data Input'!CV13+'Data Input'!DB13+'Data Input'!DI13+'Data Input'!DP13+'Data Input'!DV13+'Data Input'!EB13+'Data Input'!EI13+'Data Input'!EP13+'Data Input'!EV13+'Data Input'!FB13+'Data Input'!FI13+'Data Input'!FP13+'Data Input'!FV13</f>
        <v>166</v>
      </c>
      <c r="G63" s="161">
        <f>'Data Input'!AG13+'Data Input'!AN13+'Data Input'!CE13+'Data Input'!CL13+'Data Input'!DE13+'Data Input'!DL13+'Data Input'!EE13+'Data Input'!EL13+'Data Input'!FE13+'Data Input'!FL13</f>
        <v>0</v>
      </c>
      <c r="H63" s="162">
        <f>SUM(('Data Input'!E13+'Data Input'!K13+'Data Input'!Q13+'Data Input'!W13+'Data Input'!AC13+'Data Input'!AJ13+'Data Input'!AQ13+'Data Input'!AW13+'Data Input'!BC13+'Data Input'!BI13+'Data Input'!BO13+'Data Input'!BU13+'Data Input'!CA13+'Data Input'!CH13+'Data Input'!CO13+'Data Input'!CU13+'Data Input'!DA13+'Data Input'!DH13+'Data Input'!DO13+'Data Input'!DU13+'Data Input'!EA13+'Data Input'!EH13+'Data Input'!EO13+'Data Input'!EU13+'Data Input'!FA13+'Data Input'!FH13+'Data Input'!FO13+'Data Input'!FU13)/('Data Input'!F13+'Data Input'!L13+'Data Input'!R13+'Data Input'!X13+'Data Input'!AD13+'Data Input'!AK13+'Data Input'!AR13+'Data Input'!AX13+'Data Input'!BD13+'Data Input'!BJ13+'Data Input'!BP13+'Data Input'!BV13+'Data Input'!CB13+'Data Input'!CI13+'Data Input'!CP13+'Data Input'!CV13+'Data Input'!DB13+'Data Input'!DI13+'Data Input'!DP13+'Data Input'!DV13+'Data Input'!EB13+'Data Input'!EI13+'Data Input'!EP13+'Data Input'!EV13+'Data Input'!FB13+'Data Input'!FI13+'Data Input'!FP13+'Data Input'!FV13))</f>
        <v>0.54819277108433739</v>
      </c>
    </row>
    <row r="64" spans="2:20" ht="15.5" x14ac:dyDescent="0.35">
      <c r="D64" s="160" t="s">
        <v>12</v>
      </c>
      <c r="E64" s="161">
        <f>'Data Input'!E14+'Data Input'!K14+'Data Input'!Q14+'Data Input'!W14+'Data Input'!AC14+'Data Input'!AJ14+'Data Input'!AQ14+'Data Input'!AW14+'Data Input'!BC14+'Data Input'!BI14+'Data Input'!BO14+'Data Input'!BU14+'Data Input'!CA14+'Data Input'!CH14+'Data Input'!CO14+'Data Input'!CU14+'Data Input'!DA14+'Data Input'!DH14+'Data Input'!DO14+'Data Input'!DU14+'Data Input'!EA14+'Data Input'!EH14+'Data Input'!EO14+'Data Input'!EU14+'Data Input'!FA14+'Data Input'!FH14+'Data Input'!FO14+'Data Input'!FU14</f>
        <v>124</v>
      </c>
      <c r="F64" s="161">
        <f>'Data Input'!F14+'Data Input'!L14+'Data Input'!R14+'Data Input'!X14+'Data Input'!AD14+'Data Input'!AK14+'Data Input'!AR14+'Data Input'!AX14+'Data Input'!BD14+'Data Input'!BJ14+'Data Input'!BP14+'Data Input'!BV14+'Data Input'!CB14+'Data Input'!CI14+'Data Input'!CP14+'Data Input'!CV14+'Data Input'!DB14+'Data Input'!DI14+'Data Input'!DP14+'Data Input'!DV14+'Data Input'!EB14+'Data Input'!EI14+'Data Input'!EP14+'Data Input'!EV14+'Data Input'!FB14+'Data Input'!FI14+'Data Input'!FP14+'Data Input'!FV14</f>
        <v>180</v>
      </c>
      <c r="G64" s="161">
        <f>'Data Input'!AG14+'Data Input'!AN14+'Data Input'!CE14+'Data Input'!CL14+'Data Input'!DE14+'Data Input'!DL14+'Data Input'!EE14+'Data Input'!EL14+'Data Input'!FE14+'Data Input'!FL14</f>
        <v>0</v>
      </c>
      <c r="H64" s="162">
        <f>SUM(('Data Input'!E14+'Data Input'!K14+'Data Input'!Q14+'Data Input'!W14+'Data Input'!AC14+'Data Input'!AJ14+'Data Input'!AQ14+'Data Input'!AW14+'Data Input'!BC14+'Data Input'!BI14+'Data Input'!BO14+'Data Input'!BU14+'Data Input'!CA14+'Data Input'!CH14+'Data Input'!CO14+'Data Input'!CU14+'Data Input'!DA14+'Data Input'!DH14+'Data Input'!DO14+'Data Input'!DU14+'Data Input'!EA14+'Data Input'!EH14+'Data Input'!EO14+'Data Input'!EU14+'Data Input'!FA14+'Data Input'!FH14+'Data Input'!FO14+'Data Input'!FU14)/('Data Input'!F14+'Data Input'!L14+'Data Input'!R14+'Data Input'!X14+'Data Input'!AD14+'Data Input'!AK14+'Data Input'!AR14+'Data Input'!AX14+'Data Input'!BD14+'Data Input'!BJ14+'Data Input'!BP14+'Data Input'!BV14+'Data Input'!CB14+'Data Input'!CI14+'Data Input'!CP14+'Data Input'!CV14+'Data Input'!DB14+'Data Input'!DI14+'Data Input'!DP14+'Data Input'!DV14+'Data Input'!EB14+'Data Input'!EI14+'Data Input'!EP14+'Data Input'!EV14+'Data Input'!FB14+'Data Input'!FI14+'Data Input'!FP14+'Data Input'!FV14))</f>
        <v>0.68888888888888888</v>
      </c>
    </row>
    <row r="65" spans="4:8" ht="15.5" x14ac:dyDescent="0.35">
      <c r="D65" s="160" t="s">
        <v>32</v>
      </c>
      <c r="E65" s="161">
        <f>'Data Input'!E15+'Data Input'!K15+'Data Input'!Q15+'Data Input'!W15+'Data Input'!AC15+'Data Input'!AJ15+'Data Input'!AQ15+'Data Input'!AW15+'Data Input'!BC15+'Data Input'!BI15+'Data Input'!BO15+'Data Input'!BU15+'Data Input'!CA15+'Data Input'!CH15+'Data Input'!CO15+'Data Input'!CU15+'Data Input'!DA15+'Data Input'!DH15+'Data Input'!DO15+'Data Input'!DU15+'Data Input'!EA15+'Data Input'!EH15+'Data Input'!EO15+'Data Input'!EU15+'Data Input'!FA15+'Data Input'!FH15+'Data Input'!FO15+'Data Input'!FU15</f>
        <v>114</v>
      </c>
      <c r="F65" s="161">
        <f>'Data Input'!F15+'Data Input'!L15+'Data Input'!R15+'Data Input'!X15+'Data Input'!AD15+'Data Input'!AK15+'Data Input'!AR15+'Data Input'!AX15+'Data Input'!BD15+'Data Input'!BJ15+'Data Input'!BP15+'Data Input'!BV15+'Data Input'!CB15+'Data Input'!CI15+'Data Input'!CP15+'Data Input'!CV15+'Data Input'!DB15+'Data Input'!DI15+'Data Input'!DP15+'Data Input'!DV15+'Data Input'!EB15+'Data Input'!EI15+'Data Input'!EP15+'Data Input'!EV15+'Data Input'!FB15+'Data Input'!FI15+'Data Input'!FP15+'Data Input'!FV15</f>
        <v>216</v>
      </c>
      <c r="G65" s="161">
        <f>'Data Input'!AG15+'Data Input'!AN15+'Data Input'!CE15+'Data Input'!CL15+'Data Input'!DE15+'Data Input'!DL15+'Data Input'!EE15+'Data Input'!EL15+'Data Input'!FE15+'Data Input'!FL15</f>
        <v>0</v>
      </c>
      <c r="H65" s="162">
        <f>SUM(('Data Input'!E15+'Data Input'!K15+'Data Input'!Q15+'Data Input'!W15+'Data Input'!AC15+'Data Input'!AJ15+'Data Input'!AQ15+'Data Input'!AW15+'Data Input'!BC15+'Data Input'!BI15+'Data Input'!BO15+'Data Input'!BU15+'Data Input'!CA15+'Data Input'!CH15+'Data Input'!CO15+'Data Input'!CU15+'Data Input'!DA15+'Data Input'!DH15+'Data Input'!DO15+'Data Input'!DU15+'Data Input'!EA15+'Data Input'!EH15+'Data Input'!EO15+'Data Input'!EU15+'Data Input'!FA15+'Data Input'!FH15+'Data Input'!FO15+'Data Input'!FU15)/('Data Input'!F15+'Data Input'!L15+'Data Input'!R15+'Data Input'!X15+'Data Input'!AD15+'Data Input'!AK15+'Data Input'!AR15+'Data Input'!AX15+'Data Input'!BD15+'Data Input'!BJ15+'Data Input'!BP15+'Data Input'!BV15+'Data Input'!CB15+'Data Input'!CI15+'Data Input'!CP15+'Data Input'!CV15+'Data Input'!DB15+'Data Input'!DI15+'Data Input'!DP15+'Data Input'!DV15+'Data Input'!EB15+'Data Input'!EI15+'Data Input'!EP15+'Data Input'!EV15+'Data Input'!FB15+'Data Input'!FI15+'Data Input'!FP15+'Data Input'!FV15))</f>
        <v>0.52777777777777779</v>
      </c>
    </row>
    <row r="66" spans="4:8" ht="15.5" x14ac:dyDescent="0.35">
      <c r="D66" s="160" t="s">
        <v>14</v>
      </c>
      <c r="E66" s="161">
        <f>'Data Input'!E16+'Data Input'!K16+'Data Input'!Q16+'Data Input'!W16+'Data Input'!AC16+'Data Input'!AJ16+'Data Input'!AQ16+'Data Input'!AW16+'Data Input'!BC16+'Data Input'!BI16+'Data Input'!BO16+'Data Input'!BU16+'Data Input'!CA16+'Data Input'!CH16+'Data Input'!CO16+'Data Input'!CU16+'Data Input'!DA16+'Data Input'!DH16+'Data Input'!DO16+'Data Input'!DU16+'Data Input'!EA16+'Data Input'!EH16+'Data Input'!EO16+'Data Input'!EU16+'Data Input'!FA16+'Data Input'!FH16+'Data Input'!FO16+'Data Input'!FU16</f>
        <v>121</v>
      </c>
      <c r="F66" s="161">
        <f>'Data Input'!F16+'Data Input'!L16+'Data Input'!R16+'Data Input'!X16+'Data Input'!AD16+'Data Input'!AK16+'Data Input'!AR16+'Data Input'!AX16+'Data Input'!BD16+'Data Input'!BJ16+'Data Input'!BP16+'Data Input'!BV16+'Data Input'!CB16+'Data Input'!CI16+'Data Input'!CP16+'Data Input'!CV16+'Data Input'!DB16+'Data Input'!DI16+'Data Input'!DP16+'Data Input'!DV16+'Data Input'!EB16+'Data Input'!EI16+'Data Input'!EP16+'Data Input'!EV16+'Data Input'!FB16+'Data Input'!FI16+'Data Input'!FP16+'Data Input'!FV16</f>
        <v>136</v>
      </c>
      <c r="G66" s="161">
        <f>'Data Input'!AG16+'Data Input'!AN16+'Data Input'!CE16+'Data Input'!CL16+'Data Input'!DE16+'Data Input'!DL16+'Data Input'!EE16+'Data Input'!EL16+'Data Input'!FE16+'Data Input'!FL16</f>
        <v>0</v>
      </c>
      <c r="H66" s="162">
        <f>SUM(('Data Input'!E16+'Data Input'!K16+'Data Input'!Q16+'Data Input'!W16+'Data Input'!AC16+'Data Input'!AJ16+'Data Input'!AQ16+'Data Input'!AW16+'Data Input'!BC16+'Data Input'!BI16+'Data Input'!BO16+'Data Input'!BU16+'Data Input'!CA16+'Data Input'!CH16+'Data Input'!CO16+'Data Input'!CU16+'Data Input'!DA16+'Data Input'!DH16+'Data Input'!DO16+'Data Input'!DU16+'Data Input'!EA16+'Data Input'!EH16+'Data Input'!EO16+'Data Input'!EU16+'Data Input'!FA16+'Data Input'!FH16+'Data Input'!FO16+'Data Input'!FU16)/('Data Input'!F16+'Data Input'!L16+'Data Input'!R16+'Data Input'!X16+'Data Input'!AD16+'Data Input'!AK16+'Data Input'!AR16+'Data Input'!AX16+'Data Input'!BD16+'Data Input'!BJ16+'Data Input'!BP16+'Data Input'!BV16+'Data Input'!CB16+'Data Input'!CI16+'Data Input'!CP16+'Data Input'!CV16+'Data Input'!DB16+'Data Input'!DI16+'Data Input'!DP16+'Data Input'!DV16+'Data Input'!EB16+'Data Input'!EI16+'Data Input'!EP16+'Data Input'!EV16+'Data Input'!FB16+'Data Input'!FI16+'Data Input'!FP16+'Data Input'!FV16))</f>
        <v>0.88970588235294112</v>
      </c>
    </row>
    <row r="67" spans="4:8" ht="15.5" x14ac:dyDescent="0.35">
      <c r="D67" s="163" t="s">
        <v>15</v>
      </c>
      <c r="E67" s="164">
        <f>'Data Input'!E17+'Data Input'!K17+'Data Input'!Q17+'Data Input'!W17+'Data Input'!AC17+'Data Input'!AJ17+'Data Input'!AQ17+'Data Input'!AW17+'Data Input'!BC17+'Data Input'!BI17+'Data Input'!BO17+'Data Input'!BU17+'Data Input'!CA17+'Data Input'!CH17+'Data Input'!CO17+'Data Input'!CU17+'Data Input'!DA17+'Data Input'!DH17+'Data Input'!DO17+'Data Input'!DU17+'Data Input'!EA17+'Data Input'!EH17+'Data Input'!EO17+'Data Input'!EU17+'Data Input'!FA17+'Data Input'!FH17+'Data Input'!FO17+'Data Input'!FU17</f>
        <v>25</v>
      </c>
      <c r="F67" s="164">
        <f>'Data Input'!F17+'Data Input'!L17+'Data Input'!R17+'Data Input'!X17+'Data Input'!AD17+'Data Input'!AK17+'Data Input'!AR17+'Data Input'!AX17+'Data Input'!BD17+'Data Input'!BJ17+'Data Input'!BP17+'Data Input'!BV17+'Data Input'!CB17+'Data Input'!CI17+'Data Input'!CP17+'Data Input'!CV17+'Data Input'!DB17+'Data Input'!DI17+'Data Input'!DP17+'Data Input'!DV17+'Data Input'!EB17+'Data Input'!EI17+'Data Input'!EP17+'Data Input'!EV17+'Data Input'!FB17+'Data Input'!FI17+'Data Input'!FP17+'Data Input'!FV17</f>
        <v>36</v>
      </c>
      <c r="G67" s="164">
        <f>'Data Input'!AG17+'Data Input'!AN17+'Data Input'!CE17+'Data Input'!CL17+'Data Input'!DE17+'Data Input'!DL17+'Data Input'!EE17+'Data Input'!EL17+'Data Input'!FE17+'Data Input'!FL17</f>
        <v>0</v>
      </c>
      <c r="H67" s="165">
        <f>SUM(('Data Input'!E17+'Data Input'!K17+'Data Input'!Q17+'Data Input'!W17+'Data Input'!AC17+'Data Input'!AJ17+'Data Input'!AQ17+'Data Input'!AW17+'Data Input'!BC17+'Data Input'!BI17+'Data Input'!BO17+'Data Input'!BU17+'Data Input'!CA17+'Data Input'!CH17+'Data Input'!CO17+'Data Input'!CU17+'Data Input'!DA17+'Data Input'!DH17+'Data Input'!DO17+'Data Input'!DU17+'Data Input'!EA17+'Data Input'!EH17+'Data Input'!EO17+'Data Input'!EU17+'Data Input'!FA17+'Data Input'!FH17+'Data Input'!FO17+'Data Input'!FU17)/('Data Input'!F17+'Data Input'!L17+'Data Input'!R17+'Data Input'!X17+'Data Input'!AD17+'Data Input'!AK17+'Data Input'!AR17+'Data Input'!AX17+'Data Input'!BD17+'Data Input'!BJ17+'Data Input'!BP17+'Data Input'!BV17+'Data Input'!CB17+'Data Input'!CI17+'Data Input'!CP17+'Data Input'!CV17+'Data Input'!DB17+'Data Input'!DI17+'Data Input'!DP17+'Data Input'!DV17+'Data Input'!EB17+'Data Input'!EI17+'Data Input'!EP17+'Data Input'!EV17+'Data Input'!FB17+'Data Input'!FI17+'Data Input'!FP17+'Data Input'!FV17))</f>
        <v>0.69444444444444442</v>
      </c>
    </row>
    <row r="68" spans="4:8" ht="15.5" x14ac:dyDescent="0.35">
      <c r="D68" s="163" t="s">
        <v>5</v>
      </c>
      <c r="E68" s="164">
        <f>'Data Input'!E18+'Data Input'!K18+'Data Input'!Q18+'Data Input'!W18+'Data Input'!AC18+'Data Input'!AJ18+'Data Input'!AQ18+'Data Input'!AW18+'Data Input'!BC18+'Data Input'!BI18+'Data Input'!BO18+'Data Input'!BU18+'Data Input'!CA18+'Data Input'!CH18+'Data Input'!CO18+'Data Input'!CU18+'Data Input'!DA18+'Data Input'!DH18+'Data Input'!DO18+'Data Input'!DU18+'Data Input'!EA18+'Data Input'!EH18+'Data Input'!EO18+'Data Input'!EU18+'Data Input'!FA18+'Data Input'!FH18+'Data Input'!FO18+'Data Input'!FU18</f>
        <v>0</v>
      </c>
      <c r="F68" s="164">
        <f>'Data Input'!F18+'Data Input'!L18+'Data Input'!R18+'Data Input'!X18+'Data Input'!AD18+'Data Input'!AK18+'Data Input'!AR18+'Data Input'!AX18+'Data Input'!BD18+'Data Input'!BJ18+'Data Input'!BP18+'Data Input'!BV18+'Data Input'!CB18+'Data Input'!CI18+'Data Input'!CP18+'Data Input'!CV18+'Data Input'!DB18+'Data Input'!DI18+'Data Input'!DP18+'Data Input'!DV18+'Data Input'!EB18+'Data Input'!EI18+'Data Input'!EP18+'Data Input'!EV18+'Data Input'!FB18+'Data Input'!FI18+'Data Input'!FP18+'Data Input'!FV18</f>
        <v>0</v>
      </c>
      <c r="G68" s="164">
        <f>'Data Input'!AG18+'Data Input'!AN18+'Data Input'!CE18+'Data Input'!CL18+'Data Input'!DE18+'Data Input'!DL18+'Data Input'!EE18+'Data Input'!EL18+'Data Input'!FE18+'Data Input'!FL18</f>
        <v>0</v>
      </c>
      <c r="H68" s="166" t="e">
        <f>SUM(('Data Input'!E18+'Data Input'!K18+'Data Input'!Q18+'Data Input'!W18+'Data Input'!AC18+'Data Input'!AJ18+'Data Input'!AQ18+'Data Input'!AW18+'Data Input'!BC18+'Data Input'!BI18+'Data Input'!BO18+'Data Input'!BU18+'Data Input'!CA18+'Data Input'!CH18+'Data Input'!CO18+'Data Input'!CU18+'Data Input'!DA18+'Data Input'!DH18+'Data Input'!DO18+'Data Input'!DU18+'Data Input'!EA18+'Data Input'!EH18+'Data Input'!EO18+'Data Input'!EU18+'Data Input'!FA18+'Data Input'!FH18+'Data Input'!FO18+'Data Input'!FU18)/('Data Input'!F18+'Data Input'!L18+'Data Input'!R18+'Data Input'!X18+'Data Input'!AD18+'Data Input'!AK18+'Data Input'!AR18+'Data Input'!AX18+'Data Input'!BD18+'Data Input'!BJ18+'Data Input'!BP18+'Data Input'!BV18+'Data Input'!CB18+'Data Input'!CI18+'Data Input'!CP18+'Data Input'!CV18+'Data Input'!DB18+'Data Input'!DI18+'Data Input'!DP18+'Data Input'!DV18+'Data Input'!EB18+'Data Input'!EI18+'Data Input'!EP18+'Data Input'!EV18+'Data Input'!FB18+'Data Input'!FI18+'Data Input'!FP18+'Data Input'!FV18))</f>
        <v>#DIV/0!</v>
      </c>
    </row>
    <row r="69" spans="4:8" ht="15.5" x14ac:dyDescent="0.35">
      <c r="D69" s="163" t="s">
        <v>44</v>
      </c>
      <c r="E69" s="164">
        <f>'Data Input'!E19+'Data Input'!K19+'Data Input'!Q19+'Data Input'!W19+'Data Input'!AC19+'Data Input'!AJ19+'Data Input'!AQ19+'Data Input'!AW19+'Data Input'!BC19+'Data Input'!BI19+'Data Input'!BO19+'Data Input'!BU19+'Data Input'!CA19+'Data Input'!CH19+'Data Input'!CO19+'Data Input'!CU19+'Data Input'!DA19+'Data Input'!DH19+'Data Input'!DO19+'Data Input'!DU19+'Data Input'!EA19+'Data Input'!EH19+'Data Input'!EO19+'Data Input'!EU19+'Data Input'!FA19+'Data Input'!FH19+'Data Input'!FO19+'Data Input'!FU19</f>
        <v>196</v>
      </c>
      <c r="F69" s="164">
        <f>'Data Input'!F19+'Data Input'!L19+'Data Input'!R19+'Data Input'!X19+'Data Input'!AD19+'Data Input'!AK19+'Data Input'!AR19+'Data Input'!AX19+'Data Input'!BD19+'Data Input'!BJ19+'Data Input'!BP19+'Data Input'!BV19+'Data Input'!CB19+'Data Input'!CI19+'Data Input'!CP19+'Data Input'!CV19+'Data Input'!DB19+'Data Input'!DI19+'Data Input'!DP19+'Data Input'!DV19+'Data Input'!EB19+'Data Input'!EI19+'Data Input'!EP19+'Data Input'!EV19+'Data Input'!FB19+'Data Input'!FI19+'Data Input'!FP19+'Data Input'!FV19</f>
        <v>243</v>
      </c>
      <c r="G69" s="164">
        <f>'Data Input'!AG19+'Data Input'!AN19+'Data Input'!CE19+'Data Input'!CL19+'Data Input'!DE19+'Data Input'!DL19+'Data Input'!EE19+'Data Input'!EL19+'Data Input'!FE19+'Data Input'!FL19</f>
        <v>0</v>
      </c>
      <c r="H69" s="165">
        <f>SUM(('Data Input'!E19+'Data Input'!K19+'Data Input'!Q19+'Data Input'!W19+'Data Input'!AC19+'Data Input'!AJ19+'Data Input'!AQ19+'Data Input'!AW19+'Data Input'!BC19+'Data Input'!BI19+'Data Input'!BO19+'Data Input'!BU19+'Data Input'!CA19+'Data Input'!CH19+'Data Input'!CO19+'Data Input'!CU19+'Data Input'!DA19+'Data Input'!DH19+'Data Input'!DO19+'Data Input'!DU19+'Data Input'!EA19+'Data Input'!EH19+'Data Input'!EO19+'Data Input'!EU19+'Data Input'!FA19+'Data Input'!FH19+'Data Input'!FO19+'Data Input'!FU19)/('Data Input'!F19+'Data Input'!L19+'Data Input'!R19+'Data Input'!X19+'Data Input'!AD19+'Data Input'!AK19+'Data Input'!AR19+'Data Input'!AX19+'Data Input'!BD19+'Data Input'!BJ19+'Data Input'!BP19+'Data Input'!BV19+'Data Input'!CB19+'Data Input'!CI19+'Data Input'!CP19+'Data Input'!CV19+'Data Input'!DB19+'Data Input'!DI19+'Data Input'!DP19+'Data Input'!DV19+'Data Input'!EB19+'Data Input'!EI19+'Data Input'!EP19+'Data Input'!EV19+'Data Input'!FB19+'Data Input'!FI19+'Data Input'!FP19+'Data Input'!FV19))</f>
        <v>0.80658436213991769</v>
      </c>
    </row>
    <row r="70" spans="4:8" ht="15.5" x14ac:dyDescent="0.35">
      <c r="D70" s="163" t="s">
        <v>27</v>
      </c>
      <c r="E70" s="164">
        <f>'Data Input'!E20+'Data Input'!K20+'Data Input'!Q20+'Data Input'!W20+'Data Input'!AC20+'Data Input'!AJ20+'Data Input'!AQ20+'Data Input'!AW20+'Data Input'!BC20+'Data Input'!BI20+'Data Input'!BO20+'Data Input'!BU20+'Data Input'!CA20+'Data Input'!CH20+'Data Input'!CO20+'Data Input'!CU20+'Data Input'!DA20+'Data Input'!DH20+'Data Input'!DO20+'Data Input'!DU20+'Data Input'!EA20+'Data Input'!EH20+'Data Input'!EO20+'Data Input'!EU20+'Data Input'!FA20+'Data Input'!FH20+'Data Input'!FO20+'Data Input'!FU20</f>
        <v>189</v>
      </c>
      <c r="F70" s="164">
        <f>'Data Input'!F20+'Data Input'!L20+'Data Input'!R20+'Data Input'!X20+'Data Input'!AD20+'Data Input'!AK20+'Data Input'!AR20+'Data Input'!AX20+'Data Input'!BD20+'Data Input'!BJ20+'Data Input'!BP20+'Data Input'!BV20+'Data Input'!CB20+'Data Input'!CI20+'Data Input'!CP20+'Data Input'!CV20+'Data Input'!DB20+'Data Input'!DI20+'Data Input'!DP20+'Data Input'!DV20+'Data Input'!EB20+'Data Input'!EI20+'Data Input'!EP20+'Data Input'!EV20+'Data Input'!FB20+'Data Input'!FI20+'Data Input'!FP20+'Data Input'!FV20</f>
        <v>237</v>
      </c>
      <c r="G70" s="164">
        <f>'Data Input'!AG20+'Data Input'!AN20+'Data Input'!CE20+'Data Input'!CL20+'Data Input'!DE20+'Data Input'!DL20+'Data Input'!EE20+'Data Input'!EL20+'Data Input'!FE20+'Data Input'!FL20</f>
        <v>2</v>
      </c>
      <c r="H70" s="165">
        <f>SUM(('Data Input'!E20+'Data Input'!K20+'Data Input'!Q20+'Data Input'!W20+'Data Input'!AC20+'Data Input'!AJ20+'Data Input'!AQ20+'Data Input'!AW20+'Data Input'!BC20+'Data Input'!BI20+'Data Input'!BO20+'Data Input'!BU20+'Data Input'!CA20+'Data Input'!CH20+'Data Input'!CO20+'Data Input'!CU20+'Data Input'!DA20+'Data Input'!DH20+'Data Input'!DO20+'Data Input'!DU20+'Data Input'!EA20+'Data Input'!EH20+'Data Input'!EO20+'Data Input'!EU20+'Data Input'!FA20+'Data Input'!FH20+'Data Input'!FO20+'Data Input'!FU20)/('Data Input'!F20+'Data Input'!L20+'Data Input'!R20+'Data Input'!X20+'Data Input'!AD20+'Data Input'!AK20+'Data Input'!AR20+'Data Input'!AX20+'Data Input'!BD20+'Data Input'!BJ20+'Data Input'!BP20+'Data Input'!BV20+'Data Input'!CB20+'Data Input'!CI20+'Data Input'!CP20+'Data Input'!CV20+'Data Input'!DB20+'Data Input'!DI20+'Data Input'!DP20+'Data Input'!DV20+'Data Input'!EB20+'Data Input'!EI20+'Data Input'!EP20+'Data Input'!EV20+'Data Input'!FB20+'Data Input'!FI20+'Data Input'!FP20+'Data Input'!FV20))</f>
        <v>0.79746835443037978</v>
      </c>
    </row>
    <row r="71" spans="4:8" ht="15.5" x14ac:dyDescent="0.35">
      <c r="D71" s="163" t="s">
        <v>43</v>
      </c>
      <c r="E71" s="164">
        <f>'Data Input'!E21+'Data Input'!K21+'Data Input'!Q21+'Data Input'!W21+'Data Input'!AC21+'Data Input'!AJ21+'Data Input'!AQ21+'Data Input'!AW21+'Data Input'!BC21+'Data Input'!BI21+'Data Input'!BO21+'Data Input'!BU21+'Data Input'!CA21+'Data Input'!CH21+'Data Input'!CO21+'Data Input'!CU21+'Data Input'!DA21+'Data Input'!DH21+'Data Input'!DO21+'Data Input'!DU21+'Data Input'!EA21+'Data Input'!EH21+'Data Input'!EO21+'Data Input'!EU21+'Data Input'!FA21+'Data Input'!FH21+'Data Input'!FO21+'Data Input'!FU21</f>
        <v>174</v>
      </c>
      <c r="F71" s="164">
        <f>'Data Input'!F21+'Data Input'!L21+'Data Input'!R21+'Data Input'!X21+'Data Input'!AD21+'Data Input'!AK21+'Data Input'!AR21+'Data Input'!AX21+'Data Input'!BD21+'Data Input'!BJ21+'Data Input'!BP21+'Data Input'!BV21+'Data Input'!CB21+'Data Input'!CI21+'Data Input'!CP21+'Data Input'!CV21+'Data Input'!DB21+'Data Input'!DI21+'Data Input'!DP21+'Data Input'!DV21+'Data Input'!EB21+'Data Input'!EI21+'Data Input'!EP21+'Data Input'!EV21+'Data Input'!FB21+'Data Input'!FI21+'Data Input'!FP21+'Data Input'!FV21</f>
        <v>196</v>
      </c>
      <c r="G71" s="164">
        <f>'Data Input'!AG21+'Data Input'!AN21+'Data Input'!CE21+'Data Input'!CL21+'Data Input'!DE21+'Data Input'!DL21+'Data Input'!EE21+'Data Input'!EL21+'Data Input'!FE21+'Data Input'!FL21</f>
        <v>0</v>
      </c>
      <c r="H71" s="165">
        <f>SUM(('Data Input'!E21+'Data Input'!K21+'Data Input'!Q21+'Data Input'!W21+'Data Input'!AC21+'Data Input'!AJ21+'Data Input'!AQ21+'Data Input'!AW21+'Data Input'!BC21+'Data Input'!BI21+'Data Input'!BO21+'Data Input'!BU21+'Data Input'!CA21+'Data Input'!CH21+'Data Input'!CO21+'Data Input'!CU21+'Data Input'!DA21+'Data Input'!DH21+'Data Input'!DO21+'Data Input'!DU21+'Data Input'!EA21+'Data Input'!EH21+'Data Input'!EO21+'Data Input'!EU21+'Data Input'!FA21+'Data Input'!FH21+'Data Input'!FO21+'Data Input'!FU21)/('Data Input'!F21+'Data Input'!L21+'Data Input'!R21+'Data Input'!X21+'Data Input'!AD21+'Data Input'!AK21+'Data Input'!AR21+'Data Input'!AX21+'Data Input'!BD21+'Data Input'!BJ21+'Data Input'!BP21+'Data Input'!BV21+'Data Input'!CB21+'Data Input'!CI21+'Data Input'!CP21+'Data Input'!CV21+'Data Input'!DB21+'Data Input'!DI21+'Data Input'!DP21+'Data Input'!DV21+'Data Input'!EB21+'Data Input'!EI21+'Data Input'!EP21+'Data Input'!EV21+'Data Input'!FB21+'Data Input'!FI21+'Data Input'!FP21+'Data Input'!FV21))</f>
        <v>0.88775510204081631</v>
      </c>
    </row>
    <row r="72" spans="4:8" ht="15.5" x14ac:dyDescent="0.35">
      <c r="D72" s="163" t="s">
        <v>7</v>
      </c>
      <c r="E72" s="164">
        <f>'Data Input'!E22+'Data Input'!K22+'Data Input'!Q22+'Data Input'!W22+'Data Input'!AC22+'Data Input'!AJ22+'Data Input'!AQ22+'Data Input'!AW22+'Data Input'!BC22+'Data Input'!BI22+'Data Input'!BO22+'Data Input'!BU22+'Data Input'!CA22+'Data Input'!CH22+'Data Input'!CO22+'Data Input'!CU22+'Data Input'!DA22+'Data Input'!DH22+'Data Input'!DO22+'Data Input'!DU22+'Data Input'!EA22+'Data Input'!EH22+'Data Input'!EO22+'Data Input'!EU22+'Data Input'!FA22+'Data Input'!FH22+'Data Input'!FO22+'Data Input'!FU22</f>
        <v>260</v>
      </c>
      <c r="F72" s="164">
        <f>'Data Input'!F22+'Data Input'!L22+'Data Input'!R22+'Data Input'!X22+'Data Input'!AD22+'Data Input'!AK22+'Data Input'!AR22+'Data Input'!AX22+'Data Input'!BD22+'Data Input'!BJ22+'Data Input'!BP22+'Data Input'!BV22+'Data Input'!CB22+'Data Input'!CI22+'Data Input'!CP22+'Data Input'!CV22+'Data Input'!DB22+'Data Input'!DI22+'Data Input'!DP22+'Data Input'!DV22+'Data Input'!EB22+'Data Input'!EI22+'Data Input'!EP22+'Data Input'!EV22+'Data Input'!FB22+'Data Input'!FI22+'Data Input'!FP22+'Data Input'!FV22</f>
        <v>243</v>
      </c>
      <c r="G72" s="164">
        <f>'Data Input'!AG22+'Data Input'!AN22+'Data Input'!CE22+'Data Input'!CL22+'Data Input'!DE22+'Data Input'!DL22+'Data Input'!EE22+'Data Input'!EL22+'Data Input'!FE22+'Data Input'!FL22</f>
        <v>2</v>
      </c>
      <c r="H72" s="165">
        <f>SUM(('Data Input'!E22+'Data Input'!K22+'Data Input'!Q22+'Data Input'!W22+'Data Input'!AC22+'Data Input'!AJ22+'Data Input'!AQ22+'Data Input'!AW22+'Data Input'!BC22+'Data Input'!BI22+'Data Input'!BO22+'Data Input'!BU22+'Data Input'!CA22+'Data Input'!CH22+'Data Input'!CO22+'Data Input'!CU22+'Data Input'!DA22+'Data Input'!DH22+'Data Input'!DO22+'Data Input'!DU22+'Data Input'!EA22+'Data Input'!EH22+'Data Input'!EO22+'Data Input'!EU22+'Data Input'!FA22+'Data Input'!FH22+'Data Input'!FO22+'Data Input'!FU22)/('Data Input'!F22+'Data Input'!L22+'Data Input'!R22+'Data Input'!X22+'Data Input'!AD22+'Data Input'!AK22+'Data Input'!AR22+'Data Input'!AX22+'Data Input'!BD22+'Data Input'!BJ22+'Data Input'!BP22+'Data Input'!BV22+'Data Input'!CB22+'Data Input'!CI22+'Data Input'!CP22+'Data Input'!CV22+'Data Input'!DB22+'Data Input'!DI22+'Data Input'!DP22+'Data Input'!DV22+'Data Input'!EB22+'Data Input'!EI22+'Data Input'!EP22+'Data Input'!EV22+'Data Input'!FB22+'Data Input'!FI22+'Data Input'!FP22+'Data Input'!FV22))</f>
        <v>1.0699588477366255</v>
      </c>
    </row>
    <row r="73" spans="4:8" ht="15.5" x14ac:dyDescent="0.35">
      <c r="D73" s="167" t="s">
        <v>34</v>
      </c>
      <c r="E73" s="168">
        <f>'Data Input'!E23+'Data Input'!K23+'Data Input'!Q23+'Data Input'!W23+'Data Input'!AC23+'Data Input'!AJ23+'Data Input'!AQ23+'Data Input'!AW23+'Data Input'!BC23+'Data Input'!BI23+'Data Input'!BO23+'Data Input'!BU23+'Data Input'!CA23+'Data Input'!CH23+'Data Input'!CO23+'Data Input'!CU23+'Data Input'!DA23+'Data Input'!DH23+'Data Input'!DO23+'Data Input'!DU23+'Data Input'!EA23+'Data Input'!EH23+'Data Input'!EO23+'Data Input'!EU23+'Data Input'!FA23+'Data Input'!FH23+'Data Input'!FO23+'Data Input'!FU23</f>
        <v>119</v>
      </c>
      <c r="F73" s="168">
        <f>'Data Input'!F23+'Data Input'!L23+'Data Input'!R23+'Data Input'!X23+'Data Input'!AD23+'Data Input'!AK23+'Data Input'!AR23+'Data Input'!AX23+'Data Input'!BD23+'Data Input'!BJ23+'Data Input'!BP23+'Data Input'!BV23+'Data Input'!CB23+'Data Input'!CI23+'Data Input'!CP23+'Data Input'!CV23+'Data Input'!DB23+'Data Input'!DI23+'Data Input'!DP23+'Data Input'!DV23+'Data Input'!EB23+'Data Input'!EI23+'Data Input'!EP23+'Data Input'!EV23+'Data Input'!FB23+'Data Input'!FI23+'Data Input'!FP23+'Data Input'!FV23</f>
        <v>135</v>
      </c>
      <c r="G73" s="168">
        <f>'Data Input'!AG23+'Data Input'!AN23+'Data Input'!CE23+'Data Input'!CL23+'Data Input'!DE23+'Data Input'!DL23+'Data Input'!EE23+'Data Input'!EL23+'Data Input'!FE23+'Data Input'!FL23</f>
        <v>0</v>
      </c>
      <c r="H73" s="169">
        <f>SUM(('Data Input'!E23+'Data Input'!K23+'Data Input'!Q23+'Data Input'!W23+'Data Input'!AC23+'Data Input'!AJ23+'Data Input'!AQ23+'Data Input'!AW23+'Data Input'!BC23+'Data Input'!BI23+'Data Input'!BO23+'Data Input'!BU23+'Data Input'!CA23+'Data Input'!CH23+'Data Input'!CO23+'Data Input'!CU23+'Data Input'!DA23+'Data Input'!DH23+'Data Input'!DO23+'Data Input'!DU23+'Data Input'!EA23+'Data Input'!EH23+'Data Input'!EO23+'Data Input'!EU23+'Data Input'!FA23+'Data Input'!FH23+'Data Input'!FO23+'Data Input'!FU23)/('Data Input'!F23+'Data Input'!L23+'Data Input'!R23+'Data Input'!X23+'Data Input'!AD23+'Data Input'!AK23+'Data Input'!AR23+'Data Input'!AX23+'Data Input'!BD23+'Data Input'!BJ23+'Data Input'!BP23+'Data Input'!BV23+'Data Input'!CB23+'Data Input'!CI23+'Data Input'!CP23+'Data Input'!CV23+'Data Input'!DB23+'Data Input'!DI23+'Data Input'!DP23+'Data Input'!DV23+'Data Input'!EB23+'Data Input'!EI23+'Data Input'!EP23+'Data Input'!EV23+'Data Input'!FB23+'Data Input'!FI23+'Data Input'!FP23+'Data Input'!FV23))</f>
        <v>0.88148148148148153</v>
      </c>
    </row>
    <row r="74" spans="4:8" ht="15.5" x14ac:dyDescent="0.35">
      <c r="D74" s="167" t="s">
        <v>23</v>
      </c>
      <c r="E74" s="168">
        <f>'Data Input'!E24+'Data Input'!K24+'Data Input'!Q24+'Data Input'!W24+'Data Input'!AC24+'Data Input'!AJ24+'Data Input'!AQ24+'Data Input'!AW24+'Data Input'!BC24+'Data Input'!BI24+'Data Input'!BO24+'Data Input'!BU24+'Data Input'!CA24+'Data Input'!CH24+'Data Input'!CO24+'Data Input'!CU24+'Data Input'!DA24+'Data Input'!DH24+'Data Input'!DO24+'Data Input'!DU24+'Data Input'!EA24+'Data Input'!EH24+'Data Input'!EO24+'Data Input'!EU24+'Data Input'!FA24+'Data Input'!FH24+'Data Input'!FO24+'Data Input'!FU24</f>
        <v>210</v>
      </c>
      <c r="F74" s="168">
        <f>'Data Input'!F24+'Data Input'!L24+'Data Input'!R24+'Data Input'!X24+'Data Input'!AD24+'Data Input'!AK24+'Data Input'!AR24+'Data Input'!AX24+'Data Input'!BD24+'Data Input'!BJ24+'Data Input'!BP24+'Data Input'!BV24+'Data Input'!CB24+'Data Input'!CI24+'Data Input'!CP24+'Data Input'!CV24+'Data Input'!DB24+'Data Input'!DI24+'Data Input'!DP24+'Data Input'!DV24+'Data Input'!EB24+'Data Input'!EI24+'Data Input'!EP24+'Data Input'!EV24+'Data Input'!FB24+'Data Input'!FI24+'Data Input'!FP24+'Data Input'!FV24</f>
        <v>166</v>
      </c>
      <c r="G74" s="168">
        <f>'Data Input'!AG24+'Data Input'!AN24+'Data Input'!CE24+'Data Input'!CL24+'Data Input'!DE24+'Data Input'!DL24+'Data Input'!EE24+'Data Input'!EL24+'Data Input'!FE24+'Data Input'!FL24</f>
        <v>1</v>
      </c>
      <c r="H74" s="169">
        <f>SUM(('Data Input'!E24+'Data Input'!K24+'Data Input'!Q24+'Data Input'!W24+'Data Input'!AC24+'Data Input'!AJ24+'Data Input'!AQ24+'Data Input'!AW24+'Data Input'!BC24+'Data Input'!BI24+'Data Input'!BO24+'Data Input'!BU24+'Data Input'!CA24+'Data Input'!CH24+'Data Input'!CO24+'Data Input'!CU24+'Data Input'!DA24+'Data Input'!DH24+'Data Input'!DO24+'Data Input'!DU24+'Data Input'!EA24+'Data Input'!EH24+'Data Input'!EO24+'Data Input'!EU24+'Data Input'!FA24+'Data Input'!FH24+'Data Input'!FO24+'Data Input'!FU24)/('Data Input'!F24+'Data Input'!L24+'Data Input'!R24+'Data Input'!X24+'Data Input'!AD24+'Data Input'!AK24+'Data Input'!AR24+'Data Input'!AX24+'Data Input'!BD24+'Data Input'!BJ24+'Data Input'!BP24+'Data Input'!BV24+'Data Input'!CB24+'Data Input'!CI24+'Data Input'!CP24+'Data Input'!CV24+'Data Input'!DB24+'Data Input'!DI24+'Data Input'!DP24+'Data Input'!DV24+'Data Input'!EB24+'Data Input'!EI24+'Data Input'!EP24+'Data Input'!EV24+'Data Input'!FB24+'Data Input'!FI24+'Data Input'!FP24+'Data Input'!FV24))</f>
        <v>1.2650602409638554</v>
      </c>
    </row>
    <row r="75" spans="4:8" ht="15.5" x14ac:dyDescent="0.35">
      <c r="D75" s="167" t="s">
        <v>19</v>
      </c>
      <c r="E75" s="168">
        <f>'Data Input'!E25+'Data Input'!K25+'Data Input'!Q25+'Data Input'!W25+'Data Input'!AC25+'Data Input'!AJ25+'Data Input'!AQ25+'Data Input'!AW25+'Data Input'!BC25+'Data Input'!BI25+'Data Input'!BO25+'Data Input'!BU25+'Data Input'!CA25+'Data Input'!CH25+'Data Input'!CO25+'Data Input'!CU25+'Data Input'!DA25+'Data Input'!DH25+'Data Input'!DO25+'Data Input'!DU25+'Data Input'!EA25+'Data Input'!EH25+'Data Input'!EO25+'Data Input'!EU25+'Data Input'!FA25+'Data Input'!FH25+'Data Input'!FO25+'Data Input'!FU25</f>
        <v>136</v>
      </c>
      <c r="F75" s="168">
        <f>'Data Input'!F25+'Data Input'!L25+'Data Input'!R25+'Data Input'!X25+'Data Input'!AD25+'Data Input'!AK25+'Data Input'!AR25+'Data Input'!AX25+'Data Input'!BD25+'Data Input'!BJ25+'Data Input'!BP25+'Data Input'!BV25+'Data Input'!CB25+'Data Input'!CI25+'Data Input'!CP25+'Data Input'!CV25+'Data Input'!DB25+'Data Input'!DI25+'Data Input'!DP25+'Data Input'!DV25+'Data Input'!EB25+'Data Input'!EI25+'Data Input'!EP25+'Data Input'!EV25+'Data Input'!FB25+'Data Input'!FI25+'Data Input'!FP25+'Data Input'!FV25</f>
        <v>83</v>
      </c>
      <c r="G75" s="168">
        <f>'Data Input'!AG25+'Data Input'!AN25+'Data Input'!CE25+'Data Input'!CL25+'Data Input'!DE25+'Data Input'!DL25+'Data Input'!EE25+'Data Input'!EL25+'Data Input'!FE25+'Data Input'!FL25</f>
        <v>0</v>
      </c>
      <c r="H75" s="169">
        <f>SUM(('Data Input'!E25+'Data Input'!K25+'Data Input'!Q25+'Data Input'!W25+'Data Input'!AC25+'Data Input'!AJ25+'Data Input'!AQ25+'Data Input'!AW25+'Data Input'!BC25+'Data Input'!BI25+'Data Input'!BO25+'Data Input'!BU25+'Data Input'!CA25+'Data Input'!CH25+'Data Input'!CO25+'Data Input'!CU25+'Data Input'!DA25+'Data Input'!DH25+'Data Input'!DO25+'Data Input'!DU25+'Data Input'!EA25+'Data Input'!EH25+'Data Input'!EO25+'Data Input'!EU25+'Data Input'!FA25+'Data Input'!FH25+'Data Input'!FO25+'Data Input'!FU25)/('Data Input'!F25+'Data Input'!L25+'Data Input'!R25+'Data Input'!X25+'Data Input'!AD25+'Data Input'!AK25+'Data Input'!AR25+'Data Input'!AX25+'Data Input'!BD25+'Data Input'!BJ25+'Data Input'!BP25+'Data Input'!BV25+'Data Input'!CB25+'Data Input'!CI25+'Data Input'!CP25+'Data Input'!CV25+'Data Input'!DB25+'Data Input'!DI25+'Data Input'!DP25+'Data Input'!DV25+'Data Input'!EB25+'Data Input'!EI25+'Data Input'!EP25+'Data Input'!EV25+'Data Input'!FB25+'Data Input'!FI25+'Data Input'!FP25+'Data Input'!FV25))</f>
        <v>1.6385542168674698</v>
      </c>
    </row>
    <row r="76" spans="4:8" ht="15.5" x14ac:dyDescent="0.35">
      <c r="D76" s="167" t="s">
        <v>26</v>
      </c>
      <c r="E76" s="168">
        <f>'Data Input'!E26+'Data Input'!K26+'Data Input'!Q26+'Data Input'!W26+'Data Input'!AC26+'Data Input'!AJ26+'Data Input'!AQ26+'Data Input'!AW26+'Data Input'!BC26+'Data Input'!BI26+'Data Input'!BO26+'Data Input'!BU26+'Data Input'!CA26+'Data Input'!CH26+'Data Input'!CO26+'Data Input'!CU26+'Data Input'!DA26+'Data Input'!DH26+'Data Input'!DO26+'Data Input'!DU26+'Data Input'!EA26+'Data Input'!EH26+'Data Input'!EO26+'Data Input'!EU26+'Data Input'!FA26+'Data Input'!FH26+'Data Input'!FO26+'Data Input'!FU26</f>
        <v>179</v>
      </c>
      <c r="F76" s="168">
        <f>'Data Input'!F26+'Data Input'!L26+'Data Input'!R26+'Data Input'!X26+'Data Input'!AD26+'Data Input'!AK26+'Data Input'!AR26+'Data Input'!AX26+'Data Input'!BD26+'Data Input'!BJ26+'Data Input'!BP26+'Data Input'!BV26+'Data Input'!CB26+'Data Input'!CI26+'Data Input'!CP26+'Data Input'!CV26+'Data Input'!DB26+'Data Input'!DI26+'Data Input'!DP26+'Data Input'!DV26+'Data Input'!EB26+'Data Input'!EI26+'Data Input'!EP26+'Data Input'!EV26+'Data Input'!FB26+'Data Input'!FI26+'Data Input'!FP26+'Data Input'!FV26</f>
        <v>168</v>
      </c>
      <c r="G76" s="168">
        <f>'Data Input'!AG26+'Data Input'!AN26+'Data Input'!CE26+'Data Input'!CL26+'Data Input'!DE26+'Data Input'!DL26+'Data Input'!EE26+'Data Input'!EL26+'Data Input'!FE26+'Data Input'!FL26</f>
        <v>0</v>
      </c>
      <c r="H76" s="169">
        <f>SUM(('Data Input'!E26+'Data Input'!K26+'Data Input'!Q26+'Data Input'!W26+'Data Input'!AC26+'Data Input'!AJ26+'Data Input'!AQ26+'Data Input'!AW26+'Data Input'!BC26+'Data Input'!BI26+'Data Input'!BO26+'Data Input'!BU26+'Data Input'!CA26+'Data Input'!CH26+'Data Input'!CO26+'Data Input'!CU26+'Data Input'!DA26+'Data Input'!DH26+'Data Input'!DO26+'Data Input'!DU26+'Data Input'!EA26+'Data Input'!EH26+'Data Input'!EO26+'Data Input'!EU26+'Data Input'!FA26+'Data Input'!FH26+'Data Input'!FO26+'Data Input'!FU26)/('Data Input'!F26+'Data Input'!L26+'Data Input'!R26+'Data Input'!X26+'Data Input'!AD26+'Data Input'!AK26+'Data Input'!AR26+'Data Input'!AX26+'Data Input'!BD26+'Data Input'!BJ26+'Data Input'!BP26+'Data Input'!BV26+'Data Input'!CB26+'Data Input'!CI26+'Data Input'!CP26+'Data Input'!CV26+'Data Input'!DB26+'Data Input'!DI26+'Data Input'!DP26+'Data Input'!DV26+'Data Input'!EB26+'Data Input'!EI26+'Data Input'!EP26+'Data Input'!EV26+'Data Input'!FB26+'Data Input'!FI26+'Data Input'!FP26+'Data Input'!FV26))</f>
        <v>1.0654761904761905</v>
      </c>
    </row>
    <row r="77" spans="4:8" ht="15.5" x14ac:dyDescent="0.35">
      <c r="D77" s="167" t="s">
        <v>6</v>
      </c>
      <c r="E77" s="168">
        <f>'Data Input'!E27+'Data Input'!K27+'Data Input'!Q27+'Data Input'!W27+'Data Input'!AC27+'Data Input'!AJ27+'Data Input'!AQ27+'Data Input'!AW27+'Data Input'!BC27+'Data Input'!BI27+'Data Input'!BO27+'Data Input'!BU27+'Data Input'!CA27+'Data Input'!CH27+'Data Input'!CO27+'Data Input'!CU27+'Data Input'!DA27+'Data Input'!DH27+'Data Input'!DO27+'Data Input'!DU27+'Data Input'!EA27+'Data Input'!EH27+'Data Input'!EO27+'Data Input'!EU27+'Data Input'!FA27+'Data Input'!FH27+'Data Input'!FO27+'Data Input'!FU27</f>
        <v>106</v>
      </c>
      <c r="F77" s="168">
        <f>'Data Input'!F27+'Data Input'!L27+'Data Input'!R27+'Data Input'!X27+'Data Input'!AD27+'Data Input'!AK27+'Data Input'!AR27+'Data Input'!AX27+'Data Input'!BD27+'Data Input'!BJ27+'Data Input'!BP27+'Data Input'!BV27+'Data Input'!CB27+'Data Input'!CI27+'Data Input'!CP27+'Data Input'!CV27+'Data Input'!DB27+'Data Input'!DI27+'Data Input'!DP27+'Data Input'!DV27+'Data Input'!EB27+'Data Input'!EI27+'Data Input'!EP27+'Data Input'!EV27+'Data Input'!FB27+'Data Input'!FI27+'Data Input'!FP27+'Data Input'!FV27</f>
        <v>105</v>
      </c>
      <c r="G77" s="168">
        <f>'Data Input'!AG27+'Data Input'!AN27+'Data Input'!CE27+'Data Input'!CL27+'Data Input'!DE27+'Data Input'!DL27+'Data Input'!EE27+'Data Input'!EL27+'Data Input'!FE27+'Data Input'!FL27</f>
        <v>2</v>
      </c>
      <c r="H77" s="169">
        <f>SUM(('Data Input'!E27+'Data Input'!K27+'Data Input'!Q27+'Data Input'!W27+'Data Input'!AC27+'Data Input'!AJ27+'Data Input'!AQ27+'Data Input'!AW27+'Data Input'!BC27+'Data Input'!BI27+'Data Input'!BO27+'Data Input'!BU27+'Data Input'!CA27+'Data Input'!CH27+'Data Input'!CO27+'Data Input'!CU27+'Data Input'!DA27+'Data Input'!DH27+'Data Input'!DO27+'Data Input'!DU27+'Data Input'!EA27+'Data Input'!EH27+'Data Input'!EO27+'Data Input'!EU27+'Data Input'!FA27+'Data Input'!FH27+'Data Input'!FO27+'Data Input'!FU27)/('Data Input'!F27+'Data Input'!L27+'Data Input'!R27+'Data Input'!X27+'Data Input'!AD27+'Data Input'!AK27+'Data Input'!AR27+'Data Input'!AX27+'Data Input'!BD27+'Data Input'!BJ27+'Data Input'!BP27+'Data Input'!BV27+'Data Input'!CB27+'Data Input'!CI27+'Data Input'!CP27+'Data Input'!CV27+'Data Input'!DB27+'Data Input'!DI27+'Data Input'!DP27+'Data Input'!DV27+'Data Input'!EB27+'Data Input'!EI27+'Data Input'!EP27+'Data Input'!EV27+'Data Input'!FB27+'Data Input'!FI27+'Data Input'!FP27+'Data Input'!FV27))</f>
        <v>1.0095238095238095</v>
      </c>
    </row>
    <row r="78" spans="4:8" ht="15.5" x14ac:dyDescent="0.35">
      <c r="D78" s="167" t="s">
        <v>31</v>
      </c>
      <c r="E78" s="168">
        <f>'Data Input'!E28+'Data Input'!K28+'Data Input'!Q28+'Data Input'!W28+'Data Input'!AC28+'Data Input'!AJ28+'Data Input'!AQ28+'Data Input'!AW28+'Data Input'!BC28+'Data Input'!BI28+'Data Input'!BO28+'Data Input'!BU28+'Data Input'!CA28+'Data Input'!CH28+'Data Input'!CO28+'Data Input'!CU28+'Data Input'!DA28+'Data Input'!DH28+'Data Input'!DO28+'Data Input'!DU28+'Data Input'!EA28+'Data Input'!EH28+'Data Input'!EO28+'Data Input'!EU28+'Data Input'!FA28+'Data Input'!FH28+'Data Input'!FO28+'Data Input'!FU28</f>
        <v>135</v>
      </c>
      <c r="F78" s="168">
        <f>'Data Input'!F28+'Data Input'!L28+'Data Input'!R28+'Data Input'!X28+'Data Input'!AD28+'Data Input'!AK28+'Data Input'!AR28+'Data Input'!AX28+'Data Input'!BD28+'Data Input'!BJ28+'Data Input'!BP28+'Data Input'!BV28+'Data Input'!CB28+'Data Input'!CI28+'Data Input'!CP28+'Data Input'!CV28+'Data Input'!DB28+'Data Input'!DI28+'Data Input'!DP28+'Data Input'!DV28+'Data Input'!EB28+'Data Input'!EI28+'Data Input'!EP28+'Data Input'!EV28+'Data Input'!FB28+'Data Input'!FI28+'Data Input'!FP28+'Data Input'!FV28</f>
        <v>144</v>
      </c>
      <c r="G78" s="168">
        <f>'Data Input'!AG28+'Data Input'!AN28+'Data Input'!CE28+'Data Input'!CL28+'Data Input'!DE28+'Data Input'!DL28+'Data Input'!EE28+'Data Input'!EL28+'Data Input'!FE28+'Data Input'!FL28</f>
        <v>0</v>
      </c>
      <c r="H78" s="169">
        <f>SUM(('Data Input'!E28+'Data Input'!K28+'Data Input'!Q28+'Data Input'!W28+'Data Input'!AC28+'Data Input'!AJ28+'Data Input'!AQ28+'Data Input'!AW28+'Data Input'!BC28+'Data Input'!BI28+'Data Input'!BO28+'Data Input'!BU28+'Data Input'!CA28+'Data Input'!CH28+'Data Input'!CO28+'Data Input'!CU28+'Data Input'!DA28+'Data Input'!DH28+'Data Input'!DO28+'Data Input'!DU28+'Data Input'!EA28+'Data Input'!EH28+'Data Input'!EO28+'Data Input'!EU28+'Data Input'!FA28+'Data Input'!FH28+'Data Input'!FO28+'Data Input'!FU28)/('Data Input'!F28+'Data Input'!L28+'Data Input'!R28+'Data Input'!X28+'Data Input'!AD28+'Data Input'!AK28+'Data Input'!AR28+'Data Input'!AX28+'Data Input'!BD28+'Data Input'!BJ28+'Data Input'!BP28+'Data Input'!BV28+'Data Input'!CB28+'Data Input'!CI28+'Data Input'!CP28+'Data Input'!CV28+'Data Input'!DB28+'Data Input'!DI28+'Data Input'!DP28+'Data Input'!DV28+'Data Input'!EB28+'Data Input'!EI28+'Data Input'!EP28+'Data Input'!EV28+'Data Input'!FB28+'Data Input'!FI28+'Data Input'!FP28+'Data Input'!FV28))</f>
        <v>0.9375</v>
      </c>
    </row>
    <row r="79" spans="4:8" ht="15.5" x14ac:dyDescent="0.35">
      <c r="D79" s="170" t="s">
        <v>39</v>
      </c>
      <c r="E79" s="171">
        <f>'Data Input'!E29+'Data Input'!K29+'Data Input'!Q29+'Data Input'!W29+'Data Input'!AC29+'Data Input'!AJ29+'Data Input'!AQ29+'Data Input'!AW29+'Data Input'!BC29+'Data Input'!BI29+'Data Input'!BO29+'Data Input'!BU29+'Data Input'!CA29+'Data Input'!CH29+'Data Input'!CO29+'Data Input'!CU29+'Data Input'!DA29+'Data Input'!DH29+'Data Input'!DO29+'Data Input'!DU29+'Data Input'!EA29+'Data Input'!EH29+'Data Input'!EO29+'Data Input'!EU29+'Data Input'!FA29+'Data Input'!FH29+'Data Input'!FO29+'Data Input'!FU29</f>
        <v>85</v>
      </c>
      <c r="F79" s="171">
        <f>'Data Input'!F29+'Data Input'!L29+'Data Input'!R29+'Data Input'!X29+'Data Input'!AD29+'Data Input'!AK29+'Data Input'!AR29+'Data Input'!AX29+'Data Input'!BD29+'Data Input'!BJ29+'Data Input'!BP29+'Data Input'!BV29+'Data Input'!CB29+'Data Input'!CI29+'Data Input'!CP29+'Data Input'!CV29+'Data Input'!DB29+'Data Input'!DI29+'Data Input'!DP29+'Data Input'!DV29+'Data Input'!EB29+'Data Input'!EI29+'Data Input'!EP29+'Data Input'!EV29+'Data Input'!FB29+'Data Input'!FI29+'Data Input'!FP29+'Data Input'!FV29</f>
        <v>103</v>
      </c>
      <c r="G79" s="171">
        <f>'Data Input'!AG29+'Data Input'!AN29+'Data Input'!CE29+'Data Input'!CL29+'Data Input'!DE29+'Data Input'!DL29+'Data Input'!EE29+'Data Input'!EL29+'Data Input'!FE29+'Data Input'!FL29</f>
        <v>0</v>
      </c>
      <c r="H79" s="172">
        <f>SUM(('Data Input'!E29+'Data Input'!K29+'Data Input'!Q29+'Data Input'!W29+'Data Input'!AC29+'Data Input'!AJ29+'Data Input'!AQ29+'Data Input'!AW29+'Data Input'!BC29+'Data Input'!BI29+'Data Input'!BO29+'Data Input'!BU29+'Data Input'!CA29+'Data Input'!CH29+'Data Input'!CO29+'Data Input'!CU29+'Data Input'!DA29+'Data Input'!DH29+'Data Input'!DO29+'Data Input'!DU29+'Data Input'!EA29+'Data Input'!EH29+'Data Input'!EO29+'Data Input'!EU29+'Data Input'!FA29+'Data Input'!FH29+'Data Input'!FO29+'Data Input'!FU29)/('Data Input'!F29+'Data Input'!L29+'Data Input'!R29+'Data Input'!X29+'Data Input'!AD29+'Data Input'!AK29+'Data Input'!AR29+'Data Input'!AX29+'Data Input'!BD29+'Data Input'!BJ29+'Data Input'!BP29+'Data Input'!BV29+'Data Input'!CB29+'Data Input'!CI29+'Data Input'!CP29+'Data Input'!CV29+'Data Input'!DB29+'Data Input'!DI29+'Data Input'!DP29+'Data Input'!DV29+'Data Input'!EB29+'Data Input'!EI29+'Data Input'!EP29+'Data Input'!EV29+'Data Input'!FB29+'Data Input'!FI29+'Data Input'!FP29+'Data Input'!FV29))</f>
        <v>0.82524271844660191</v>
      </c>
    </row>
    <row r="80" spans="4:8" ht="15.5" x14ac:dyDescent="0.35">
      <c r="D80" s="170" t="s">
        <v>22</v>
      </c>
      <c r="E80" s="171">
        <f>'Data Input'!E30+'Data Input'!K30+'Data Input'!Q30+'Data Input'!W30+'Data Input'!AC30+'Data Input'!AJ30+'Data Input'!AQ30+'Data Input'!AW30+'Data Input'!BC30+'Data Input'!BI30+'Data Input'!BO30+'Data Input'!BU30+'Data Input'!CA30+'Data Input'!CH30+'Data Input'!CO30+'Data Input'!CU30+'Data Input'!DA30+'Data Input'!DH30+'Data Input'!DO30+'Data Input'!DU30+'Data Input'!EA30+'Data Input'!EH30+'Data Input'!EO30+'Data Input'!EU30+'Data Input'!FA30+'Data Input'!FH30+'Data Input'!FO30+'Data Input'!FU30</f>
        <v>72</v>
      </c>
      <c r="F80" s="171">
        <f>'Data Input'!F30+'Data Input'!L30+'Data Input'!R30+'Data Input'!X30+'Data Input'!AD30+'Data Input'!AK30+'Data Input'!AR30+'Data Input'!AX30+'Data Input'!BD30+'Data Input'!BJ30+'Data Input'!BP30+'Data Input'!BV30+'Data Input'!CB30+'Data Input'!CI30+'Data Input'!CP30+'Data Input'!CV30+'Data Input'!DB30+'Data Input'!DI30+'Data Input'!DP30+'Data Input'!DV30+'Data Input'!EB30+'Data Input'!EI30+'Data Input'!EP30+'Data Input'!EV30+'Data Input'!FB30+'Data Input'!FI30+'Data Input'!FP30+'Data Input'!FV30</f>
        <v>63</v>
      </c>
      <c r="G80" s="171">
        <f>'Data Input'!AG30+'Data Input'!AN30+'Data Input'!CE30+'Data Input'!CL30+'Data Input'!DE30+'Data Input'!DL30+'Data Input'!EE30+'Data Input'!EL30+'Data Input'!FE30+'Data Input'!FL30</f>
        <v>1</v>
      </c>
      <c r="H80" s="172">
        <f>SUM(('Data Input'!E30+'Data Input'!K30+'Data Input'!Q30+'Data Input'!W30+'Data Input'!AC30+'Data Input'!AJ30+'Data Input'!AQ30+'Data Input'!AW30+'Data Input'!BC30+'Data Input'!BI30+'Data Input'!BO30+'Data Input'!BU30+'Data Input'!CA30+'Data Input'!CH30+'Data Input'!CO30+'Data Input'!CU30+'Data Input'!DA30+'Data Input'!DH30+'Data Input'!DO30+'Data Input'!DU30+'Data Input'!EA30+'Data Input'!EH30+'Data Input'!EO30+'Data Input'!EU30+'Data Input'!FA30+'Data Input'!FH30+'Data Input'!FO30+'Data Input'!FU30)/('Data Input'!F30+'Data Input'!L30+'Data Input'!R30+'Data Input'!X30+'Data Input'!AD30+'Data Input'!AK30+'Data Input'!AR30+'Data Input'!AX30+'Data Input'!BD30+'Data Input'!BJ30+'Data Input'!BP30+'Data Input'!BV30+'Data Input'!CB30+'Data Input'!CI30+'Data Input'!CP30+'Data Input'!CV30+'Data Input'!DB30+'Data Input'!DI30+'Data Input'!DP30+'Data Input'!DV30+'Data Input'!EB30+'Data Input'!EI30+'Data Input'!EP30+'Data Input'!EV30+'Data Input'!FB30+'Data Input'!FI30+'Data Input'!FP30+'Data Input'!FV30))</f>
        <v>1.1428571428571428</v>
      </c>
    </row>
    <row r="81" spans="4:8" ht="15.5" x14ac:dyDescent="0.35">
      <c r="D81" s="170" t="s">
        <v>9</v>
      </c>
      <c r="E81" s="171">
        <f>'Data Input'!E31+'Data Input'!K31+'Data Input'!Q31+'Data Input'!W31+'Data Input'!AC31+'Data Input'!AJ31+'Data Input'!AQ31+'Data Input'!AW31+'Data Input'!BC31+'Data Input'!BI31+'Data Input'!BO31+'Data Input'!BU31+'Data Input'!CA31+'Data Input'!CH31+'Data Input'!CO31+'Data Input'!CU31+'Data Input'!DA31+'Data Input'!DH31+'Data Input'!DO31+'Data Input'!DU31+'Data Input'!EA31+'Data Input'!EH31+'Data Input'!EO31+'Data Input'!EU31+'Data Input'!FA31+'Data Input'!FH31+'Data Input'!FO31+'Data Input'!FU31</f>
        <v>175</v>
      </c>
      <c r="F81" s="171">
        <f>'Data Input'!F31+'Data Input'!L31+'Data Input'!R31+'Data Input'!X31+'Data Input'!AD31+'Data Input'!AK31+'Data Input'!AR31+'Data Input'!AX31+'Data Input'!BD31+'Data Input'!BJ31+'Data Input'!BP31+'Data Input'!BV31+'Data Input'!CB31+'Data Input'!CI31+'Data Input'!CP31+'Data Input'!CV31+'Data Input'!DB31+'Data Input'!DI31+'Data Input'!DP31+'Data Input'!DV31+'Data Input'!EB31+'Data Input'!EI31+'Data Input'!EP31+'Data Input'!EV31+'Data Input'!FB31+'Data Input'!FI31+'Data Input'!FP31+'Data Input'!FV31</f>
        <v>139</v>
      </c>
      <c r="G81" s="171">
        <f>'Data Input'!AG31+'Data Input'!AN31+'Data Input'!CE31+'Data Input'!CL31+'Data Input'!DE31+'Data Input'!DL31+'Data Input'!EE31+'Data Input'!EL31+'Data Input'!FE31+'Data Input'!FL31</f>
        <v>2</v>
      </c>
      <c r="H81" s="172">
        <f>SUM(('Data Input'!E31+'Data Input'!K31+'Data Input'!Q31+'Data Input'!W31+'Data Input'!AC31+'Data Input'!AJ31+'Data Input'!AQ31+'Data Input'!AW31+'Data Input'!BC31+'Data Input'!BI31+'Data Input'!BO31+'Data Input'!BU31+'Data Input'!CA31+'Data Input'!CH31+'Data Input'!CO31+'Data Input'!CU31+'Data Input'!DA31+'Data Input'!DH31+'Data Input'!DO31+'Data Input'!DU31+'Data Input'!EA31+'Data Input'!EH31+'Data Input'!EO31+'Data Input'!EU31+'Data Input'!FA31+'Data Input'!FH31+'Data Input'!FO31+'Data Input'!FU31)/('Data Input'!F31+'Data Input'!L31+'Data Input'!R31+'Data Input'!X31+'Data Input'!AD31+'Data Input'!AK31+'Data Input'!AR31+'Data Input'!AX31+'Data Input'!BD31+'Data Input'!BJ31+'Data Input'!BP31+'Data Input'!BV31+'Data Input'!CB31+'Data Input'!CI31+'Data Input'!CP31+'Data Input'!CV31+'Data Input'!DB31+'Data Input'!DI31+'Data Input'!DP31+'Data Input'!DV31+'Data Input'!EB31+'Data Input'!EI31+'Data Input'!EP31+'Data Input'!EV31+'Data Input'!FB31+'Data Input'!FI31+'Data Input'!FP31+'Data Input'!FV31))</f>
        <v>1.2589928057553956</v>
      </c>
    </row>
    <row r="82" spans="4:8" ht="15.5" x14ac:dyDescent="0.35">
      <c r="D82" s="170" t="s">
        <v>4</v>
      </c>
      <c r="E82" s="171">
        <f>'Data Input'!E32+'Data Input'!K32+'Data Input'!Q32+'Data Input'!W32+'Data Input'!AC32+'Data Input'!AJ32+'Data Input'!AQ32+'Data Input'!AW32+'Data Input'!BC32+'Data Input'!BI32+'Data Input'!BO32+'Data Input'!BU32+'Data Input'!CA32+'Data Input'!CH32+'Data Input'!CO32+'Data Input'!CU32+'Data Input'!DA32+'Data Input'!DH32+'Data Input'!DO32+'Data Input'!DU32+'Data Input'!EA32+'Data Input'!EH32+'Data Input'!EO32+'Data Input'!EU32+'Data Input'!FA32+'Data Input'!FH32+'Data Input'!FO32+'Data Input'!FU32</f>
        <v>241</v>
      </c>
      <c r="F82" s="171">
        <f>'Data Input'!F32+'Data Input'!L32+'Data Input'!R32+'Data Input'!X32+'Data Input'!AD32+'Data Input'!AK32+'Data Input'!AR32+'Data Input'!AX32+'Data Input'!BD32+'Data Input'!BJ32+'Data Input'!BP32+'Data Input'!BV32+'Data Input'!CB32+'Data Input'!CI32+'Data Input'!CP32+'Data Input'!CV32+'Data Input'!DB32+'Data Input'!DI32+'Data Input'!DP32+'Data Input'!DV32+'Data Input'!EB32+'Data Input'!EI32+'Data Input'!EP32+'Data Input'!EV32+'Data Input'!FB32+'Data Input'!FI32+'Data Input'!FP32+'Data Input'!FV32</f>
        <v>164</v>
      </c>
      <c r="G82" s="171">
        <f>'Data Input'!AG32+'Data Input'!AN32+'Data Input'!CE32+'Data Input'!CL32+'Data Input'!DE32+'Data Input'!DL32+'Data Input'!EE32+'Data Input'!EL32+'Data Input'!FE32+'Data Input'!FL32</f>
        <v>1</v>
      </c>
      <c r="H82" s="172">
        <f>SUM(('Data Input'!E32+'Data Input'!K32+'Data Input'!Q32+'Data Input'!W32+'Data Input'!AC32+'Data Input'!AJ32+'Data Input'!AQ32+'Data Input'!AW32+'Data Input'!BC32+'Data Input'!BI32+'Data Input'!BO32+'Data Input'!BU32+'Data Input'!CA32+'Data Input'!CH32+'Data Input'!CO32+'Data Input'!CU32+'Data Input'!DA32+'Data Input'!DH32+'Data Input'!DO32+'Data Input'!DU32+'Data Input'!EA32+'Data Input'!EH32+'Data Input'!EO32+'Data Input'!EU32+'Data Input'!FA32+'Data Input'!FH32+'Data Input'!FO32+'Data Input'!FU32)/('Data Input'!F32+'Data Input'!L32+'Data Input'!R32+'Data Input'!X32+'Data Input'!AD32+'Data Input'!AK32+'Data Input'!AR32+'Data Input'!AX32+'Data Input'!BD32+'Data Input'!BJ32+'Data Input'!BP32+'Data Input'!BV32+'Data Input'!CB32+'Data Input'!CI32+'Data Input'!CP32+'Data Input'!CV32+'Data Input'!DB32+'Data Input'!DI32+'Data Input'!DP32+'Data Input'!DV32+'Data Input'!EB32+'Data Input'!EI32+'Data Input'!EP32+'Data Input'!EV32+'Data Input'!FB32+'Data Input'!FI32+'Data Input'!FP32+'Data Input'!FV32))</f>
        <v>1.4695121951219512</v>
      </c>
    </row>
    <row r="83" spans="4:8" ht="15.5" x14ac:dyDescent="0.35">
      <c r="D83" s="170" t="s">
        <v>47</v>
      </c>
      <c r="E83" s="171">
        <f>'Data Input'!E33+'Data Input'!K33+'Data Input'!Q33+'Data Input'!W33+'Data Input'!AC33+'Data Input'!AJ33+'Data Input'!AQ33+'Data Input'!AW33+'Data Input'!BC33+'Data Input'!BI33+'Data Input'!BO33+'Data Input'!BU33+'Data Input'!CA33+'Data Input'!CH33+'Data Input'!CO33+'Data Input'!CU33+'Data Input'!DA33+'Data Input'!DH33+'Data Input'!DO33+'Data Input'!DU33+'Data Input'!EA33+'Data Input'!EH33+'Data Input'!EO33+'Data Input'!EU33+'Data Input'!FA33+'Data Input'!FH33+'Data Input'!FO33+'Data Input'!FU33</f>
        <v>85</v>
      </c>
      <c r="F83" s="171">
        <f>'Data Input'!F33+'Data Input'!L33+'Data Input'!R33+'Data Input'!X33+'Data Input'!AD33+'Data Input'!AK33+'Data Input'!AR33+'Data Input'!AX33+'Data Input'!BD33+'Data Input'!BJ33+'Data Input'!BP33+'Data Input'!BV33+'Data Input'!CB33+'Data Input'!CI33+'Data Input'!CP33+'Data Input'!CV33+'Data Input'!DB33+'Data Input'!DI33+'Data Input'!DP33+'Data Input'!DV33+'Data Input'!EB33+'Data Input'!EI33+'Data Input'!EP33+'Data Input'!EV33+'Data Input'!FB33+'Data Input'!FI33+'Data Input'!FP33+'Data Input'!FV33</f>
        <v>103</v>
      </c>
      <c r="G83" s="171">
        <f>'Data Input'!AG33+'Data Input'!AN33+'Data Input'!CE33+'Data Input'!CL33+'Data Input'!DE33+'Data Input'!DL33+'Data Input'!EE33+'Data Input'!EL33+'Data Input'!FE33+'Data Input'!FL33</f>
        <v>0</v>
      </c>
      <c r="H83" s="172">
        <f>SUM(('Data Input'!E33+'Data Input'!K33+'Data Input'!Q33+'Data Input'!W33+'Data Input'!AC33+'Data Input'!AJ33+'Data Input'!AQ33+'Data Input'!AW33+'Data Input'!BC33+'Data Input'!BI33+'Data Input'!BO33+'Data Input'!BU33+'Data Input'!CA33+'Data Input'!CH33+'Data Input'!CO33+'Data Input'!CU33+'Data Input'!DA33+'Data Input'!DH33+'Data Input'!DO33+'Data Input'!DU33+'Data Input'!EA33+'Data Input'!EH33+'Data Input'!EO33+'Data Input'!EU33+'Data Input'!FA33+'Data Input'!FH33+'Data Input'!FO33+'Data Input'!FU33)/('Data Input'!F33+'Data Input'!L33+'Data Input'!R33+'Data Input'!X33+'Data Input'!AD33+'Data Input'!AK33+'Data Input'!AR33+'Data Input'!AX33+'Data Input'!BD33+'Data Input'!BJ33+'Data Input'!BP33+'Data Input'!BV33+'Data Input'!CB33+'Data Input'!CI33+'Data Input'!CP33+'Data Input'!CV33+'Data Input'!DB33+'Data Input'!DI33+'Data Input'!DP33+'Data Input'!DV33+'Data Input'!EB33+'Data Input'!EI33+'Data Input'!EP33+'Data Input'!EV33+'Data Input'!FB33+'Data Input'!FI33+'Data Input'!FP33+'Data Input'!FV33))</f>
        <v>0.82524271844660191</v>
      </c>
    </row>
    <row r="84" spans="4:8" ht="15.5" x14ac:dyDescent="0.35">
      <c r="D84" s="170" t="s">
        <v>21</v>
      </c>
      <c r="E84" s="171">
        <f>'Data Input'!E34+'Data Input'!K34+'Data Input'!Q34+'Data Input'!W34+'Data Input'!AC34+'Data Input'!AJ34+'Data Input'!AQ34+'Data Input'!AW34+'Data Input'!BC34+'Data Input'!BI34+'Data Input'!BO34+'Data Input'!BU34+'Data Input'!CA34+'Data Input'!CH34+'Data Input'!CO34+'Data Input'!CU34+'Data Input'!DA34+'Data Input'!DH34+'Data Input'!DO34+'Data Input'!DU34+'Data Input'!EA34+'Data Input'!EH34+'Data Input'!EO34+'Data Input'!EU34+'Data Input'!FA34+'Data Input'!FH34+'Data Input'!FO34+'Data Input'!FU34</f>
        <v>225</v>
      </c>
      <c r="F84" s="171">
        <f>'Data Input'!F34+'Data Input'!L34+'Data Input'!R34+'Data Input'!X34+'Data Input'!AD34+'Data Input'!AK34+'Data Input'!AR34+'Data Input'!AX34+'Data Input'!BD34+'Data Input'!BJ34+'Data Input'!BP34+'Data Input'!BV34+'Data Input'!CB34+'Data Input'!CI34+'Data Input'!CP34+'Data Input'!CV34+'Data Input'!DB34+'Data Input'!DI34+'Data Input'!DP34+'Data Input'!DV34+'Data Input'!EB34+'Data Input'!EI34+'Data Input'!EP34+'Data Input'!EV34+'Data Input'!FB34+'Data Input'!FI34+'Data Input'!FP34+'Data Input'!FV34</f>
        <v>198</v>
      </c>
      <c r="G84" s="171">
        <f>'Data Input'!AG34+'Data Input'!AN34+'Data Input'!CE34+'Data Input'!CL34+'Data Input'!DE34+'Data Input'!DL34+'Data Input'!EE34+'Data Input'!EL34+'Data Input'!FE34+'Data Input'!FL34</f>
        <v>0</v>
      </c>
      <c r="H84" s="172">
        <f>SUM(('Data Input'!E34+'Data Input'!K34+'Data Input'!Q34+'Data Input'!W34+'Data Input'!AC34+'Data Input'!AJ34+'Data Input'!AQ34+'Data Input'!AW34+'Data Input'!BC34+'Data Input'!BI34+'Data Input'!BO34+'Data Input'!BU34+'Data Input'!CA34+'Data Input'!CH34+'Data Input'!CO34+'Data Input'!CU34+'Data Input'!DA34+'Data Input'!DH34+'Data Input'!DO34+'Data Input'!DU34+'Data Input'!EA34+'Data Input'!EH34+'Data Input'!EO34+'Data Input'!EU34+'Data Input'!FA34+'Data Input'!FH34+'Data Input'!FO34+'Data Input'!FU34)/('Data Input'!F34+'Data Input'!L34+'Data Input'!R34+'Data Input'!X34+'Data Input'!AD34+'Data Input'!AK34+'Data Input'!AR34+'Data Input'!AX34+'Data Input'!BD34+'Data Input'!BJ34+'Data Input'!BP34+'Data Input'!BV34+'Data Input'!CB34+'Data Input'!CI34+'Data Input'!CP34+'Data Input'!CV34+'Data Input'!DB34+'Data Input'!DI34+'Data Input'!DP34+'Data Input'!DV34+'Data Input'!EB34+'Data Input'!EI34+'Data Input'!EP34+'Data Input'!EV34+'Data Input'!FB34+'Data Input'!FI34+'Data Input'!FP34+'Data Input'!FV34))</f>
        <v>1.1363636363636365</v>
      </c>
    </row>
    <row r="85" spans="4:8" ht="15.5" x14ac:dyDescent="0.35">
      <c r="D85" s="173" t="s">
        <v>45</v>
      </c>
      <c r="E85" s="174">
        <f>'Data Input'!E35+'Data Input'!K35+'Data Input'!Q35+'Data Input'!W35+'Data Input'!AC35+'Data Input'!AJ35+'Data Input'!AQ35+'Data Input'!AW35+'Data Input'!BC35+'Data Input'!BI35+'Data Input'!BO35+'Data Input'!BU35+'Data Input'!CA35+'Data Input'!CH35+'Data Input'!CO35+'Data Input'!CU35+'Data Input'!DA35+'Data Input'!DH35+'Data Input'!DO35+'Data Input'!DU35+'Data Input'!EA35+'Data Input'!EH35+'Data Input'!EO35+'Data Input'!EU35+'Data Input'!FA35+'Data Input'!FH35+'Data Input'!FO35+'Data Input'!FU35</f>
        <v>50</v>
      </c>
      <c r="F85" s="174">
        <f>'Data Input'!F35+'Data Input'!L35+'Data Input'!R35+'Data Input'!X35+'Data Input'!AD35+'Data Input'!AK35+'Data Input'!AR35+'Data Input'!AX35+'Data Input'!BD35+'Data Input'!BJ35+'Data Input'!BP35+'Data Input'!BV35+'Data Input'!CB35+'Data Input'!CI35+'Data Input'!CP35+'Data Input'!CV35+'Data Input'!DB35+'Data Input'!DI35+'Data Input'!DP35+'Data Input'!DV35+'Data Input'!EB35+'Data Input'!EI35+'Data Input'!EP35+'Data Input'!EV35+'Data Input'!FB35+'Data Input'!FI35+'Data Input'!FP35+'Data Input'!FV35</f>
        <v>76</v>
      </c>
      <c r="G85" s="174">
        <f>'Data Input'!AG35+'Data Input'!AN35+'Data Input'!CE35+'Data Input'!CL35+'Data Input'!DE35+'Data Input'!DL35+'Data Input'!EE35+'Data Input'!EL35+'Data Input'!FE35+'Data Input'!FL35</f>
        <v>0</v>
      </c>
      <c r="H85" s="175">
        <f>SUM(('Data Input'!E35+'Data Input'!K35+'Data Input'!Q35+'Data Input'!W35+'Data Input'!AC35+'Data Input'!AJ35+'Data Input'!AQ35+'Data Input'!AW35+'Data Input'!BC35+'Data Input'!BI35+'Data Input'!BO35+'Data Input'!BU35+'Data Input'!CA35+'Data Input'!CH35+'Data Input'!CO35+'Data Input'!CU35+'Data Input'!DA35+'Data Input'!DH35+'Data Input'!DO35+'Data Input'!DU35+'Data Input'!EA35+'Data Input'!EH35+'Data Input'!EO35+'Data Input'!EU35+'Data Input'!FA35+'Data Input'!FH35+'Data Input'!FO35+'Data Input'!FU35)/('Data Input'!F35+'Data Input'!L35+'Data Input'!R35+'Data Input'!X35+'Data Input'!AD35+'Data Input'!AK35+'Data Input'!AR35+'Data Input'!AX35+'Data Input'!BD35+'Data Input'!BJ35+'Data Input'!BP35+'Data Input'!BV35+'Data Input'!CB35+'Data Input'!CI35+'Data Input'!CP35+'Data Input'!CV35+'Data Input'!DB35+'Data Input'!DI35+'Data Input'!DP35+'Data Input'!DV35+'Data Input'!EB35+'Data Input'!EI35+'Data Input'!EP35+'Data Input'!EV35+'Data Input'!FB35+'Data Input'!FI35+'Data Input'!FP35+'Data Input'!FV35))</f>
        <v>0.65789473684210531</v>
      </c>
    </row>
    <row r="86" spans="4:8" ht="15.5" x14ac:dyDescent="0.35">
      <c r="D86" s="173" t="s">
        <v>25</v>
      </c>
      <c r="E86" s="174">
        <f>'Data Input'!E36+'Data Input'!K36+'Data Input'!Q36+'Data Input'!W36+'Data Input'!AC36+'Data Input'!AJ36+'Data Input'!AQ36+'Data Input'!AW36+'Data Input'!BC36+'Data Input'!BI36+'Data Input'!BO36+'Data Input'!BU36+'Data Input'!CA36+'Data Input'!CH36+'Data Input'!CO36+'Data Input'!CU36+'Data Input'!DA36+'Data Input'!DH36+'Data Input'!DO36+'Data Input'!DU36+'Data Input'!EA36+'Data Input'!EH36+'Data Input'!EO36+'Data Input'!EU36+'Data Input'!FA36+'Data Input'!FH36+'Data Input'!FO36+'Data Input'!FU36</f>
        <v>206</v>
      </c>
      <c r="F86" s="174">
        <f>'Data Input'!F36+'Data Input'!L36+'Data Input'!R36+'Data Input'!X36+'Data Input'!AD36+'Data Input'!AK36+'Data Input'!AR36+'Data Input'!AX36+'Data Input'!BD36+'Data Input'!BJ36+'Data Input'!BP36+'Data Input'!BV36+'Data Input'!CB36+'Data Input'!CI36+'Data Input'!CP36+'Data Input'!CV36+'Data Input'!DB36+'Data Input'!DI36+'Data Input'!DP36+'Data Input'!DV36+'Data Input'!EB36+'Data Input'!EI36+'Data Input'!EP36+'Data Input'!EV36+'Data Input'!FB36+'Data Input'!FI36+'Data Input'!FP36+'Data Input'!FV36</f>
        <v>146</v>
      </c>
      <c r="G86" s="174">
        <f>'Data Input'!AG36+'Data Input'!AN36+'Data Input'!CE36+'Data Input'!CL36+'Data Input'!DE36+'Data Input'!DL36+'Data Input'!EE36+'Data Input'!EL36+'Data Input'!FE36+'Data Input'!FL36</f>
        <v>0</v>
      </c>
      <c r="H86" s="175">
        <f>SUM(('Data Input'!E36+'Data Input'!K36+'Data Input'!Q36+'Data Input'!W36+'Data Input'!AC36+'Data Input'!AJ36+'Data Input'!AQ36+'Data Input'!AW36+'Data Input'!BC36+'Data Input'!BI36+'Data Input'!BO36+'Data Input'!BU36+'Data Input'!CA36+'Data Input'!CH36+'Data Input'!CO36+'Data Input'!CU36+'Data Input'!DA36+'Data Input'!DH36+'Data Input'!DO36+'Data Input'!DU36+'Data Input'!EA36+'Data Input'!EH36+'Data Input'!EO36+'Data Input'!EU36+'Data Input'!FA36+'Data Input'!FH36+'Data Input'!FO36+'Data Input'!FU36)/('Data Input'!F36+'Data Input'!L36+'Data Input'!R36+'Data Input'!X36+'Data Input'!AD36+'Data Input'!AK36+'Data Input'!AR36+'Data Input'!AX36+'Data Input'!BD36+'Data Input'!BJ36+'Data Input'!BP36+'Data Input'!BV36+'Data Input'!CB36+'Data Input'!CI36+'Data Input'!CP36+'Data Input'!CV36+'Data Input'!DB36+'Data Input'!DI36+'Data Input'!DP36+'Data Input'!DV36+'Data Input'!EB36+'Data Input'!EI36+'Data Input'!EP36+'Data Input'!EV36+'Data Input'!FB36+'Data Input'!FI36+'Data Input'!FP36+'Data Input'!FV36))</f>
        <v>1.4109589041095891</v>
      </c>
    </row>
    <row r="87" spans="4:8" ht="15.5" x14ac:dyDescent="0.35">
      <c r="D87" s="173" t="s">
        <v>48</v>
      </c>
      <c r="E87" s="174">
        <f>'Data Input'!E37+'Data Input'!K37+'Data Input'!Q37+'Data Input'!W37+'Data Input'!AC37+'Data Input'!AJ37+'Data Input'!AQ37+'Data Input'!AW37+'Data Input'!BC37+'Data Input'!BI37+'Data Input'!BO37+'Data Input'!BU37+'Data Input'!CA37+'Data Input'!CH37+'Data Input'!CO37+'Data Input'!CU37+'Data Input'!DA37+'Data Input'!DH37+'Data Input'!DO37+'Data Input'!DU37+'Data Input'!EA37+'Data Input'!EH37+'Data Input'!EO37+'Data Input'!EU37+'Data Input'!FA37+'Data Input'!FH37+'Data Input'!FO37+'Data Input'!FU37</f>
        <v>170</v>
      </c>
      <c r="F87" s="174">
        <f>'Data Input'!F37+'Data Input'!L37+'Data Input'!R37+'Data Input'!X37+'Data Input'!AD37+'Data Input'!AK37+'Data Input'!AR37+'Data Input'!AX37+'Data Input'!BD37+'Data Input'!BJ37+'Data Input'!BP37+'Data Input'!BV37+'Data Input'!CB37+'Data Input'!CI37+'Data Input'!CP37+'Data Input'!CV37+'Data Input'!DB37+'Data Input'!DI37+'Data Input'!DP37+'Data Input'!DV37+'Data Input'!EB37+'Data Input'!EI37+'Data Input'!EP37+'Data Input'!EV37+'Data Input'!FB37+'Data Input'!FI37+'Data Input'!FP37+'Data Input'!FV37</f>
        <v>182</v>
      </c>
      <c r="G87" s="174">
        <f>'Data Input'!AG37+'Data Input'!AN37+'Data Input'!CE37+'Data Input'!CL37+'Data Input'!DE37+'Data Input'!DL37+'Data Input'!EE37+'Data Input'!EL37+'Data Input'!FE37+'Data Input'!FL37</f>
        <v>1</v>
      </c>
      <c r="H87" s="175">
        <f>SUM(('Data Input'!E37+'Data Input'!K37+'Data Input'!Q37+'Data Input'!W37+'Data Input'!AC37+'Data Input'!AJ37+'Data Input'!AQ37+'Data Input'!AW37+'Data Input'!BC37+'Data Input'!BI37+'Data Input'!BO37+'Data Input'!BU37+'Data Input'!CA37+'Data Input'!CH37+'Data Input'!CO37+'Data Input'!CU37+'Data Input'!DA37+'Data Input'!DH37+'Data Input'!DO37+'Data Input'!DU37+'Data Input'!EA37+'Data Input'!EH37+'Data Input'!EO37+'Data Input'!EU37+'Data Input'!FA37+'Data Input'!FH37+'Data Input'!FO37+'Data Input'!FU37)/('Data Input'!F37+'Data Input'!L37+'Data Input'!R37+'Data Input'!X37+'Data Input'!AD37+'Data Input'!AK37+'Data Input'!AR37+'Data Input'!AX37+'Data Input'!BD37+'Data Input'!BJ37+'Data Input'!BP37+'Data Input'!BV37+'Data Input'!CB37+'Data Input'!CI37+'Data Input'!CP37+'Data Input'!CV37+'Data Input'!DB37+'Data Input'!DI37+'Data Input'!DP37+'Data Input'!DV37+'Data Input'!EB37+'Data Input'!EI37+'Data Input'!EP37+'Data Input'!EV37+'Data Input'!FB37+'Data Input'!FI37+'Data Input'!FP37+'Data Input'!FV37))</f>
        <v>0.93406593406593408</v>
      </c>
    </row>
    <row r="88" spans="4:8" ht="15.5" x14ac:dyDescent="0.35">
      <c r="D88" s="173" t="s">
        <v>2</v>
      </c>
      <c r="E88" s="174">
        <f>'Data Input'!E38+'Data Input'!K38+'Data Input'!Q38+'Data Input'!W38+'Data Input'!AC38+'Data Input'!AJ38+'Data Input'!AQ38+'Data Input'!AW38+'Data Input'!BC38+'Data Input'!BI38+'Data Input'!BO38+'Data Input'!BU38+'Data Input'!CA38+'Data Input'!CH38+'Data Input'!CO38+'Data Input'!CU38+'Data Input'!DA38+'Data Input'!DH38+'Data Input'!DO38+'Data Input'!DU38+'Data Input'!EA38+'Data Input'!EH38+'Data Input'!EO38+'Data Input'!EU38+'Data Input'!FA38+'Data Input'!FH38+'Data Input'!FO38+'Data Input'!FU38</f>
        <v>252</v>
      </c>
      <c r="F88" s="174">
        <f>'Data Input'!F38+'Data Input'!L38+'Data Input'!R38+'Data Input'!X38+'Data Input'!AD38+'Data Input'!AK38+'Data Input'!AR38+'Data Input'!AX38+'Data Input'!BD38+'Data Input'!BJ38+'Data Input'!BP38+'Data Input'!BV38+'Data Input'!CB38+'Data Input'!CI38+'Data Input'!CP38+'Data Input'!CV38+'Data Input'!DB38+'Data Input'!DI38+'Data Input'!DP38+'Data Input'!DV38+'Data Input'!EB38+'Data Input'!EI38+'Data Input'!EP38+'Data Input'!EV38+'Data Input'!FB38+'Data Input'!FI38+'Data Input'!FP38+'Data Input'!FV38</f>
        <v>197</v>
      </c>
      <c r="G88" s="174">
        <f>'Data Input'!AG38+'Data Input'!AN38+'Data Input'!CE38+'Data Input'!CL38+'Data Input'!DE38+'Data Input'!DL38+'Data Input'!EE38+'Data Input'!EL38+'Data Input'!FE38+'Data Input'!FL38</f>
        <v>1</v>
      </c>
      <c r="H88" s="175">
        <f>SUM(('Data Input'!E38+'Data Input'!K38+'Data Input'!Q38+'Data Input'!W38+'Data Input'!AC38+'Data Input'!AJ38+'Data Input'!AQ38+'Data Input'!AW38+'Data Input'!BC38+'Data Input'!BI38+'Data Input'!BO38+'Data Input'!BU38+'Data Input'!CA38+'Data Input'!CH38+'Data Input'!CO38+'Data Input'!CU38+'Data Input'!DA38+'Data Input'!DH38+'Data Input'!DO38+'Data Input'!DU38+'Data Input'!EA38+'Data Input'!EH38+'Data Input'!EO38+'Data Input'!EU38+'Data Input'!FA38+'Data Input'!FH38+'Data Input'!FO38+'Data Input'!FU38)/('Data Input'!F38+'Data Input'!L38+'Data Input'!R38+'Data Input'!X38+'Data Input'!AD38+'Data Input'!AK38+'Data Input'!AR38+'Data Input'!AX38+'Data Input'!BD38+'Data Input'!BJ38+'Data Input'!BP38+'Data Input'!BV38+'Data Input'!CB38+'Data Input'!CI38+'Data Input'!CP38+'Data Input'!CV38+'Data Input'!DB38+'Data Input'!DI38+'Data Input'!DP38+'Data Input'!DV38+'Data Input'!EB38+'Data Input'!EI38+'Data Input'!EP38+'Data Input'!EV38+'Data Input'!FB38+'Data Input'!FI38+'Data Input'!FP38+'Data Input'!FV38))</f>
        <v>1.2791878172588833</v>
      </c>
    </row>
    <row r="89" spans="4:8" ht="15.5" x14ac:dyDescent="0.35">
      <c r="D89" s="173" t="s">
        <v>24</v>
      </c>
      <c r="E89" s="174">
        <f>'Data Input'!E39+'Data Input'!K39+'Data Input'!Q39+'Data Input'!W39+'Data Input'!AC39+'Data Input'!AJ39+'Data Input'!AQ39+'Data Input'!AW39+'Data Input'!BC39+'Data Input'!BI39+'Data Input'!BO39+'Data Input'!BU39+'Data Input'!CA39+'Data Input'!CH39+'Data Input'!CO39+'Data Input'!CU39+'Data Input'!DA39+'Data Input'!DH39+'Data Input'!DO39+'Data Input'!DU39+'Data Input'!EA39+'Data Input'!EH39+'Data Input'!EO39+'Data Input'!EU39+'Data Input'!FA39+'Data Input'!FH39+'Data Input'!FO39+'Data Input'!FU39</f>
        <v>169</v>
      </c>
      <c r="F89" s="174">
        <f>'Data Input'!F39+'Data Input'!L39+'Data Input'!R39+'Data Input'!X39+'Data Input'!AD39+'Data Input'!AK39+'Data Input'!AR39+'Data Input'!AX39+'Data Input'!BD39+'Data Input'!BJ39+'Data Input'!BP39+'Data Input'!BV39+'Data Input'!CB39+'Data Input'!CI39+'Data Input'!CP39+'Data Input'!CV39+'Data Input'!DB39+'Data Input'!DI39+'Data Input'!DP39+'Data Input'!DV39+'Data Input'!EB39+'Data Input'!EI39+'Data Input'!EP39+'Data Input'!EV39+'Data Input'!FB39+'Data Input'!FI39+'Data Input'!FP39+'Data Input'!FV39</f>
        <v>137</v>
      </c>
      <c r="G89" s="174">
        <f>'Data Input'!AG39+'Data Input'!AN39+'Data Input'!CE39+'Data Input'!CL39+'Data Input'!DE39+'Data Input'!DL39+'Data Input'!EE39+'Data Input'!EL39+'Data Input'!FE39+'Data Input'!FL39</f>
        <v>0</v>
      </c>
      <c r="H89" s="175">
        <f>SUM(('Data Input'!E39+'Data Input'!K39+'Data Input'!Q39+'Data Input'!W39+'Data Input'!AC39+'Data Input'!AJ39+'Data Input'!AQ39+'Data Input'!AW39+'Data Input'!BC39+'Data Input'!BI39+'Data Input'!BO39+'Data Input'!BU39+'Data Input'!CA39+'Data Input'!CH39+'Data Input'!CO39+'Data Input'!CU39+'Data Input'!DA39+'Data Input'!DH39+'Data Input'!DO39+'Data Input'!DU39+'Data Input'!EA39+'Data Input'!EH39+'Data Input'!EO39+'Data Input'!EU39+'Data Input'!FA39+'Data Input'!FH39+'Data Input'!FO39+'Data Input'!FU39)/('Data Input'!F39+'Data Input'!L39+'Data Input'!R39+'Data Input'!X39+'Data Input'!AD39+'Data Input'!AK39+'Data Input'!AR39+'Data Input'!AX39+'Data Input'!BD39+'Data Input'!BJ39+'Data Input'!BP39+'Data Input'!BV39+'Data Input'!CB39+'Data Input'!CI39+'Data Input'!CP39+'Data Input'!CV39+'Data Input'!DB39+'Data Input'!DI39+'Data Input'!DP39+'Data Input'!DV39+'Data Input'!EB39+'Data Input'!EI39+'Data Input'!EP39+'Data Input'!EV39+'Data Input'!FB39+'Data Input'!FI39+'Data Input'!FP39+'Data Input'!FV39))</f>
        <v>1.2335766423357664</v>
      </c>
    </row>
    <row r="90" spans="4:8" ht="15.5" x14ac:dyDescent="0.35">
      <c r="D90" s="173" t="s">
        <v>8</v>
      </c>
      <c r="E90" s="174">
        <f>'Data Input'!E40+'Data Input'!K40+'Data Input'!Q40+'Data Input'!W40+'Data Input'!AC40+'Data Input'!AJ40+'Data Input'!AQ40+'Data Input'!AW40+'Data Input'!BC40+'Data Input'!BI40+'Data Input'!BO40+'Data Input'!BU40+'Data Input'!CA40+'Data Input'!CH40+'Data Input'!CO40+'Data Input'!CU40+'Data Input'!DA40+'Data Input'!DH40+'Data Input'!DO40+'Data Input'!DU40+'Data Input'!EA40+'Data Input'!EH40+'Data Input'!EO40+'Data Input'!EU40+'Data Input'!FA40+'Data Input'!FH40+'Data Input'!FO40+'Data Input'!FU40</f>
        <v>223</v>
      </c>
      <c r="F90" s="174">
        <f>'Data Input'!F40+'Data Input'!L40+'Data Input'!R40+'Data Input'!X40+'Data Input'!AD40+'Data Input'!AK40+'Data Input'!AR40+'Data Input'!AX40+'Data Input'!BD40+'Data Input'!BJ40+'Data Input'!BP40+'Data Input'!BV40+'Data Input'!CB40+'Data Input'!CI40+'Data Input'!CP40+'Data Input'!CV40+'Data Input'!DB40+'Data Input'!DI40+'Data Input'!DP40+'Data Input'!DV40+'Data Input'!EB40+'Data Input'!EI40+'Data Input'!EP40+'Data Input'!EV40+'Data Input'!FB40+'Data Input'!FI40+'Data Input'!FP40+'Data Input'!FV40</f>
        <v>163</v>
      </c>
      <c r="G90" s="174">
        <f>'Data Input'!AG40+'Data Input'!AN40+'Data Input'!CE40+'Data Input'!CL40+'Data Input'!DE40+'Data Input'!DL40+'Data Input'!EE40+'Data Input'!EL40+'Data Input'!FE40+'Data Input'!FL40</f>
        <v>0</v>
      </c>
      <c r="H90" s="175">
        <f>SUM(('Data Input'!E40+'Data Input'!K40+'Data Input'!Q40+'Data Input'!W40+'Data Input'!AC40+'Data Input'!AJ40+'Data Input'!AQ40+'Data Input'!AW40+'Data Input'!BC40+'Data Input'!BI40+'Data Input'!BO40+'Data Input'!BU40+'Data Input'!CA40+'Data Input'!CH40+'Data Input'!CO40+'Data Input'!CU40+'Data Input'!DA40+'Data Input'!DH40+'Data Input'!DO40+'Data Input'!DU40+'Data Input'!EA40+'Data Input'!EH40+'Data Input'!EO40+'Data Input'!EU40+'Data Input'!FA40+'Data Input'!FH40+'Data Input'!FO40+'Data Input'!FU40)/('Data Input'!F40+'Data Input'!L40+'Data Input'!R40+'Data Input'!X40+'Data Input'!AD40+'Data Input'!AK40+'Data Input'!AR40+'Data Input'!AX40+'Data Input'!BD40+'Data Input'!BJ40+'Data Input'!BP40+'Data Input'!BV40+'Data Input'!CB40+'Data Input'!CI40+'Data Input'!CP40+'Data Input'!CV40+'Data Input'!DB40+'Data Input'!DI40+'Data Input'!DP40+'Data Input'!DV40+'Data Input'!EB40+'Data Input'!EI40+'Data Input'!EP40+'Data Input'!EV40+'Data Input'!FB40+'Data Input'!FI40+'Data Input'!FP40+'Data Input'!FV40))</f>
        <v>1.3680981595092025</v>
      </c>
    </row>
    <row r="91" spans="4:8" ht="15.5" x14ac:dyDescent="0.35">
      <c r="D91" s="176" t="s">
        <v>10</v>
      </c>
      <c r="E91" s="177">
        <f>'Data Input'!E41+'Data Input'!K41+'Data Input'!Q41+'Data Input'!W41+'Data Input'!AC41+'Data Input'!AJ41+'Data Input'!AQ41+'Data Input'!AW41+'Data Input'!BC41+'Data Input'!BI41+'Data Input'!BO41+'Data Input'!BU41+'Data Input'!CA41+'Data Input'!CH41+'Data Input'!CO41+'Data Input'!CU41+'Data Input'!DA41+'Data Input'!DH41+'Data Input'!DO41+'Data Input'!DU41+'Data Input'!EA41+'Data Input'!EH41+'Data Input'!EO41+'Data Input'!EU41+'Data Input'!FA41+'Data Input'!FH41+'Data Input'!FO41+'Data Input'!FU41</f>
        <v>184</v>
      </c>
      <c r="F91" s="177">
        <f>'Data Input'!F41+'Data Input'!L41+'Data Input'!R41+'Data Input'!X41+'Data Input'!AD41+'Data Input'!AK41+'Data Input'!AR41+'Data Input'!AX41+'Data Input'!BD41+'Data Input'!BJ41+'Data Input'!BP41+'Data Input'!BV41+'Data Input'!CB41+'Data Input'!CI41+'Data Input'!CP41+'Data Input'!CV41+'Data Input'!DB41+'Data Input'!DI41+'Data Input'!DP41+'Data Input'!DV41+'Data Input'!EB41+'Data Input'!EI41+'Data Input'!EP41+'Data Input'!EV41+'Data Input'!FB41+'Data Input'!FI41+'Data Input'!FP41+'Data Input'!FV41</f>
        <v>137</v>
      </c>
      <c r="G91" s="177">
        <f>'Data Input'!AG41+'Data Input'!AN41+'Data Input'!CE41+'Data Input'!CL41+'Data Input'!DE41+'Data Input'!DL41+'Data Input'!EE41+'Data Input'!EL41+'Data Input'!FE41+'Data Input'!FL41</f>
        <v>2</v>
      </c>
      <c r="H91" s="178">
        <f>SUM(('Data Input'!E41+'Data Input'!K41+'Data Input'!Q41+'Data Input'!W41+'Data Input'!AC41+'Data Input'!AJ41+'Data Input'!AQ41+'Data Input'!AW41+'Data Input'!BC41+'Data Input'!BI41+'Data Input'!BO41+'Data Input'!BU41+'Data Input'!CA41+'Data Input'!CH41+'Data Input'!CO41+'Data Input'!CU41+'Data Input'!DA41+'Data Input'!DH41+'Data Input'!DO41+'Data Input'!DU41+'Data Input'!EA41+'Data Input'!EH41+'Data Input'!EO41+'Data Input'!EU41+'Data Input'!FA41+'Data Input'!FH41+'Data Input'!FO41+'Data Input'!FU41)/('Data Input'!F41+'Data Input'!L41+'Data Input'!R41+'Data Input'!X41+'Data Input'!AD41+'Data Input'!AK41+'Data Input'!AR41+'Data Input'!AX41+'Data Input'!BD41+'Data Input'!BJ41+'Data Input'!BP41+'Data Input'!BV41+'Data Input'!CB41+'Data Input'!CI41+'Data Input'!CP41+'Data Input'!CV41+'Data Input'!DB41+'Data Input'!DI41+'Data Input'!DP41+'Data Input'!DV41+'Data Input'!EB41+'Data Input'!EI41+'Data Input'!EP41+'Data Input'!EV41+'Data Input'!FB41+'Data Input'!FI41+'Data Input'!FP41+'Data Input'!FV41))</f>
        <v>1.3430656934306568</v>
      </c>
    </row>
    <row r="92" spans="4:8" ht="15.5" x14ac:dyDescent="0.35">
      <c r="D92" s="176" t="s">
        <v>38</v>
      </c>
      <c r="E92" s="177">
        <f>'Data Input'!E42+'Data Input'!K42+'Data Input'!Q42+'Data Input'!W42+'Data Input'!AC42+'Data Input'!AJ42+'Data Input'!AQ42+'Data Input'!AW42+'Data Input'!BC42+'Data Input'!BI42+'Data Input'!BO42+'Data Input'!BU42+'Data Input'!CA42+'Data Input'!CH42+'Data Input'!CO42+'Data Input'!CU42+'Data Input'!DA42+'Data Input'!DH42+'Data Input'!DO42+'Data Input'!DU42+'Data Input'!EA42+'Data Input'!EH42+'Data Input'!EO42+'Data Input'!EU42+'Data Input'!FA42+'Data Input'!FH42+'Data Input'!FO42+'Data Input'!FU42</f>
        <v>190</v>
      </c>
      <c r="F92" s="177">
        <f>'Data Input'!F42+'Data Input'!L42+'Data Input'!R42+'Data Input'!X42+'Data Input'!AD42+'Data Input'!AK42+'Data Input'!AR42+'Data Input'!AX42+'Data Input'!BD42+'Data Input'!BJ42+'Data Input'!BP42+'Data Input'!BV42+'Data Input'!CB42+'Data Input'!CI42+'Data Input'!CP42+'Data Input'!CV42+'Data Input'!DB42+'Data Input'!DI42+'Data Input'!DP42+'Data Input'!DV42+'Data Input'!EB42+'Data Input'!EI42+'Data Input'!EP42+'Data Input'!EV42+'Data Input'!FB42+'Data Input'!FI42+'Data Input'!FP42+'Data Input'!FV42</f>
        <v>223</v>
      </c>
      <c r="G92" s="177">
        <f>'Data Input'!AG42+'Data Input'!AN42+'Data Input'!CE42+'Data Input'!CL42+'Data Input'!DE42+'Data Input'!DL42+'Data Input'!EE42+'Data Input'!EL42+'Data Input'!FE42+'Data Input'!FL42</f>
        <v>2</v>
      </c>
      <c r="H92" s="178">
        <f>SUM(('Data Input'!E42+'Data Input'!K42+'Data Input'!Q42+'Data Input'!W42+'Data Input'!AC42+'Data Input'!AJ42+'Data Input'!AQ42+'Data Input'!AW42+'Data Input'!BC42+'Data Input'!BI42+'Data Input'!BO42+'Data Input'!BU42+'Data Input'!CA42+'Data Input'!CH42+'Data Input'!CO42+'Data Input'!CU42+'Data Input'!DA42+'Data Input'!DH42+'Data Input'!DO42+'Data Input'!DU42+'Data Input'!EA42+'Data Input'!EH42+'Data Input'!EO42+'Data Input'!EU42+'Data Input'!FA42+'Data Input'!FH42+'Data Input'!FO42+'Data Input'!FU42)/('Data Input'!F42+'Data Input'!L42+'Data Input'!R42+'Data Input'!X42+'Data Input'!AD42+'Data Input'!AK42+'Data Input'!AR42+'Data Input'!AX42+'Data Input'!BD42+'Data Input'!BJ42+'Data Input'!BP42+'Data Input'!BV42+'Data Input'!CB42+'Data Input'!CI42+'Data Input'!CP42+'Data Input'!CV42+'Data Input'!DB42+'Data Input'!DI42+'Data Input'!DP42+'Data Input'!DV42+'Data Input'!EB42+'Data Input'!EI42+'Data Input'!EP42+'Data Input'!EV42+'Data Input'!FB42+'Data Input'!FI42+'Data Input'!FP42+'Data Input'!FV42))</f>
        <v>0.85201793721973096</v>
      </c>
    </row>
    <row r="93" spans="4:8" ht="15.5" x14ac:dyDescent="0.35">
      <c r="D93" s="176" t="s">
        <v>18</v>
      </c>
      <c r="E93" s="177">
        <f>'Data Input'!E43+'Data Input'!K43+'Data Input'!Q43+'Data Input'!W43+'Data Input'!AC43+'Data Input'!AJ43+'Data Input'!AQ43+'Data Input'!AW43+'Data Input'!BC43+'Data Input'!BI43+'Data Input'!BO43+'Data Input'!BU43+'Data Input'!CA43+'Data Input'!CH43+'Data Input'!CO43+'Data Input'!CU43+'Data Input'!DA43+'Data Input'!DH43+'Data Input'!DO43+'Data Input'!DU43+'Data Input'!EA43+'Data Input'!EH43+'Data Input'!EO43+'Data Input'!EU43+'Data Input'!FA43+'Data Input'!FH43+'Data Input'!FO43+'Data Input'!FU43</f>
        <v>90</v>
      </c>
      <c r="F93" s="177">
        <f>'Data Input'!F43+'Data Input'!L43+'Data Input'!R43+'Data Input'!X43+'Data Input'!AD43+'Data Input'!AK43+'Data Input'!AR43+'Data Input'!AX43+'Data Input'!BD43+'Data Input'!BJ43+'Data Input'!BP43+'Data Input'!BV43+'Data Input'!CB43+'Data Input'!CI43+'Data Input'!CP43+'Data Input'!CV43+'Data Input'!DB43+'Data Input'!DI43+'Data Input'!DP43+'Data Input'!DV43+'Data Input'!EB43+'Data Input'!EI43+'Data Input'!EP43+'Data Input'!EV43+'Data Input'!FB43+'Data Input'!FI43+'Data Input'!FP43+'Data Input'!FV43</f>
        <v>69</v>
      </c>
      <c r="G93" s="177">
        <f>'Data Input'!AG43+'Data Input'!AN43+'Data Input'!CE43+'Data Input'!CL43+'Data Input'!DE43+'Data Input'!DL43+'Data Input'!EE43+'Data Input'!EL43+'Data Input'!FE43+'Data Input'!FL43</f>
        <v>0</v>
      </c>
      <c r="H93" s="178">
        <f>SUM(('Data Input'!E43+'Data Input'!K43+'Data Input'!Q43+'Data Input'!W43+'Data Input'!AC43+'Data Input'!AJ43+'Data Input'!AQ43+'Data Input'!AW43+'Data Input'!BC43+'Data Input'!BI43+'Data Input'!BO43+'Data Input'!BU43+'Data Input'!CA43+'Data Input'!CH43+'Data Input'!CO43+'Data Input'!CU43+'Data Input'!DA43+'Data Input'!DH43+'Data Input'!DO43+'Data Input'!DU43+'Data Input'!EA43+'Data Input'!EH43+'Data Input'!EO43+'Data Input'!EU43+'Data Input'!FA43+'Data Input'!FH43+'Data Input'!FO43+'Data Input'!FU43)/('Data Input'!F43+'Data Input'!L43+'Data Input'!R43+'Data Input'!X43+'Data Input'!AD43+'Data Input'!AK43+'Data Input'!AR43+'Data Input'!AX43+'Data Input'!BD43+'Data Input'!BJ43+'Data Input'!BP43+'Data Input'!BV43+'Data Input'!CB43+'Data Input'!CI43+'Data Input'!CP43+'Data Input'!CV43+'Data Input'!DB43+'Data Input'!DI43+'Data Input'!DP43+'Data Input'!DV43+'Data Input'!EB43+'Data Input'!EI43+'Data Input'!EP43+'Data Input'!EV43+'Data Input'!FB43+'Data Input'!FI43+'Data Input'!FP43+'Data Input'!FV43))</f>
        <v>1.3043478260869565</v>
      </c>
    </row>
    <row r="94" spans="4:8" ht="15.5" x14ac:dyDescent="0.35">
      <c r="D94" s="176" t="s">
        <v>28</v>
      </c>
      <c r="E94" s="177">
        <f>'Data Input'!E44+'Data Input'!K44+'Data Input'!Q44+'Data Input'!W44+'Data Input'!AC44+'Data Input'!AJ44+'Data Input'!AQ44+'Data Input'!AW44+'Data Input'!BC44+'Data Input'!BI44+'Data Input'!BO44+'Data Input'!BU44+'Data Input'!CA44+'Data Input'!CH44+'Data Input'!CO44+'Data Input'!CU44+'Data Input'!DA44+'Data Input'!DH44+'Data Input'!DO44+'Data Input'!DU44+'Data Input'!EA44+'Data Input'!EH44+'Data Input'!EO44+'Data Input'!EU44+'Data Input'!FA44+'Data Input'!FH44+'Data Input'!FO44+'Data Input'!FU44</f>
        <v>59</v>
      </c>
      <c r="F94" s="177">
        <f>'Data Input'!F44+'Data Input'!L44+'Data Input'!R44+'Data Input'!X44+'Data Input'!AD44+'Data Input'!AK44+'Data Input'!AR44+'Data Input'!AX44+'Data Input'!BD44+'Data Input'!BJ44+'Data Input'!BP44+'Data Input'!BV44+'Data Input'!CB44+'Data Input'!CI44+'Data Input'!CP44+'Data Input'!CV44+'Data Input'!DB44+'Data Input'!DI44+'Data Input'!DP44+'Data Input'!DV44+'Data Input'!EB44+'Data Input'!EI44+'Data Input'!EP44+'Data Input'!EV44+'Data Input'!FB44+'Data Input'!FI44+'Data Input'!FP44+'Data Input'!FV44</f>
        <v>64</v>
      </c>
      <c r="G94" s="177">
        <f>'Data Input'!AG44+'Data Input'!AN44+'Data Input'!CE44+'Data Input'!CL44+'Data Input'!DE44+'Data Input'!DL44+'Data Input'!EE44+'Data Input'!EL44+'Data Input'!FE44+'Data Input'!FL44</f>
        <v>1</v>
      </c>
      <c r="H94" s="178">
        <f>SUM(('Data Input'!E44+'Data Input'!K44+'Data Input'!Q44+'Data Input'!W44+'Data Input'!AC44+'Data Input'!AJ44+'Data Input'!AQ44+'Data Input'!AW44+'Data Input'!BC44+'Data Input'!BI44+'Data Input'!BO44+'Data Input'!BU44+'Data Input'!CA44+'Data Input'!CH44+'Data Input'!CO44+'Data Input'!CU44+'Data Input'!DA44+'Data Input'!DH44+'Data Input'!DO44+'Data Input'!DU44+'Data Input'!EA44+'Data Input'!EH44+'Data Input'!EO44+'Data Input'!EU44+'Data Input'!FA44+'Data Input'!FH44+'Data Input'!FO44+'Data Input'!FU44)/('Data Input'!F44+'Data Input'!L44+'Data Input'!R44+'Data Input'!X44+'Data Input'!AD44+'Data Input'!AK44+'Data Input'!AR44+'Data Input'!AX44+'Data Input'!BD44+'Data Input'!BJ44+'Data Input'!BP44+'Data Input'!BV44+'Data Input'!CB44+'Data Input'!CI44+'Data Input'!CP44+'Data Input'!CV44+'Data Input'!DB44+'Data Input'!DI44+'Data Input'!DP44+'Data Input'!DV44+'Data Input'!EB44+'Data Input'!EI44+'Data Input'!EP44+'Data Input'!EV44+'Data Input'!FB44+'Data Input'!FI44+'Data Input'!FP44+'Data Input'!FV44))</f>
        <v>0.921875</v>
      </c>
    </row>
    <row r="95" spans="4:8" ht="15.5" x14ac:dyDescent="0.35">
      <c r="D95" s="176" t="s">
        <v>42</v>
      </c>
      <c r="E95" s="177">
        <f>'Data Input'!E45+'Data Input'!K45+'Data Input'!Q45+'Data Input'!W45+'Data Input'!AC45+'Data Input'!AJ45+'Data Input'!AQ45+'Data Input'!AW45+'Data Input'!BC45+'Data Input'!BI45+'Data Input'!BO45+'Data Input'!BU45+'Data Input'!CA45+'Data Input'!CH45+'Data Input'!CO45+'Data Input'!CU45+'Data Input'!DA45+'Data Input'!DH45+'Data Input'!DO45+'Data Input'!DU45+'Data Input'!EA45+'Data Input'!EH45+'Data Input'!EO45+'Data Input'!EU45+'Data Input'!FA45+'Data Input'!FH45+'Data Input'!FO45+'Data Input'!FU45</f>
        <v>126</v>
      </c>
      <c r="F95" s="177">
        <f>'Data Input'!F45+'Data Input'!L45+'Data Input'!R45+'Data Input'!X45+'Data Input'!AD45+'Data Input'!AK45+'Data Input'!AR45+'Data Input'!AX45+'Data Input'!BD45+'Data Input'!BJ45+'Data Input'!BP45+'Data Input'!BV45+'Data Input'!CB45+'Data Input'!CI45+'Data Input'!CP45+'Data Input'!CV45+'Data Input'!DB45+'Data Input'!DI45+'Data Input'!DP45+'Data Input'!DV45+'Data Input'!EB45+'Data Input'!EI45+'Data Input'!EP45+'Data Input'!EV45+'Data Input'!FB45+'Data Input'!FI45+'Data Input'!FP45+'Data Input'!FV45</f>
        <v>99</v>
      </c>
      <c r="G95" s="177">
        <f>'Data Input'!AG45+'Data Input'!AN45+'Data Input'!CE45+'Data Input'!CL45+'Data Input'!DE45+'Data Input'!DL45+'Data Input'!EE45+'Data Input'!EL45+'Data Input'!FE45+'Data Input'!FL45</f>
        <v>0</v>
      </c>
      <c r="H95" s="178">
        <f>SUM(('Data Input'!E45+'Data Input'!K45+'Data Input'!Q45+'Data Input'!W45+'Data Input'!AC45+'Data Input'!AJ45+'Data Input'!AQ45+'Data Input'!AW45+'Data Input'!BC45+'Data Input'!BI45+'Data Input'!BO45+'Data Input'!BU45+'Data Input'!CA45+'Data Input'!CH45+'Data Input'!CO45+'Data Input'!CU45+'Data Input'!DA45+'Data Input'!DH45+'Data Input'!DO45+'Data Input'!DU45+'Data Input'!EA45+'Data Input'!EH45+'Data Input'!EO45+'Data Input'!EU45+'Data Input'!FA45+'Data Input'!FH45+'Data Input'!FO45+'Data Input'!FU45)/('Data Input'!F45+'Data Input'!L45+'Data Input'!R45+'Data Input'!X45+'Data Input'!AD45+'Data Input'!AK45+'Data Input'!AR45+'Data Input'!AX45+'Data Input'!BD45+'Data Input'!BJ45+'Data Input'!BP45+'Data Input'!BV45+'Data Input'!CB45+'Data Input'!CI45+'Data Input'!CP45+'Data Input'!CV45+'Data Input'!DB45+'Data Input'!DI45+'Data Input'!DP45+'Data Input'!DV45+'Data Input'!EB45+'Data Input'!EI45+'Data Input'!EP45+'Data Input'!EV45+'Data Input'!FB45+'Data Input'!FI45+'Data Input'!FP45+'Data Input'!FV45))</f>
        <v>1.2727272727272727</v>
      </c>
    </row>
    <row r="96" spans="4:8" ht="15.5" x14ac:dyDescent="0.35">
      <c r="D96" s="176" t="s">
        <v>16</v>
      </c>
      <c r="E96" s="177">
        <f>'Data Input'!E46+'Data Input'!K46+'Data Input'!Q46+'Data Input'!W46+'Data Input'!AC46+'Data Input'!AJ46+'Data Input'!AQ46+'Data Input'!AW46+'Data Input'!BC46+'Data Input'!BI46+'Data Input'!BO46+'Data Input'!BU46+'Data Input'!CA46+'Data Input'!CH46+'Data Input'!CO46+'Data Input'!CU46+'Data Input'!DA46+'Data Input'!DH46+'Data Input'!DO46+'Data Input'!DU46+'Data Input'!EA46+'Data Input'!EH46+'Data Input'!EO46+'Data Input'!EU46+'Data Input'!FA46+'Data Input'!FH46+'Data Input'!FO46+'Data Input'!FU46</f>
        <v>112</v>
      </c>
      <c r="F96" s="177">
        <f>'Data Input'!F46+'Data Input'!L46+'Data Input'!R46+'Data Input'!X46+'Data Input'!AD46+'Data Input'!AK46+'Data Input'!AR46+'Data Input'!AX46+'Data Input'!BD46+'Data Input'!BJ46+'Data Input'!BP46+'Data Input'!BV46+'Data Input'!CB46+'Data Input'!CI46+'Data Input'!CP46+'Data Input'!CV46+'Data Input'!DB46+'Data Input'!DI46+'Data Input'!DP46+'Data Input'!DV46+'Data Input'!EB46+'Data Input'!EI46+'Data Input'!EP46+'Data Input'!EV46+'Data Input'!FB46+'Data Input'!FI46+'Data Input'!FP46+'Data Input'!FV46</f>
        <v>125</v>
      </c>
      <c r="G96" s="177">
        <f>'Data Input'!AG46+'Data Input'!AN46+'Data Input'!CE46+'Data Input'!CL46+'Data Input'!DE46+'Data Input'!DL46+'Data Input'!EE46+'Data Input'!EL46+'Data Input'!FE46+'Data Input'!FL46</f>
        <v>2</v>
      </c>
      <c r="H96" s="178">
        <f>SUM(('Data Input'!E46+'Data Input'!K46+'Data Input'!Q46+'Data Input'!W46+'Data Input'!AC46+'Data Input'!AJ46+'Data Input'!AQ46+'Data Input'!AW46+'Data Input'!BC46+'Data Input'!BI46+'Data Input'!BO46+'Data Input'!BU46+'Data Input'!CA46+'Data Input'!CH46+'Data Input'!CO46+'Data Input'!CU46+'Data Input'!DA46+'Data Input'!DH46+'Data Input'!DO46+'Data Input'!DU46+'Data Input'!EA46+'Data Input'!EH46+'Data Input'!EO46+'Data Input'!EU46+'Data Input'!FA46+'Data Input'!FH46+'Data Input'!FO46+'Data Input'!FU46)/('Data Input'!F46+'Data Input'!L46+'Data Input'!R46+'Data Input'!X46+'Data Input'!AD46+'Data Input'!AK46+'Data Input'!AR46+'Data Input'!AX46+'Data Input'!BD46+'Data Input'!BJ46+'Data Input'!BP46+'Data Input'!BV46+'Data Input'!CB46+'Data Input'!CI46+'Data Input'!CP46+'Data Input'!CV46+'Data Input'!DB46+'Data Input'!DI46+'Data Input'!DP46+'Data Input'!DV46+'Data Input'!EB46+'Data Input'!EI46+'Data Input'!EP46+'Data Input'!EV46+'Data Input'!FB46+'Data Input'!FI46+'Data Input'!FP46+'Data Input'!FV46))</f>
        <v>0.89600000000000002</v>
      </c>
    </row>
    <row r="97" spans="4:8" ht="15.5" x14ac:dyDescent="0.35">
      <c r="D97" s="179" t="s">
        <v>35</v>
      </c>
      <c r="E97" s="180">
        <f>'Data Input'!E47+'Data Input'!K47+'Data Input'!Q47+'Data Input'!W47+'Data Input'!AC47+'Data Input'!AJ47+'Data Input'!AQ47+'Data Input'!AW47+'Data Input'!BC47+'Data Input'!BI47+'Data Input'!BO47+'Data Input'!BU47+'Data Input'!CA47+'Data Input'!CH47+'Data Input'!CO47+'Data Input'!CU47+'Data Input'!DA47+'Data Input'!DH47+'Data Input'!DO47+'Data Input'!DU47+'Data Input'!EA47+'Data Input'!EH47+'Data Input'!EO47+'Data Input'!EU47+'Data Input'!FA47+'Data Input'!FH47+'Data Input'!FO47+'Data Input'!FU47</f>
        <v>94</v>
      </c>
      <c r="F97" s="180">
        <f>'Data Input'!F47+'Data Input'!L47+'Data Input'!R47+'Data Input'!X47+'Data Input'!AD47+'Data Input'!AK47+'Data Input'!AR47+'Data Input'!AX47+'Data Input'!BD47+'Data Input'!BJ47+'Data Input'!BP47+'Data Input'!BV47+'Data Input'!CB47+'Data Input'!CI47+'Data Input'!CP47+'Data Input'!CV47+'Data Input'!DB47+'Data Input'!DI47+'Data Input'!DP47+'Data Input'!DV47+'Data Input'!EB47+'Data Input'!EI47+'Data Input'!EP47+'Data Input'!EV47+'Data Input'!FB47+'Data Input'!FI47+'Data Input'!FP47+'Data Input'!FV47</f>
        <v>80</v>
      </c>
      <c r="G97" s="180">
        <f>'Data Input'!AG47+'Data Input'!AN47+'Data Input'!CE47+'Data Input'!CL47+'Data Input'!DE47+'Data Input'!DL47+'Data Input'!EE47+'Data Input'!EL47+'Data Input'!FE47+'Data Input'!FL47</f>
        <v>0</v>
      </c>
      <c r="H97" s="181">
        <f>SUM(('Data Input'!E47+'Data Input'!K47+'Data Input'!Q47+'Data Input'!W47+'Data Input'!AC47+'Data Input'!AJ47+'Data Input'!AQ47+'Data Input'!AW47+'Data Input'!BC47+'Data Input'!BI47+'Data Input'!BO47+'Data Input'!BU47+'Data Input'!CA47+'Data Input'!CH47+'Data Input'!CO47+'Data Input'!CU47+'Data Input'!DA47+'Data Input'!DH47+'Data Input'!DO47+'Data Input'!DU47+'Data Input'!EA47+'Data Input'!EH47+'Data Input'!EO47+'Data Input'!EU47+'Data Input'!FA47+'Data Input'!FH47+'Data Input'!FO47+'Data Input'!FU47)/('Data Input'!F47+'Data Input'!L47+'Data Input'!R47+'Data Input'!X47+'Data Input'!AD47+'Data Input'!AK47+'Data Input'!AR47+'Data Input'!AX47+'Data Input'!BD47+'Data Input'!BJ47+'Data Input'!BP47+'Data Input'!BV47+'Data Input'!CB47+'Data Input'!CI47+'Data Input'!CP47+'Data Input'!CV47+'Data Input'!DB47+'Data Input'!DI47+'Data Input'!DP47+'Data Input'!DV47+'Data Input'!EB47+'Data Input'!EI47+'Data Input'!EP47+'Data Input'!EV47+'Data Input'!FB47+'Data Input'!FI47+'Data Input'!FP47+'Data Input'!FV47))</f>
        <v>1.175</v>
      </c>
    </row>
    <row r="98" spans="4:8" ht="15.5" x14ac:dyDescent="0.35">
      <c r="D98" s="179" t="s">
        <v>33</v>
      </c>
      <c r="E98" s="180">
        <f>'Data Input'!E48+'Data Input'!K48+'Data Input'!Q48+'Data Input'!W48+'Data Input'!AC48+'Data Input'!AJ48+'Data Input'!AQ48+'Data Input'!AW48+'Data Input'!BC48+'Data Input'!BI48+'Data Input'!BO48+'Data Input'!BU48+'Data Input'!CA48+'Data Input'!CH48+'Data Input'!CO48+'Data Input'!CU48+'Data Input'!DA48+'Data Input'!DH48+'Data Input'!DO48+'Data Input'!DU48+'Data Input'!EA48+'Data Input'!EH48+'Data Input'!EO48+'Data Input'!EU48+'Data Input'!FA48+'Data Input'!FH48+'Data Input'!FO48+'Data Input'!FU48</f>
        <v>194</v>
      </c>
      <c r="F98" s="180">
        <f>'Data Input'!F48+'Data Input'!L48+'Data Input'!R48+'Data Input'!X48+'Data Input'!AD48+'Data Input'!AK48+'Data Input'!AR48+'Data Input'!AX48+'Data Input'!BD48+'Data Input'!BJ48+'Data Input'!BP48+'Data Input'!BV48+'Data Input'!CB48+'Data Input'!CI48+'Data Input'!CP48+'Data Input'!CV48+'Data Input'!DB48+'Data Input'!DI48+'Data Input'!DP48+'Data Input'!DV48+'Data Input'!EB48+'Data Input'!EI48+'Data Input'!EP48+'Data Input'!EV48+'Data Input'!FB48+'Data Input'!FI48+'Data Input'!FP48+'Data Input'!FV48</f>
        <v>178</v>
      </c>
      <c r="G98" s="180">
        <f>'Data Input'!AG48+'Data Input'!AN48+'Data Input'!CE48+'Data Input'!CL48+'Data Input'!DE48+'Data Input'!DL48+'Data Input'!EE48+'Data Input'!EL48+'Data Input'!FE48+'Data Input'!FL48</f>
        <v>2</v>
      </c>
      <c r="H98" s="181">
        <f>SUM(('Data Input'!E48+'Data Input'!K48+'Data Input'!Q48+'Data Input'!W48+'Data Input'!AC48+'Data Input'!AJ48+'Data Input'!AQ48+'Data Input'!AW48+'Data Input'!BC48+'Data Input'!BI48+'Data Input'!BO48+'Data Input'!BU48+'Data Input'!CA48+'Data Input'!CH48+'Data Input'!CO48+'Data Input'!CU48+'Data Input'!DA48+'Data Input'!DH48+'Data Input'!DO48+'Data Input'!DU48+'Data Input'!EA48+'Data Input'!EH48+'Data Input'!EO48+'Data Input'!EU48+'Data Input'!FA48+'Data Input'!FH48+'Data Input'!FO48+'Data Input'!FU48)/('Data Input'!F48+'Data Input'!L48+'Data Input'!R48+'Data Input'!X48+'Data Input'!AD48+'Data Input'!AK48+'Data Input'!AR48+'Data Input'!AX48+'Data Input'!BD48+'Data Input'!BJ48+'Data Input'!BP48+'Data Input'!BV48+'Data Input'!CB48+'Data Input'!CI48+'Data Input'!CP48+'Data Input'!CV48+'Data Input'!DB48+'Data Input'!DI48+'Data Input'!DP48+'Data Input'!DV48+'Data Input'!EB48+'Data Input'!EI48+'Data Input'!EP48+'Data Input'!EV48+'Data Input'!FB48+'Data Input'!FI48+'Data Input'!FP48+'Data Input'!FV48))</f>
        <v>1.0898876404494382</v>
      </c>
    </row>
    <row r="99" spans="4:8" ht="15.5" x14ac:dyDescent="0.35">
      <c r="D99" s="179" t="s">
        <v>36</v>
      </c>
      <c r="E99" s="180">
        <f>'Data Input'!E49+'Data Input'!K49+'Data Input'!Q49+'Data Input'!W49+'Data Input'!AC49+'Data Input'!AJ49+'Data Input'!AQ49+'Data Input'!AW49+'Data Input'!BC49+'Data Input'!BI49+'Data Input'!BO49+'Data Input'!BU49+'Data Input'!CA49+'Data Input'!CH49+'Data Input'!CO49+'Data Input'!CU49+'Data Input'!DA49+'Data Input'!DH49+'Data Input'!DO49+'Data Input'!DU49+'Data Input'!EA49+'Data Input'!EH49+'Data Input'!EO49+'Data Input'!EU49+'Data Input'!FA49+'Data Input'!FH49+'Data Input'!FO49+'Data Input'!FU49</f>
        <v>187</v>
      </c>
      <c r="F99" s="180">
        <f>'Data Input'!F49+'Data Input'!L49+'Data Input'!R49+'Data Input'!X49+'Data Input'!AD49+'Data Input'!AK49+'Data Input'!AR49+'Data Input'!AX49+'Data Input'!BD49+'Data Input'!BJ49+'Data Input'!BP49+'Data Input'!BV49+'Data Input'!CB49+'Data Input'!CI49+'Data Input'!CP49+'Data Input'!CV49+'Data Input'!DB49+'Data Input'!DI49+'Data Input'!DP49+'Data Input'!DV49+'Data Input'!EB49+'Data Input'!EI49+'Data Input'!EP49+'Data Input'!EV49+'Data Input'!FB49+'Data Input'!FI49+'Data Input'!FP49+'Data Input'!FV49</f>
        <v>212</v>
      </c>
      <c r="G99" s="180">
        <f>'Data Input'!AG49+'Data Input'!AN49+'Data Input'!CE49+'Data Input'!CL49+'Data Input'!DE49+'Data Input'!DL49+'Data Input'!EE49+'Data Input'!EL49+'Data Input'!FE49+'Data Input'!FL49</f>
        <v>2</v>
      </c>
      <c r="H99" s="181">
        <f>SUM(('Data Input'!E49+'Data Input'!K49+'Data Input'!Q49+'Data Input'!W49+'Data Input'!AC49+'Data Input'!AJ49+'Data Input'!AQ49+'Data Input'!AW49+'Data Input'!BC49+'Data Input'!BI49+'Data Input'!BO49+'Data Input'!BU49+'Data Input'!CA49+'Data Input'!CH49+'Data Input'!CO49+'Data Input'!CU49+'Data Input'!DA49+'Data Input'!DH49+'Data Input'!DO49+'Data Input'!DU49+'Data Input'!EA49+'Data Input'!EH49+'Data Input'!EO49+'Data Input'!EU49+'Data Input'!FA49+'Data Input'!FH49+'Data Input'!FO49+'Data Input'!FU49)/('Data Input'!F49+'Data Input'!L49+'Data Input'!R49+'Data Input'!X49+'Data Input'!AD49+'Data Input'!AK49+'Data Input'!AR49+'Data Input'!AX49+'Data Input'!BD49+'Data Input'!BJ49+'Data Input'!BP49+'Data Input'!BV49+'Data Input'!CB49+'Data Input'!CI49+'Data Input'!CP49+'Data Input'!CV49+'Data Input'!DB49+'Data Input'!DI49+'Data Input'!DP49+'Data Input'!DV49+'Data Input'!EB49+'Data Input'!EI49+'Data Input'!EP49+'Data Input'!EV49+'Data Input'!FB49+'Data Input'!FI49+'Data Input'!FP49+'Data Input'!FV49))</f>
        <v>0.88207547169811318</v>
      </c>
    </row>
    <row r="100" spans="4:8" ht="15.5" x14ac:dyDescent="0.35">
      <c r="D100" s="179" t="s">
        <v>1</v>
      </c>
      <c r="E100" s="180">
        <f>'Data Input'!E50+'Data Input'!K50+'Data Input'!Q50+'Data Input'!W50+'Data Input'!AC50+'Data Input'!AJ50+'Data Input'!AQ50+'Data Input'!AW50+'Data Input'!BC50+'Data Input'!BI50+'Data Input'!BO50+'Data Input'!BU50+'Data Input'!CA50+'Data Input'!CH50+'Data Input'!CO50+'Data Input'!CU50+'Data Input'!DA50+'Data Input'!DH50+'Data Input'!DO50+'Data Input'!DU50+'Data Input'!EA50+'Data Input'!EH50+'Data Input'!EO50+'Data Input'!EU50+'Data Input'!FA50+'Data Input'!FH50+'Data Input'!FO50+'Data Input'!FU50</f>
        <v>363</v>
      </c>
      <c r="F100" s="180">
        <f>'Data Input'!F50+'Data Input'!L50+'Data Input'!R50+'Data Input'!X50+'Data Input'!AD50+'Data Input'!AK50+'Data Input'!AR50+'Data Input'!AX50+'Data Input'!BD50+'Data Input'!BJ50+'Data Input'!BP50+'Data Input'!BV50+'Data Input'!CB50+'Data Input'!CI50+'Data Input'!CP50+'Data Input'!CV50+'Data Input'!DB50+'Data Input'!DI50+'Data Input'!DP50+'Data Input'!DV50+'Data Input'!EB50+'Data Input'!EI50+'Data Input'!EP50+'Data Input'!EV50+'Data Input'!FB50+'Data Input'!FI50+'Data Input'!FP50+'Data Input'!FV50</f>
        <v>220</v>
      </c>
      <c r="G100" s="180">
        <f>'Data Input'!AG50+'Data Input'!AN50+'Data Input'!CE50+'Data Input'!CL50+'Data Input'!DE50+'Data Input'!DL50+'Data Input'!EE50+'Data Input'!EL50+'Data Input'!FE50+'Data Input'!FL50</f>
        <v>2</v>
      </c>
      <c r="H100" s="181">
        <f>SUM(('Data Input'!E50+'Data Input'!K50+'Data Input'!Q50+'Data Input'!W50+'Data Input'!AC50+'Data Input'!AJ50+'Data Input'!AQ50+'Data Input'!AW50+'Data Input'!BC50+'Data Input'!BI50+'Data Input'!BO50+'Data Input'!BU50+'Data Input'!CA50+'Data Input'!CH50+'Data Input'!CO50+'Data Input'!CU50+'Data Input'!DA50+'Data Input'!DH50+'Data Input'!DO50+'Data Input'!DU50+'Data Input'!EA50+'Data Input'!EH50+'Data Input'!EO50+'Data Input'!EU50+'Data Input'!FA50+'Data Input'!FH50+'Data Input'!FO50+'Data Input'!FU50)/('Data Input'!F50+'Data Input'!L50+'Data Input'!R50+'Data Input'!X50+'Data Input'!AD50+'Data Input'!AK50+'Data Input'!AR50+'Data Input'!AX50+'Data Input'!BD50+'Data Input'!BJ50+'Data Input'!BP50+'Data Input'!BV50+'Data Input'!CB50+'Data Input'!CI50+'Data Input'!CP50+'Data Input'!CV50+'Data Input'!DB50+'Data Input'!DI50+'Data Input'!DP50+'Data Input'!DV50+'Data Input'!EB50+'Data Input'!EI50+'Data Input'!EP50+'Data Input'!EV50+'Data Input'!FB50+'Data Input'!FI50+'Data Input'!FP50+'Data Input'!FV50))</f>
        <v>1.65</v>
      </c>
    </row>
    <row r="101" spans="4:8" ht="15.5" x14ac:dyDescent="0.35">
      <c r="D101" s="179" t="s">
        <v>11</v>
      </c>
      <c r="E101" s="180">
        <f>'Data Input'!E51+'Data Input'!K51+'Data Input'!Q51+'Data Input'!W51+'Data Input'!AC51+'Data Input'!AJ51+'Data Input'!AQ51+'Data Input'!AW51+'Data Input'!BC51+'Data Input'!BI51+'Data Input'!BO51+'Data Input'!BU51+'Data Input'!CA51+'Data Input'!CH51+'Data Input'!CO51+'Data Input'!CU51+'Data Input'!DA51+'Data Input'!DH51+'Data Input'!DO51+'Data Input'!DU51+'Data Input'!EA51+'Data Input'!EH51+'Data Input'!EO51+'Data Input'!EU51+'Data Input'!FA51+'Data Input'!FH51+'Data Input'!FO51+'Data Input'!FU51</f>
        <v>46</v>
      </c>
      <c r="F101" s="180">
        <f>'Data Input'!F51+'Data Input'!L51+'Data Input'!R51+'Data Input'!X51+'Data Input'!AD51+'Data Input'!AK51+'Data Input'!AR51+'Data Input'!AX51+'Data Input'!BD51+'Data Input'!BJ51+'Data Input'!BP51+'Data Input'!BV51+'Data Input'!CB51+'Data Input'!CI51+'Data Input'!CP51+'Data Input'!CV51+'Data Input'!DB51+'Data Input'!DI51+'Data Input'!DP51+'Data Input'!DV51+'Data Input'!EB51+'Data Input'!EI51+'Data Input'!EP51+'Data Input'!EV51+'Data Input'!FB51+'Data Input'!FI51+'Data Input'!FP51+'Data Input'!FV51</f>
        <v>55</v>
      </c>
      <c r="G101" s="180">
        <f>'Data Input'!AG51+'Data Input'!AN51+'Data Input'!CE51+'Data Input'!CL51+'Data Input'!DE51+'Data Input'!DL51+'Data Input'!EE51+'Data Input'!EL51+'Data Input'!FE51+'Data Input'!FL51</f>
        <v>0</v>
      </c>
      <c r="H101" s="181">
        <f>SUM(('Data Input'!E51+'Data Input'!K51+'Data Input'!Q51+'Data Input'!W51+'Data Input'!AC51+'Data Input'!AJ51+'Data Input'!AQ51+'Data Input'!AW51+'Data Input'!BC51+'Data Input'!BI51+'Data Input'!BO51+'Data Input'!BU51+'Data Input'!CA51+'Data Input'!CH51+'Data Input'!CO51+'Data Input'!CU51+'Data Input'!DA51+'Data Input'!DH51+'Data Input'!DO51+'Data Input'!DU51+'Data Input'!EA51+'Data Input'!EH51+'Data Input'!EO51+'Data Input'!EU51+'Data Input'!FA51+'Data Input'!FH51+'Data Input'!FO51+'Data Input'!FU51)/('Data Input'!F51+'Data Input'!L51+'Data Input'!R51+'Data Input'!X51+'Data Input'!AD51+'Data Input'!AK51+'Data Input'!AR51+'Data Input'!AX51+'Data Input'!BD51+'Data Input'!BJ51+'Data Input'!BP51+'Data Input'!BV51+'Data Input'!CB51+'Data Input'!CI51+'Data Input'!CP51+'Data Input'!CV51+'Data Input'!DB51+'Data Input'!DI51+'Data Input'!DP51+'Data Input'!DV51+'Data Input'!EB51+'Data Input'!EI51+'Data Input'!EP51+'Data Input'!EV51+'Data Input'!FB51+'Data Input'!FI51+'Data Input'!FP51+'Data Input'!FV51))</f>
        <v>0.83636363636363631</v>
      </c>
    </row>
    <row r="102" spans="4:8" ht="16" thickBot="1" x14ac:dyDescent="0.4">
      <c r="D102" s="182" t="s">
        <v>37</v>
      </c>
      <c r="E102" s="183">
        <f>'Data Input'!E52+'Data Input'!K52+'Data Input'!Q52+'Data Input'!W52+'Data Input'!AC52+'Data Input'!AJ52+'Data Input'!AQ52+'Data Input'!AW52+'Data Input'!BC52+'Data Input'!BI52+'Data Input'!BO52+'Data Input'!BU52+'Data Input'!CA52+'Data Input'!CH52+'Data Input'!CO52+'Data Input'!CU52+'Data Input'!DA52+'Data Input'!DH52+'Data Input'!DO52+'Data Input'!DU52+'Data Input'!EA52+'Data Input'!EH52+'Data Input'!EO52+'Data Input'!EU52+'Data Input'!FA52+'Data Input'!FH52+'Data Input'!FO52+'Data Input'!FU52</f>
        <v>176</v>
      </c>
      <c r="F102" s="183">
        <f>'Data Input'!F52+'Data Input'!L52+'Data Input'!R52+'Data Input'!X52+'Data Input'!AD52+'Data Input'!AK52+'Data Input'!AR52+'Data Input'!AX52+'Data Input'!BD52+'Data Input'!BJ52+'Data Input'!BP52+'Data Input'!BV52+'Data Input'!CB52+'Data Input'!CI52+'Data Input'!CP52+'Data Input'!CV52+'Data Input'!DB52+'Data Input'!DI52+'Data Input'!DP52+'Data Input'!DV52+'Data Input'!EB52+'Data Input'!EI52+'Data Input'!EP52+'Data Input'!EV52+'Data Input'!FB52+'Data Input'!FI52+'Data Input'!FP52+'Data Input'!FV52</f>
        <v>158</v>
      </c>
      <c r="G102" s="183">
        <f>'Data Input'!AG52+'Data Input'!AN52+'Data Input'!CE52+'Data Input'!CL52+'Data Input'!DE52+'Data Input'!DL52+'Data Input'!EE52+'Data Input'!EL52+'Data Input'!FE52+'Data Input'!FL52</f>
        <v>2</v>
      </c>
      <c r="H102" s="184">
        <f>SUM(('Data Input'!E52+'Data Input'!K52+'Data Input'!Q52+'Data Input'!W52+'Data Input'!AC52+'Data Input'!AJ52+'Data Input'!AQ52+'Data Input'!AW52+'Data Input'!BC52+'Data Input'!BI52+'Data Input'!BO52+'Data Input'!BU52+'Data Input'!CA52+'Data Input'!CH52+'Data Input'!CO52+'Data Input'!CU52+'Data Input'!DA52+'Data Input'!DH52+'Data Input'!DO52+'Data Input'!DU52+'Data Input'!EA52+'Data Input'!EH52+'Data Input'!EO52+'Data Input'!EU52+'Data Input'!FA52+'Data Input'!FH52+'Data Input'!FO52+'Data Input'!FU52)/('Data Input'!F52+'Data Input'!L52+'Data Input'!R52+'Data Input'!X52+'Data Input'!AD52+'Data Input'!AK52+'Data Input'!AR52+'Data Input'!AX52+'Data Input'!BD52+'Data Input'!BJ52+'Data Input'!BP52+'Data Input'!BV52+'Data Input'!CB52+'Data Input'!CI52+'Data Input'!CP52+'Data Input'!CV52+'Data Input'!DB52+'Data Input'!DI52+'Data Input'!DP52+'Data Input'!DV52+'Data Input'!EB52+'Data Input'!EI52+'Data Input'!EP52+'Data Input'!EV52+'Data Input'!FB52+'Data Input'!FI52+'Data Input'!FP52+'Data Input'!FV52))</f>
        <v>1.1139240506329113</v>
      </c>
    </row>
    <row r="103" spans="4:8" ht="15" thickTop="1" x14ac:dyDescent="0.35"/>
  </sheetData>
  <sheetProtection algorithmName="SHA-512" hashValue="EigxgrPflyvMDWOpkn2SzLf36oh1CrqRamJfbuivRDYrVeM4MERhfmshiRrV65GGSTzOrzWxMkBBFRxrR7Qq2g==" saltValue="oramUOkBeLTvdI/CJeiaKQ==" spinCount="100000" sheet="1" objects="1" scenarios="1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Input</vt:lpstr>
      <vt:lpstr>Team Stats</vt:lpstr>
      <vt:lpstr>Player Stats</vt:lpstr>
      <vt:lpstr>Calc's</vt:lpstr>
      <vt:lpstr>'Player Stats'!_FilterDatabase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Rinkle</dc:creator>
  <cp:lastModifiedBy>Mark Rinkle</cp:lastModifiedBy>
  <dcterms:created xsi:type="dcterms:W3CDTF">2020-06-01T00:29:49Z</dcterms:created>
  <dcterms:modified xsi:type="dcterms:W3CDTF">2020-06-05T06:33:28Z</dcterms:modified>
</cp:coreProperties>
</file>