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3"/>
  </sheets>
  <definedNames/>
  <calcPr/>
</workbook>
</file>

<file path=xl/sharedStrings.xml><?xml version="1.0" encoding="utf-8"?>
<sst xmlns="http://schemas.openxmlformats.org/spreadsheetml/2006/main" count="4925" uniqueCount="3511">
  <si>
    <t>May 10, 2015 at 03:31PM</t>
  </si>
  <si>
    <t>bobthesponge1</t>
  </si>
  <si>
    <t>Has anyone tried Circle's USD payments?</t>
  </si>
  <si>
    <t>Is that even a good name, "US Dollar Payments"?</t>
  </si>
  <si>
    <t>/r/Bitcoin</t>
  </si>
  <si>
    <t>http://www.reddit.com/r/Bitcoin/comments/35h4wr/has_anyone_tried_circles_usd_payments/</t>
  </si>
  <si>
    <t>May 10, 2015 at 03:57PM</t>
  </si>
  <si>
    <t>BitcoinVideo</t>
  </si>
  <si>
    <t>Interview Recorded With Peter Todd 1 Year Ago - Bitcoin development is surprisingly political - Pretty Relevant Now Days</t>
  </si>
  <si>
    <t>https://www.youtube.com/attribution_link?a=FybcAUGYjKw&amp;u=%2Fwatch%3Fv%3DTfovKFvnqXk%26feature%3Dshare</t>
  </si>
  <si>
    <t>http://www.reddit.com/r/Bitcoin/comments/35h65o/interview_recorded_with_peter_todd_1_year_ago/</t>
  </si>
  <si>
    <t>May 10, 2015 at 04:31PM</t>
  </si>
  <si>
    <t>patentologist</t>
  </si>
  <si>
    <t>Can someone walk me through making a payment with BitPay?</t>
  </si>
  <si>
    <t>I'm trying to pay for something, and the seller has sent me a link to Bitpay. What is the process, step-by-step, for making a payment on it? Will it display a public address (beginning with "1") for me to transfer BTC to? How long do I have to make the payment once it displays that address? And so on.I am looking for exact, step-by-step instructions, not "oh it's easy you just send the BTC and it's done!" Things like, if the amount changes, will they generate a new public address so that the old one is invalid, or can I send an additional few satoshis to the same address to make up the difference. Or, how long is the time limit for the lock. Or, if the amount sent is too much, will it accept it or will it barf. Or, if the amount sent is too much, will it insist on a change address.Thanks!</t>
  </si>
  <si>
    <t>http://www.reddit.com/r/Bitcoin/comments/35h7sb/can_someone_walk_me_through_making_a_payment_with/</t>
  </si>
  <si>
    <t>May 10, 2015 at 05:09PM</t>
  </si>
  <si>
    <t>lateralspin</t>
  </si>
  <si>
    <t>Exposing Financial and Banking Corruption In Mexico</t>
  </si>
  <si>
    <t>https://www.youtube.com/watch?v=bBrBs77TM5A</t>
  </si>
  <si>
    <t>http://www.reddit.com/r/Bitcoin/comments/35h9pq/exposing_financial_and_banking_corruption_in/</t>
  </si>
  <si>
    <t>jaydoors</t>
  </si>
  <si>
    <t>(Moron Q) Has anyone thought of requiring PoW solution for each tx in a block, rather than (or as well as) the whole block? Wouldn't that better align incentives and discourage bloat?</t>
  </si>
  <si>
    <t>I am non expert, so just asking</t>
  </si>
  <si>
    <t>http://www.reddit.com/r/Bitcoin/comments/35h9pp/moron_q_has_anyone_thought_of_requiring_pow/</t>
  </si>
  <si>
    <t>May 10, 2015 at 05:05PM</t>
  </si>
  <si>
    <t>Google’s Eric Schmidt on Bitcoin</t>
  </si>
  <si>
    <t>https://www.youtube.com/watch?v=uf88iL1CDJM</t>
  </si>
  <si>
    <t>http://www.reddit.com/r/Bitcoin/comments/35h9hn/googles_eric_schmidt_on_bitcoin/</t>
  </si>
  <si>
    <t>May 10, 2015 at 05:39PM</t>
  </si>
  <si>
    <t>vlarocca</t>
  </si>
  <si>
    <t>Kinetics Inc. Aims To Bring Tesla Into The Bitcoin Movement</t>
  </si>
  <si>
    <t>https://www.cryptocoinsnews.com/kinetics-inc-aims-bring-tesla-bitcoin-movement/</t>
  </si>
  <si>
    <t>http://www.reddit.com/r/Bitcoin/comments/35hb5p/kinetics_inc_aims_to_bring_tesla_into_the_bitcoin/</t>
  </si>
  <si>
    <t>May 10, 2015 at 05:38PM</t>
  </si>
  <si>
    <t>ShoCard Puts Your Identity on the Blockchain - Bitcoinist.net</t>
  </si>
  <si>
    <t>http://bitcoinist.net/shocard-identity-bitcoin-blockchain/</t>
  </si>
  <si>
    <t>http://www.reddit.com/r/Bitcoin/comments/35hb4h/shocard_puts_your_identity_on_the_blockchain/</t>
  </si>
  <si>
    <t>May 10, 2015 at 05:48PM</t>
  </si>
  <si>
    <t>gholjika</t>
  </si>
  <si>
    <t>Ralobot ★ The Boss address - Multiplayers - Enjoy!</t>
  </si>
  <si>
    <t>http://ralobot.com/</t>
  </si>
  <si>
    <t>http://www.reddit.com/r/Bitcoin/comments/35hbn2/ralobot_the_boss_address_multiplayers_enjoy/</t>
  </si>
  <si>
    <t>May 10, 2015 at 06:33PM</t>
  </si>
  <si>
    <t>randomocean</t>
  </si>
  <si>
    <t>Should I get a full node with 20m blocksize?</t>
  </si>
  <si>
    <t>I am ready to try and run a full node-full timeI think the larger block size makes senseFrom what I understand, accepting larger sized blocks won't "break" my node or bitcoinIs there a reference bitcoin-qt server implementation anywhere that accepts 20m blocks? Any solid reason why I shouldn't run one? I have read that others here are doing this already.</t>
  </si>
  <si>
    <t>http://www.reddit.com/r/Bitcoin/comments/35heal/should_i_get_a_full_node_with_20m_blocksize/</t>
  </si>
  <si>
    <t>May 10, 2015 at 06:47PM</t>
  </si>
  <si>
    <t>shortbitcoin</t>
  </si>
  <si>
    <t>What Would a Bitcoin Collapse Look Like?</t>
  </si>
  <si>
    <t>https://www.cryptocoinsnews.com/bitcoin-collapse-look-like/</t>
  </si>
  <si>
    <t>http://www.reddit.com/r/Bitcoin/comments/35hf4n/what_would_a_bitcoin_collapse_look_like/</t>
  </si>
  <si>
    <t>May 10, 2015 at 06:41PM</t>
  </si>
  <si>
    <t>Bitcoinplug</t>
  </si>
  <si>
    <t>Does anyone know where I can buy Amazon.co.uk cards with bitcoin?</t>
  </si>
  <si>
    <t>I would love to buy like 4 codes of 300£ each, but not sure where is trustworthy. I searched egifter and holy crap it has a myriad of terrible reviews.</t>
  </si>
  <si>
    <t>http://www.reddit.com/r/Bitcoin/comments/35her9/does_anyone_know_where_i_can_buy_amazoncouk_cards/</t>
  </si>
  <si>
    <t>May 10, 2015 at 06:40PM</t>
  </si>
  <si>
    <t>Bitcoin, the deep web, &amp;amp; the big conflicts of the 21st C</t>
  </si>
  <si>
    <t>http://fabiusmaximus.com/2015/05/09/bitcoin-deep-web-new-conficts-84109/</t>
  </si>
  <si>
    <t>http://www.reddit.com/r/Bitcoin/comments/35heoz/bitcoin_the_deep_web_the_big_conflicts_of_the/</t>
  </si>
  <si>
    <t>May 10, 2015 at 06:39PM</t>
  </si>
  <si>
    <t>Mycelium Gear Offers Merchants Direct, No-Fee Payment Processing</t>
  </si>
  <si>
    <t>https://bitcoinmagazine.com/20338/mycelium-gear-offers-merchants-direct-no-fee-payment-processing/</t>
  </si>
  <si>
    <t>http://www.reddit.com/r/Bitcoin/comments/35henl/mycelium_gear_offers_merchants_direct_nofee/</t>
  </si>
  <si>
    <t>May 10, 2015 at 07:32PM</t>
  </si>
  <si>
    <t>scotty321</t>
  </si>
  <si>
    <t>Why Choose Bitcoin Over U.S. Dollars?</t>
  </si>
  <si>
    <t>http://www.bitcoinedu.co/why-choose-bitcoin</t>
  </si>
  <si>
    <t>http://www.reddit.com/r/Bitcoin/comments/35hi3g/why_choose_bitcoin_over_us_dollars/</t>
  </si>
  <si>
    <t>May 10, 2015 at 07:51PM</t>
  </si>
  <si>
    <t>CaptainPugwash75</t>
  </si>
  <si>
    <t>There's a new cryptocurrency coming, and it's backed by gold</t>
  </si>
  <si>
    <t>http://www.businessinsider.com/hayek-cryptocurrency-backed-by-gold-2015-5?IR=T</t>
  </si>
  <si>
    <t>http://www.reddit.com/r/Bitcoin/comments/35hjc8/theres_a_new_cryptocurrency_coming_and_its_backed/</t>
  </si>
  <si>
    <t>May 10, 2015 at 07:46PM</t>
  </si>
  <si>
    <t>zuji1022</t>
  </si>
  <si>
    <t>Why don't full nodes get compensated?</t>
  </si>
  <si>
    <t>First off I've been running a full node for about 9 months now on a 5 year old Asus laptop that sits on my bookshelf.With that said, everything about bitcoin and the incentives for mining made perfect sense. However I can't understand with Satoshi's extreme foresight, why he didn't give some incentive for running a full node.Everything else in the bitcoin ecosystem generally makes sense, and now we're having an issue with lack of full nodes and there's no real incentive other than a feeling of community to run one. What am I missing?</t>
  </si>
  <si>
    <t>http://www.reddit.com/r/Bitcoin/comments/35hizz/why_dont_full_nodes_get_compensated/</t>
  </si>
  <si>
    <t>hryy3423</t>
  </si>
  <si>
    <t>A warning to those who want to use Coinkite.</t>
  </si>
  <si>
    <t>Throwaway for obvious privacy concerns.I was expecting a lot from Coinkite, but was very disappointed with what I got.First, they are Very very sneaky. They sign you up quickly and painlessly...and wait for you to send coins in. Once they're in, BANG! you are charged a fee for you account! There is absolutely no warning of this before you actually send coins in. There is a little sign that says not to worry and you can downgrade to a simple account. I take that and am told that that account is only for 1btc and my coins don't fit. I click on another basic solution that has no price...and...BANG! Thank you for paying 10 bucks (or whatever it was, I was so mad I don't even remember) for your new account.Second, certain features were either missing entirely or don't exist. If they do exist, they are way too hard to find. I am a programmer and consider myself technically advanced. Also, I am not willing to spend more than 5mins on something that is obvious and simple in most other wallets.Generating new addresses.Setting change addresses.Setting (or even seeing default) miner's fee.All in all I was SUPER disappointed with this wallet. Even if they have some of the things I listed missing above, I should not have to try so hard to find them. And the sneaky way of luring me in to pay the monthly fees was really bad. They scammed me for 10 bucks (yeah yeah, I chose it...RIGHT), but they lost me for life along with everyone I will ever speak to about wallet services.</t>
  </si>
  <si>
    <t>http://www.reddit.com/r/Bitcoin/comments/35hizx/a_warning_to_those_who_want_to_use_coinkite/</t>
  </si>
  <si>
    <t>May 10, 2015 at 08:17PM</t>
  </si>
  <si>
    <t>FaustDog</t>
  </si>
  <si>
    <t>[Very NSFW] Our new tube site now accepts bitcoins! Ad-free porn watching is crucial, I know.</t>
  </si>
  <si>
    <t>http://speedfap.com</t>
  </si>
  <si>
    <t>http://www.reddit.com/r/Bitcoin/comments/35hl8m/very_nsfw_our_new_tube_site_now_accepts_bitcoins/</t>
  </si>
  <si>
    <t>May 10, 2015 at 08:10PM</t>
  </si>
  <si>
    <t>jonwaller</t>
  </si>
  <si>
    <t>Bitcoin on Android Wear (LUXSTACK)</t>
  </si>
  <si>
    <t>https://www.youtube.com/watch?v=2V49fXRUolk</t>
  </si>
  <si>
    <t>http://www.reddit.com/r/Bitcoin/comments/35hkpf/bitcoin_on_android_wear_luxstack/</t>
  </si>
  <si>
    <t>May 10, 2015 at 08:09PM</t>
  </si>
  <si>
    <t>lukaut</t>
  </si>
  <si>
    <t>Dlaczego zwiększenie wielkości blocków jest konieczne? Polish article about block size</t>
  </si>
  <si>
    <t>http://www.coinformacje.pl/technologia/software/dlaczego-zwiekszenie-wielkosci-blockow-jest-konieczne/</t>
  </si>
  <si>
    <t>http://www.reddit.com/r/Bitcoin/comments/35hkn0/dlaczego_zwi%C4%99kszenie_wielko%C5%9Bci_block%C3%B3w_jest/</t>
  </si>
  <si>
    <t>May 10, 2015 at 08:08PM</t>
  </si>
  <si>
    <t>blockstreet_ceo</t>
  </si>
  <si>
    <t>The Situation Escalates – Greece Is Now Taxing Cash Withdrawals</t>
  </si>
  <si>
    <t>http://www.zerohedge.com/news/2015-05-10/situation-escalates-%E2%80%93-greece-now-taxing-cash-withdrawals</t>
  </si>
  <si>
    <t>http://www.reddit.com/r/Bitcoin/comments/35hkl6/the_situation_escalates_greece_is_now_taxing_cash/</t>
  </si>
  <si>
    <t>May 10, 2015 at 08:34PM</t>
  </si>
  <si>
    <t>dranalli23</t>
  </si>
  <si>
    <t>20 chips on K8poker for price of 15</t>
  </si>
  <si>
    <t>I have 20 chips on Bitcoin poker site K8poker, each chip is worth 100 bits to buy. Ill sell 20 bits for 1500 bits thru changetip and just give me your K8poker password. If u have never played on K8 and want to get started u can sign up below and then message your screen name and ill transfer chips. 100 chip min if u sign in yourself, this is a good way to get feet wet if u so desire.refer link http://www.k8poker.net/?ref=dranalli23 non refer k8poker.net</t>
  </si>
  <si>
    <t>http://www.reddit.com/r/Bitcoin/comments/35hmnj/20_chips_on_k8poker_for_price_of_15/</t>
  </si>
  <si>
    <t>May 10, 2015 at 09:07PM</t>
  </si>
  <si>
    <t>cedivad</t>
  </si>
  <si>
    <t>Please remind me once again why we can't decrease the time interval between blocks instead of increasing their size</t>
  </si>
  <si>
    <t>Counter arguments I know:With 10x more frequent blocks SPV wallets will need 10x more storage, eg. from 100B * 144 * 356 * 10 = 50MB/10 years for blocks with a 10 minutes interval to 500MB/10 years with blocks with a 1 minute intervalMiners won't like it because of the higher chances of stale blocksCounter-counter arguments in my poor point of view:20 years from now the difference between a 1GB SPV wallet and a 100MB SPV wallet will be insignificant and irrelevant data can always be deleted after having verified itIf the average block propagation time in the whole network is 6 seconds today, that would (in my humble opinion) bring to a let's say 1/10 chance of losing your block/having an orphaned blockchain. If you can't match the connections of the rest of the miners you can always mine small blocks and they should propagate just fine.How is this any worse than the actual situation?</t>
  </si>
  <si>
    <t>http://www.reddit.com/r/Bitcoin/comments/35hpkt/please_remind_me_once_again_why_we_cant_decrease/</t>
  </si>
  <si>
    <t>May 10, 2015 at 09:02PM</t>
  </si>
  <si>
    <t>Paul Krugman in 2013: “Bitcoin is backed by nothing. Fiat is backed by men with guns."</t>
  </si>
  <si>
    <t>http://www.maxkeiser.com/2013/12/krugman-fiat-backed-by-men-with-guns/</t>
  </si>
  <si>
    <t>http://www.reddit.com/r/Bitcoin/comments/35hp6p/paul_krugman_in_2013_bitcoin_is_backed_by_nothing/</t>
  </si>
  <si>
    <t>May 10, 2015 at 09:22PM</t>
  </si>
  <si>
    <t>majorpaynei86</t>
  </si>
  <si>
    <t>Paul Krugman - Value of Fiat Money is that it is backed by Men With Guns</t>
  </si>
  <si>
    <t>https://youtu.be/2T2Kqn5MmEI?t=53s</t>
  </si>
  <si>
    <t>http://www.reddit.com/r/Bitcoin/comments/35hr0f/paul_krugman_value_of_fiat_money_is_that_it_is/</t>
  </si>
  <si>
    <t>May 10, 2015 at 09:13PM</t>
  </si>
  <si>
    <t>Logical007</t>
  </si>
  <si>
    <t>New version of Breadwallet on iOS! (Faster performance/bug fixes, transactions private when locked, more languages)</t>
  </si>
  <si>
    <t>https://itunes.apple.com/us/app/breadwallet-bitcoin-wallet/id885251393?mt=8</t>
  </si>
  <si>
    <t>http://www.reddit.com/r/Bitcoin/comments/35hq6g/new_version_of_breadwallet_on_ios_faster/</t>
  </si>
  <si>
    <t>Counter arguments I know:With 10x more frequent blocks SPV wallets will need 10x more storage, eg. from 100B * 144 * 356 * 10 = 50MB/10 years for blocks with a 10 minutes interval to 500MB/10 years with blocks with a 1 minute intervalMiners won't like it because of the higher chances of stale blocksCounter-counter arguments in my poor point of view:20 years from now the difference between a 1GB SPV wallet and a 100MB SPV wallet will be insignificant and irrelevant data can always be deleted after having verified itIf the average block propagation time in the whole network is 6 seconds today, that would (in my humble opinion) bring to a let's say 1/10 chance of losing your block/having an orphaned blockchain. But that's averaged across the whole network. If everyone loses 10% of their blocks no one does. If you can't match the connections of the rest of the miners you can always cheat mining smaller blocks and they should propagate just fine. You wouldn't be able to upload a 20MB block with your ADSL connection in any reliable manner anyway.Oblivious advantages:Better confirmation timesThe nodes bandwidth usage wouldn't peak like crazy once every 10 minutes and would be more constant, without having to build a system to distribuite blocks before verifying them, that someone is afraid could lead to centralisationHow is this any worse than the actual situation?</t>
  </si>
  <si>
    <t>May 10, 2015 at 09:45PM</t>
  </si>
  <si>
    <t>bobbyong</t>
  </si>
  <si>
    <t>3 Winning Hacks from the DBS Blockchain Hackathon in Singapore</t>
  </si>
  <si>
    <t>https://www.coingecko.com/buzz/3-winning-hacks-from-the-dbs-blockchain-hackathon-in-singapore?locale=en</t>
  </si>
  <si>
    <t>http://www.reddit.com/r/Bitcoin/comments/35ht7c/3_winning_hacks_from_the_dbs_blockchain_hackathon/</t>
  </si>
  <si>
    <t>May 10, 2015 at 10:02PM</t>
  </si>
  <si>
    <t>Slipping_Tire</t>
  </si>
  <si>
    <t>The 20MB blocksize debate summed up in one table</t>
  </si>
  <si>
    <t>MB/blockBytes/txtx/blocktx/day% of world's population able to do 2 tx/day1025040,0005,760,000.04%2025080,00011,520,000.08%200250800,000115,200,000.82%2602501,040,000149,760,0001.07%PayPal alone handles 11,600,000 tx/day, which would require a 20 MB block size.Visa alone handles 150,000,000 tx/day, which would require a 260 MB block size. This would allow 1% of the world to have 2 tx/day.</t>
  </si>
  <si>
    <t>http://www.reddit.com/r/Bitcoin/comments/35huu3/the_20mb_blocksize_debate_summed_up_in_one_table/</t>
  </si>
  <si>
    <t>May 10, 2015 at 09:53PM</t>
  </si>
  <si>
    <t>orpel</t>
  </si>
  <si>
    <t>Came across this on Wikipedia and immediately thought about the block size debate.</t>
  </si>
  <si>
    <t>http://en.wikipedia.org/wiki/Nirvana_fallacy</t>
  </si>
  <si>
    <t>http://www.reddit.com/r/Bitcoin/comments/35hty3/came_across_this_on_wikipedia_and_immediately/</t>
  </si>
  <si>
    <t>May 10, 2015 at 10:15PM</t>
  </si>
  <si>
    <t>igotuser</t>
  </si>
  <si>
    <t>Igot has lost customer funds! Are you experiencing delays withdrawing your BTC? Let me know what proof you need if this isn't enough. THIS IS THE SECOND POST I HAVE MADE **YOU HAVE BEEN WARNED**</t>
  </si>
  <si>
    <t>http://imgur.com/BOjEvDO</t>
  </si>
  <si>
    <t>http://www.reddit.com/r/Bitcoin/comments/35hw7q/igot_has_lost_customer_funds_are_you_experiencing/</t>
  </si>
  <si>
    <t>May 10, 2015 at 10:14PM</t>
  </si>
  <si>
    <t>djleo</t>
  </si>
  <si>
    <t>Cold Storage - Enterprise SSDs, Powered Off, Potentially Lose Data In a Week</t>
  </si>
  <si>
    <t>http://hardware.slashdot.org/story/15/05/10/0936213/enterprise-ssds-powered-off-potentially-lose-data-in-a-week?utm_source=slashdot&amp;utm_medium=facebook</t>
  </si>
  <si>
    <t>http://www.reddit.com/r/Bitcoin/comments/35hw3t/cold_storage_enterprise_ssds_powered_off/</t>
  </si>
  <si>
    <t>May 10, 2015 at 10:10PM</t>
  </si>
  <si>
    <t>cbinrva</t>
  </si>
  <si>
    <t>WTS: 3x Bitmain AntMiner S1s w/ 700W PSU + 2x WiFi Antennas</t>
  </si>
  <si>
    <t>http://i.imgur.com/6QN7FOC.jpgLooking to get rid of (cheaply, but not for free) 3x Bitmain AntMiner S1s w/ 1x 700W PSU + 2x WiFi Antennas (&amp; 3x Ethernet cables if requested). I realize the miners aren't exactly the newest models, but based on what I see on similar recently won eBay auctions, I expect to get something between 65 USD - 130 USD worth of ฿ at time of sale.I'm unaware of a reputable BTC-based auction site and I am not looking to sell them for DOGE at stuffcoin. However I do believe this hardware will sell and I think an auction is the best way to do it.This lot of gear would make a decent starter SHA-256 mining farm for someone on a budget, for anyone who is only interested in mining on a smaller scale or even for someone looking to diversify from cloud only mining (think only having invested in GAWs hashlets when they went to hell vs. having some gear at home to avoid a total loss)!Message me if interested l, and comment if you have any other (much appreciated input)! I plan on uploading a page to my personal server with a summary of my initial eBay listing ASAP, and updating the page either with automation recording bids or reconciling them manually daily at a MINIMUM. Until I edit this post with a URL other than an image please bid in the comment f interested. One week from today whoever has the highest bid will owe me the equivalent of the auctions winning USD bid (+ calculated shipping) in BTC.I look forward to everyones input and bids! Thanks for helping me earn some BTC and finding these ASICs (&amp; accessories) a new home!</t>
  </si>
  <si>
    <t>http://www.reddit.com/r/Bitcoin/comments/35hvon/wts_3x_bitmain_antminer_s1s_w_700w_psu_2x_wifi/</t>
  </si>
  <si>
    <t>May 10, 2015 at 10:04PM</t>
  </si>
  <si>
    <t>cryptoimperator</t>
  </si>
  <si>
    <t>Only 3 Limited Edition coins left to be sold!</t>
  </si>
  <si>
    <t>https://bitcointalk.org/index.php?topic=818791.0</t>
  </si>
  <si>
    <t>http://www.reddit.com/r/Bitcoin/comments/35hv4a/only_3_limited_edition_coins_left_to_be_sold/</t>
  </si>
  <si>
    <t>May 10, 2015 at 10:23PM</t>
  </si>
  <si>
    <t>ganador77</t>
  </si>
  <si>
    <t>247Exchange Introduces Innovative Way to Buy and Sell Bitcoins</t>
  </si>
  <si>
    <t>http://bitcoinist.net/247exchange-opens-up-multiple-branches-and-introduced-an-innovative-method-of-selling-and-buying-bitcoins/</t>
  </si>
  <si>
    <t>http://www.reddit.com/r/Bitcoin/comments/35hx2r/247exchange_introduces_innovative_way_to_buy_and/</t>
  </si>
  <si>
    <t>May 10, 2015 at 10:32PM</t>
  </si>
  <si>
    <t>bubbasparse</t>
  </si>
  <si>
    <t>Introducing Jarvis - a visual in-depth block explorer</t>
  </si>
  <si>
    <t>http://blog.coinalytics.co/post/118203266148/introducing-jarvis#_=_</t>
  </si>
  <si>
    <t>http://www.reddit.com/r/Bitcoin/comments/35hy3v/introducing_jarvis_a_visual_indepth_block_explorer/</t>
  </si>
  <si>
    <t>May 10, 2015 at 11:39PM</t>
  </si>
  <si>
    <t>rory2013</t>
  </si>
  <si>
    <t>Liberland president arrested entering country</t>
  </si>
  <si>
    <t>http://sputniknews.com/europe/20150510/1021966369.html</t>
  </si>
  <si>
    <t>http://www.reddit.com/r/Bitcoin/comments/35i5ae/liberland_president_arrested_entering_country/</t>
  </si>
  <si>
    <t>May 10, 2015 at 11:34PM</t>
  </si>
  <si>
    <t>Egon_1</t>
  </si>
  <si>
    <t>Shares Of Bitcoin Investment Trust Surge After Much Anticipated Debut</t>
  </si>
  <si>
    <t>http://cointelegraph.com/news/114209/shares-of-bitcoin-investment-trust-surge-after-much-anticipated-debut</t>
  </si>
  <si>
    <t>http://www.reddit.com/r/Bitcoin/comments/35i4rf/shares_of_bitcoin_investment_trust_surge_after/</t>
  </si>
  <si>
    <t>May 10, 2015 at 11:24PM</t>
  </si>
  <si>
    <t>"We're proud to have Roger Ver as an investor and advisor to LUXSTACK"</t>
  </si>
  <si>
    <t>https://twitter.com/kevinaleman/status/597415292151603202</t>
  </si>
  <si>
    <t>http://www.reddit.com/r/Bitcoin/comments/35i3p5/were_proud_to_have_roger_ver_as_an_investor_and/</t>
  </si>
  <si>
    <t>May 10, 2015 at 11:15PM</t>
  </si>
  <si>
    <t>RancidSpirit</t>
  </si>
  <si>
    <t>Looking to invest in Bitcoin -- does my process have any security holes?</t>
  </si>
  <si>
    <t>I'm worried about getting my cold-storage hacked. Would this work?Buy a new Android phone that I won't use for anything except my Bitcoin transactions.Encrypt hard-drive on the Android phone and use a password.Install Bitcoin WalletCopy the wallet address.On a desktop/laptop, go to blockchain.info for the address and print the QR-code.Turn off WiFi."Back-up Bitcoin wallet" within the Bitcoin Wallet app.Encrypt the back-up with a secondary password using SSE - Universal Encryption App.Uninstall the wallet and encryption apps.Turn on WiFi.Upload my encrypted file to a new Google Drive, Dropbox, and BOX account.Log onto one of the accounts on a desktop/laptop. Copy the encrypted file from cloud account to a USB drive that I'll keep in a safety deposit box at the bank.Factory reset the Android device (until next purchase).Go to Bitcoin ATM with my printed QR-code and my regular smartphone. Buy Bitcoin and have it sent to address.Use my smartphone to check blockchain.info for my address to see that transaction went through.Next time I buy Bitcoin, create a new wallet and use a new USB thumb-drive (I think I can buy a bunch of small-sized USB thumb sticks online. And this way I don't have to bring any USB sticks home unless I need to withdraw funds, in the event my cloud accounts were compromised or closed).Will that be enough to protect my Bitcoin from being hacked and stolen?I'm looking to move my existing $10K into Bitcoin, and then 50% of my paycheck after that.[Edit #1:] Updated with new strategy where I only use the device to make the new wallet. But when I go to buy Bitcoin, I don't actually take that device or wallet with me to the place of sale.</t>
  </si>
  <si>
    <t>http://www.reddit.com/r/Bitcoin/comments/35i2rg/looking_to_invest_in_bitcoin_does_my_process_have/</t>
  </si>
  <si>
    <t>Future_Prophecy</t>
  </si>
  <si>
    <t>Gavin Backs Off Blocksize: Scapegoats Memory, UTXO Set</t>
  </si>
  <si>
    <t>http://qntra.net/2015/05/gavin-backs-off-blocksize-scapegoats-memory-utxo-set</t>
  </si>
  <si>
    <t>http://www.reddit.com/r/Bitcoin/comments/35i2p3/gavin_backs_off_blocksize_scapegoats_memory_utxo/</t>
  </si>
  <si>
    <t>May 10, 2015 at 11:12PM</t>
  </si>
  <si>
    <t>angrygamer1023</t>
  </si>
  <si>
    <t>Help me with bitcoin!</t>
  </si>
  <si>
    <t>So pretty much let's say I wanted to buy a $999 product from a seller. The person does not specify the amount of bitcoin they want, so how much do I give?Because I would buy the bitcoin from local bitcoin; but the price is always changing a lil' bit, so how much am I supposed to give?</t>
  </si>
  <si>
    <t>http://www.reddit.com/r/Bitcoin/comments/35i2h0/help_me_with_bitcoin/</t>
  </si>
  <si>
    <t>May 10, 2015 at 10:50PM</t>
  </si>
  <si>
    <t>BonerTickler</t>
  </si>
  <si>
    <t>Best option for "anonymizing/tumbling" bitcoin.</t>
  </si>
  <si>
    <t>I've done some research, and I've come across several services, such as Shared Coin, BitcoinFog, and Darkwallet. But when I look at reviews of each, it seems they both have bad and good things about them, and I'm having trouble getting a definitive answer. What's the best/most popular way to go these days?</t>
  </si>
  <si>
    <t>http://www.reddit.com/r/Bitcoin/comments/35i00v/best_option_for_anonymizingtumbling_bitcoin/</t>
  </si>
  <si>
    <t>May 11, 2015 at 12:11AM</t>
  </si>
  <si>
    <t>beastcoin</t>
  </si>
  <si>
    <t>This fungus is called bitcoin.</t>
  </si>
  <si>
    <t>I love nature. I especially love fungi - which have the necessary task of breaking down weakened organisms, bringing on death, recycling the nutrients and delivering those nutrients to stronger organisms - usually through soil. We humans have fungi in our bodies laying in wait... as we weaken these fungi strengthen, hastening death - ready to give our nutrients back to the soil so other organisms can benefit. As a result fungi make systems more efficient.Manmade systems, like governments and economies are products of evolution and thus also evolve the equivalents of fungi that consistently re-inject life into our systems and recycle components. Social media, like twitter and facebook, have been the fungi of despotic government systems - giving power back to citizens to build new, more equitable governments. Napster/Kazaa/etc were the fungi of music and entertainment systems - making them more efficient, more equitable to creators and allowing for more meaningful music for listeners. The internet itself is a network of fungi, changing the world and evolving human consciousness in many different ways. The ability for this network of fungi to break down and recycle systems grows stronger over time.Our financial systems have delivered enormous benefit to humanity. But more recently have grown into a network of systems that stray far from their purpose of facilitating commerce, exchange of value and investment. Trillions of dollars of derivatives have created a house of cards that serves no human purpose in the financial ecosystem - except to usurp value and increase inequality. These systems have to date avoided and subverted the fungal power of the internet. But fungi grow well in darkness and a powerful fungus has quietly evolved in the dark corners of the internet. Even if it has a myriad of potential uses, this fungus evolved for one purpose - to seek out global financial system's weaknesses and to return its components to a more natural state.This fungus is called bitcoin.</t>
  </si>
  <si>
    <t>http://www.reddit.com/r/Bitcoin/comments/35i8w8/this_fungus_is_called_bitcoin/</t>
  </si>
  <si>
    <t>May 11, 2015 at 12:39AM</t>
  </si>
  <si>
    <t>theo-goodman</t>
  </si>
  <si>
    <t>3PM EST 2000 UTC TRANSMISSION LIVE w with CoinCadence.com on World Crypto Network ask your questions here about bitcoin mining, p2p pools, blocksize debate and transaction volume</t>
  </si>
  <si>
    <t>http://transmision.rocks/live</t>
  </si>
  <si>
    <t>http://www.reddit.com/r/Bitcoin/comments/35ic3s/3pm_est_2000_utc_transmission_live_w_with/</t>
  </si>
  <si>
    <t>May 11, 2015 at 12:57AM</t>
  </si>
  <si>
    <t>Qewbicle</t>
  </si>
  <si>
    <t>Why is it believed the halving would affect price positively?</t>
  </si>
  <si>
    <t>The mining reward gets cut in halve. Miners sell from there stock pile if necessary to stay afloat or sell more of their ratio mined. In practice though, if their cost remains the same wouldn't they sell the same to stay operational. In reality the competition would go up for those coins, raising the bar on increasing computational power thus raising the difficulty and causing them to need to sell more to out pace the competition.</t>
  </si>
  <si>
    <t>http://www.reddit.com/r/Bitcoin/comments/35ie6k/why_is_it_believed_the_halving_would_affect_price/</t>
  </si>
  <si>
    <t>May 11, 2015 at 01:11AM</t>
  </si>
  <si>
    <t>BitcoinNews24</t>
  </si>
  <si>
    <t>Smokeys Daylily Gardens accepts bitcoin for daylily purchases. One of the largest daylily growers in the world.</t>
  </si>
  <si>
    <t>http://www.reuters.com/article/2015/05/07/smokeys-bitcoindnotes-idUSnPn7V1v0+48+PRN20150507</t>
  </si>
  <si>
    <t>http://www.reddit.com/r/Bitcoin/comments/35ifvj/smokeys_daylily_gardens_accepts_bitcoin_for/</t>
  </si>
  <si>
    <t>May 11, 2015 at 01:32AM</t>
  </si>
  <si>
    <t>svvagas</t>
  </si>
  <si>
    <t>[FAST REQUEST]Writing a letter for BTC.</t>
  </si>
  <si>
    <t>Hello, I need some quick help from a native English man or someone with good writing skills in English. I have to write a quick letter to a "friend" of mine. It's for school and I need a good mark on this one. Writing letters is not my strong point. It has to be from 100 to 200 words in English. I will pay in BTC so if you are interested pm me for more info!</t>
  </si>
  <si>
    <t>http://www.reddit.com/r/Bitcoin/comments/35ii8p/fast_requestwriting_a_letter_for_btc/</t>
  </si>
  <si>
    <t>May 11, 2015 at 02:13AM</t>
  </si>
  <si>
    <t>AstarJoe</t>
  </si>
  <si>
    <t>The Age Of Cryptocurrency</t>
  </si>
  <si>
    <t>http://www.zerohedge.com/news/2015-05-10/age-cryptocurrency</t>
  </si>
  <si>
    <t>http://www.reddit.com/r/Bitcoin/comments/35in0f/the_age_of_cryptocurrency/</t>
  </si>
  <si>
    <t>May 11, 2015 at 02:00AM</t>
  </si>
  <si>
    <t>moral_agent</t>
  </si>
  <si>
    <t>Prioritizing UTXOs using a minimum mining fee</t>
  </si>
  <si>
    <t>Recently there has been concern about the amount of RAM needed for a full node to store the complete UTXO set. I propose that if there is not enough RAM available to store the complete UTXO set, then the UTXOs should be prioritized, and the low priority ones should be written to disk. Prioritization should aim for two goals:UTXOs that have a lower probability of being spent should be more likely to be removed from RAM.The priority algorithm should make it so that people who choose to consume more of this scarce resource pay a cost that is proportional to the amount of RAM they use. People who want to divide their bitcoins into many UTXOs and who do not wish to consolidate them are free to do so and pay the appropriate cost. Other people will prefer to pay less and will choose to consolidate their money into fewer UTXOs.Specifically, I suggest a soft fork that causes nodes to demand a minimum mining fee for each UTXO. This mining fee would start at zero and grow linearly with every block such that after 12,000 blocks (approx 83 days) it would be equal to the average fee paid to mine a UTXO of the same size. The minimum mining fee would continue to grow at the same rate, until it equaled the amount of bitcoin in the UTXO. At this point in time it is assumed that the UTXO would never be spent and could be moved to disk. These nodes would not relay transactions that contain these "dead" UTXOs, but they would consider a block valid if it contained the UTXOs.Consequences of nodes adopting this rule include:"Dust" UTXOs could be deleted. This would reduce the amount of RAM required to validate.People would be motivated to consolidate outputs if they do not plan to spend for a while. This would reduce the number of UTXOs, and therefore the amount of RAM required to validate.Privacy would become trickier unless someone is willing to pay high mining fees, because never consolidating UTXOs would be now expensive for the person holding the bitcoins. (Instead of only being expensive for everyone who runs a full node.)Blocks would tend to be smaller, as there would tend to be fewer inputs because each input would tend to be larger.Mining fees would probably increase. Transactions with zero mining fee would go away, although if you only sit in the mempool for a few days the minimum mining fee would be very small.Miners would probably not mine blocks containing transactions that pay less than the minimum fee, because the propagation times would be inferior as nodes would need to read from disk to validate.</t>
  </si>
  <si>
    <t>http://www.reddit.com/r/Bitcoin/comments/35ilir/prioritizing_utxos_using_a_minimum_mining_fee/</t>
  </si>
  <si>
    <t>May 11, 2015 at 01:51AM</t>
  </si>
  <si>
    <t>crescentvale</t>
  </si>
  <si>
    <t>Bitcoin With Cameron And Tyler Winklevoss | Economy</t>
  </si>
  <si>
    <t>http://crescentvale.com/2015/05/bitcoin-with-cameron-and-tyler-winklevoss-economy/</t>
  </si>
  <si>
    <t>http://www.reddit.com/r/Bitcoin/comments/35ikf8/bitcoin_with_cameron_and_tyler_winklevoss_economy/</t>
  </si>
  <si>
    <t>May 11, 2015 at 02:27AM</t>
  </si>
  <si>
    <t>bit_moon</t>
  </si>
  <si>
    <t>Online platform BitGold to go public in Toronto, seek Asia listing - Before the website went live this week, about 30,000 users had pre-registered and it has users in about 50 countries, Sebag said in an interview on Wednesday. Mirco Gold transaction? Nah Satoshi's for the WIN!</t>
  </si>
  <si>
    <t>http://www.brecorder.com/company-news/235/1184868/</t>
  </si>
  <si>
    <t>http://www.reddit.com/r/Bitcoin/comments/35iooo/online_platform_bitgold_to_go_public_in_toronto/</t>
  </si>
  <si>
    <t>novaterra</t>
  </si>
  <si>
    <t>I often hear "Bitcoin’s distributed and timestamped ledger, the blockchain, has potential uses far beyond payments." Tell me where to find more please</t>
  </si>
  <si>
    <t>I am not saying to take the bitcoin out of the action, though if you have heard any solid ideas on how that could be possible I would be curious to learn more</t>
  </si>
  <si>
    <t>http://www.reddit.com/r/Bitcoin/comments/35iomd/i_often_hear_bitcoins_distributed_and_timestamped/</t>
  </si>
  <si>
    <t>May 11, 2015 at 02:56AM</t>
  </si>
  <si>
    <t>jose628</t>
  </si>
  <si>
    <t>What is hindering hyperbitcoinization and some ideas for “the killer app”</t>
  </si>
  <si>
    <t>The problem with Bitcoin, at the least the way I see it, is that many people want to use it like cavemen would have used a microwave oven, gathering around it, telling stories, and complaining that it does not keep them warm in the winter, like a bonfire would.That it, when Bitcoin is used for buying stuff, its advantages are not being fully explored and its disadvantages, in comparison to fiat or credit cards, don't make it seem that great.Since I have neither money nor knowledge to build something myself, but had some (interesting, I hope) ideas to make the coin thrive, I decided to make them public here. Feel free to "steal" any of them and/or modify/contribute in a way that we may inspire developers and help them turn this great innovation into something even greater:*Legal/Fair Torrents - The system won't send you the files unless you deposit US$0.10 or seed some files for 10 hours. Artists, downloaders, uploaders, everybody wins. This can only be done with Bitcoin. No one will pay $0.10 with a credit card, but with BTC, they can!*Wi-FI Airbnb - I'm in front of your house and need internet access. Use yours for 10 minutes, my phone pays you US$0.10 in bitcoin, without giving you my credit card number or even talking to you, automatically, through the app.*Real-time fantasy football - Your team made a 60-yard pass? That's 60mBTC in your account right there and then, real-time. Stop betting on Mayweather or Pacquiao and waiting 3 days to win your reward, think "smart betting"!*Electronic Treasure Hunt - Not an app, but still something cool that can only be done with Bitcoin. You put x BTC into an account and the QR code to withdraw the money is somewhere in your website or even your physical store/club/whatever, in QR code. For instance: You come to reddit and announce you put 1 BTC in a book in the New York Public Library, making people borrow more books and read more in hopes of getting the money. Come visit New Orleans, and get 10 BTC if you find the private key that we "hid" in some public place in the French Quarter. Can you hide fiat money in plain sight? Can you leave a credit card in the middle of the street?*The end of AdBlock, for those in need of cash - From time to time instead of ads, your website shows QR codes with bitcoins. You get your ad revenue back, your readers get money.*Electronic rebate in games - You finish Battlefield 5, you get US$20 back. Why not? Having you hooked up playing the game 24/7 is in their best interest.*Exercise app - You deposit some bitcoin to your account. Then the app pays you back, depending on the feedback from the sensors of your smartphone, keeping you motivated. You ran 5 miles? Here's US$50. Ran 1 mile, only? You got US$10.*Quit drinking app - Same as above, using an USB Breathalyzer (many available online for as little as US$10). You don't drink, you get money. As much money as you want, not having to trust any third party to keep your money safe. You are in total control of your finances.*Homework app - Your son gets good grades on the English/Math test, he gets money.See what I mean? We have to focus on IoT (internet of things), automation, micropayments, these qualities Bitcoin has and credit card/Fiat does not. Merchant adoption is great, but smart apps, something that can only be done through Bitcoin, that will be the real game-changer.</t>
  </si>
  <si>
    <t>http://www.reddit.com/r/Bitcoin/comments/35iry9/what_is_hindering_hyperbitcoinization_and_some/</t>
  </si>
  <si>
    <t>May 11, 2015 at 02:32AM</t>
  </si>
  <si>
    <t>anarcap</t>
  </si>
  <si>
    <t>Can we compress blocks to mitigate block size limits?</t>
  </si>
  <si>
    <t>Can we store blocks compressed? What is the impact of using xz or any other file compression format? Will browsing the blockchain become too slow?</t>
  </si>
  <si>
    <t>http://www.reddit.com/r/Bitcoin/comments/35ip6w/can_we_compress_blocks_to_mitigate_block_size/</t>
  </si>
  <si>
    <t>May 11, 2015 at 03:29AM</t>
  </si>
  <si>
    <t>I always read that most wallets are SPV nodes, is this true for smartphone nodes? If so how do they chose to set the bloom filter when looking up txs for the wallet?</t>
  </si>
  <si>
    <t>And can I adjust these settings, if they exist?</t>
  </si>
  <si>
    <t>http://www.reddit.com/r/Bitcoin/comments/35ivs0/i_always_read_that_most_wallets_are_spv_nodes_is/</t>
  </si>
  <si>
    <t>May 11, 2015 at 03:27AM</t>
  </si>
  <si>
    <t>retronewb</t>
  </si>
  <si>
    <t>Keep the UK government away from your wallet!</t>
  </si>
  <si>
    <t>https://www.change.org/p/members-of-parliament-david-cameron-mp-theresa-may-mp-do-not-enact-the-snoopers-charter?recruiter=21269443&amp;utm_source=share_petition&amp;utm_medium=twitter&amp;utm_campaign=share_twitter_responsive</t>
  </si>
  <si>
    <t>http://www.reddit.com/r/Bitcoin/comments/35ivj9/keep_the_uk_government_away_from_your_wallet/</t>
  </si>
  <si>
    <t>May 11, 2015 at 03:48AM</t>
  </si>
  <si>
    <t>Neighbourhood Pool Watch: May 10th 2015 Network Statistics</t>
  </si>
  <si>
    <t>http://organofcorti.blogspot.mx/2015/05/may-10th-2015-network-statistics.html</t>
  </si>
  <si>
    <t>http://www.reddit.com/r/Bitcoin/comments/35ixu2/neighbourhood_pool_watch_may_10th_2015_network/</t>
  </si>
  <si>
    <t>May 11, 2015 at 03:42AM</t>
  </si>
  <si>
    <t>fallen2dc</t>
  </si>
  <si>
    <t>Bitcoin 2k15?</t>
  </si>
  <si>
    <t>https://www.youtube.com/watch?v=wjNpw12EJoI</t>
  </si>
  <si>
    <t>http://www.reddit.com/r/Bitcoin/comments/35ix78/bitcoin_2k15/</t>
  </si>
  <si>
    <t>May 11, 2015 at 03:59AM</t>
  </si>
  <si>
    <t>SelfConcentrate</t>
  </si>
  <si>
    <t>Bank Customers - Bitcoin Valentines Day Special</t>
  </si>
  <si>
    <t>https://www.youtube.com/watch?v=CeaVEzMbr84&amp;feature=em-uploademail</t>
  </si>
  <si>
    <t>http://www.reddit.com/r/Bitcoin/comments/35iz5m/bank_customers_bitcoin_valentines_day_special/</t>
  </si>
  <si>
    <t>May 11, 2015 at 03:51AM</t>
  </si>
  <si>
    <t>finalhedge</t>
  </si>
  <si>
    <t>Bitcoin startup 21 Inc. is in plans to develop new technology that will promote the usage and mining of digital currency</t>
  </si>
  <si>
    <t>http://www.coinspeaker.com/2015/05/10/startup-21-inc-wants-to-put-bitcoin-miner-in-toaster-9190/</t>
  </si>
  <si>
    <t>http://www.reddit.com/r/Bitcoin/comments/35iy8g/bitcoin_startup_21_inc_is_in_plans_to_develop_new/</t>
  </si>
  <si>
    <t>May 11, 2015 at 04:17AM</t>
  </si>
  <si>
    <t>merkletreelaw</t>
  </si>
  <si>
    <t>Hardcoding compliance into digital currency protocols</t>
  </si>
  <si>
    <t>http://diacle.com/hardcoding-compliance-into-protocols/#sthash.2H2311hY.dpbs</t>
  </si>
  <si>
    <t>http://www.reddit.com/r/Bitcoin/comments/35j158/hardcoding_compliance_into_digital_currency/</t>
  </si>
  <si>
    <t>May 11, 2015 at 04:09AM</t>
  </si>
  <si>
    <t>ThePiGuy2</t>
  </si>
  <si>
    <t>Why don't we compress the blockchain in storage?</t>
  </si>
  <si>
    <t>There's gotta be some quick and efficient compression algorithm that could easily be added to the Bitcoin Core that compresses both the transmission and the storage of blocks. That would help decrease the size. Even if not the transmission (as that would change the protocol in a rather large way [even though backwards-compatibility is possible]), just on-disk compression of the blocks handled automatically by the software would help somewhat, wouldn't it?</t>
  </si>
  <si>
    <t>http://www.reddit.com/r/Bitcoin/comments/35j0ad/why_dont_we_compress_the_blockchain_in_storage/</t>
  </si>
  <si>
    <t>May 11, 2015 at 04:30AM</t>
  </si>
  <si>
    <t>timeslipgabbin</t>
  </si>
  <si>
    <t>Why does gavin's patch use a hard coded date and time when such a thing isn't reliable in bitcoin?</t>
  </si>
  <si>
    <t>In gavin's patch it sets the change based on clock time instead of based on block height or something. This seems like a really bad idea based on how inconsistent bitcoin clock time can be. As demonstrated by the constant questions about later blocks having earlier time stamps than earlier blocks which indicates even miners have wildly varying clocks.Since the variance can be up to 2 hours for a block doesn't that open a window of up to 4 hours the network could have some level of chaos based on some miners thinking the change has happened while others think it hasn't that could all be avoided by just using block height?Why did gavin choose to do it a way that is known to be inaccurate?</t>
  </si>
  <si>
    <t>http://www.reddit.com/r/Bitcoin/comments/35j2p8/why_does_gavins_patch_use_a_hard_coded_date_and/</t>
  </si>
  <si>
    <t>May 11, 2015 at 04:29AM</t>
  </si>
  <si>
    <t>ThePenultimateOne</t>
  </si>
  <si>
    <t>[Help] Stumbled upon an idea to reduce node storage constraints. Could this make a reasonable BIP?</t>
  </si>
  <si>
    <t>https://www.reddit.com/r/Bitcoin/comments/35hpkt/slug/cr4myvz</t>
  </si>
  <si>
    <t>http://www.reddit.com/r/Bitcoin/comments/35j2ip/help_stumbled_upon_an_idea_to_reduce_node_storage/</t>
  </si>
  <si>
    <t>May 11, 2015 at 04:51AM</t>
  </si>
  <si>
    <t>nairbv</t>
  </si>
  <si>
    <t>I just noticed that 21 million bytes is ~20 mb.</t>
  </si>
  <si>
    <t>Seems like a magical block-size limit. Was that intentional?</t>
  </si>
  <si>
    <t>http://www.reddit.com/r/Bitcoin/comments/35j51h/i_just_noticed_that_21_million_bytes_is_20_mb/</t>
  </si>
  <si>
    <t>May 11, 2015 at 05:42AM</t>
  </si>
  <si>
    <t>Asteroid__B612</t>
  </si>
  <si>
    <t>A Bitcoin Technology Gets Nasdaq Test</t>
  </si>
  <si>
    <t>http://www.wsj.com/articles/a-bitcoin-technology-gets-nasdaq-test-1431296886</t>
  </si>
  <si>
    <t>http://www.reddit.com/r/Bitcoin/comments/35jawi/a_bitcoin_technology_gets_nasdaq_test/</t>
  </si>
  <si>
    <t>May 11, 2015 at 05:40AM</t>
  </si>
  <si>
    <t>basharakbar</t>
  </si>
  <si>
    <t>The Economist on the Financial Tech Revolution, not a single mention of Bitcoin</t>
  </si>
  <si>
    <t>http://www.economist.com/news/leaders/21650546-wave-startups-changing-financefor-better-fintech-revolution?fsrc=scn/ln_ec/the_fintech_revolution</t>
  </si>
  <si>
    <t>http://www.reddit.com/r/Bitcoin/comments/35jan3/the_economist_on_the_financial_tech_revolution/</t>
  </si>
  <si>
    <t>May 11, 2015 at 05:27AM</t>
  </si>
  <si>
    <t>brighton36</t>
  </si>
  <si>
    <t>So if 21 is subsidizing free ASICs for 75% of the output, which one of us is going to crack their software to return 0% of its revenue to 21 inc?</t>
  </si>
  <si>
    <t>While some of you may be quick to claim that such a crack is "unethical", keep in mind that the entirety of this so-called strategy is to rob Bitcoin newbies of their money by way of their electricity bill. Is this really a viable project, or is this just the new CueCat?</t>
  </si>
  <si>
    <t>http://www.reddit.com/r/Bitcoin/comments/35j96p/so_if_21_is_subsidizing_free_asics_for_75_of_the/</t>
  </si>
  <si>
    <t>May 11, 2015 at 06:10AM</t>
  </si>
  <si>
    <t>robboywonder</t>
  </si>
  <si>
    <t>What do you actually use bitcoin for?</t>
  </si>
  <si>
    <t>I'm not asking what you could use it for. I want to know what you all actually use bitcoin for.In your day-to-day life, where do you spend it?</t>
  </si>
  <si>
    <t>http://www.reddit.com/r/Bitcoin/comments/35jdsu/what_do_you_actually_use_bitcoin_for/</t>
  </si>
  <si>
    <t>May 11, 2015 at 06:00AM</t>
  </si>
  <si>
    <t>BeastMiners</t>
  </si>
  <si>
    <t>Block 355837 and 355839 no transactions?</t>
  </si>
  <si>
    <t>Is this a bug with Blockchain.info?355837 https://blockchain.info/block/000000000000000013ec0e651f3852db8d418a9ecc55a2e7ae340c04459312b6 355839 https://blockchain.info/block/000000000000000010a0083c16e2f77a1b6a7d83f359a695afa034c19c1bd2da</t>
  </si>
  <si>
    <t>http://www.reddit.com/r/Bitcoin/comments/35jcr9/block_355837_and_355839_no_transactions/</t>
  </si>
  <si>
    <t>May 11, 2015 at 05:48AM</t>
  </si>
  <si>
    <t>JustAnotherNut</t>
  </si>
  <si>
    <t>Best Place to Sell BTC (Bank Wire)?</t>
  </si>
  <si>
    <t>Hi /r/bitcoins,I am a merchant who takes bitcoin for digital purchases. I am taking purchases manually right now, but would like to deposit some of the money into my bank account for bills and such.What is the most reliable and best service to sell bitcoins on that deposits to my bank account? I live in U.S, looking for a registered company and such.Thank you all.</t>
  </si>
  <si>
    <t>http://www.reddit.com/r/Bitcoin/comments/35jbit/best_place_to_sell_btc_bank_wire/</t>
  </si>
  <si>
    <t>May 11, 2015 at 06:38AM</t>
  </si>
  <si>
    <t>cryptodude1</t>
  </si>
  <si>
    <t>gavinandresen on 1 minute blocks</t>
  </si>
  <si>
    <t>http://www.reddit.com/r/Bitcoin/comments/35hpkt/please_remind_me_once_again_why_we_cant_decrease/cr4wk0g</t>
  </si>
  <si>
    <t>http://www.reddit.com/r/Bitcoin/comments/35jh0s/gavinandresen_on_1_minute_blocks/</t>
  </si>
  <si>
    <t>May 11, 2015 at 06:35AM</t>
  </si>
  <si>
    <t>"[Fintech] Economies would operate with much less leverage than today" - The Economist</t>
  </si>
  <si>
    <t>http://www.economist.com/news/leaders/21650546-wave-startups-changing-financefor-better-fintech-revolution?frsc=dg%7Cc</t>
  </si>
  <si>
    <t>http://www.reddit.com/r/Bitcoin/comments/35jgnw/fintech_economies_would_operate_with_much_less/</t>
  </si>
  <si>
    <t>May 11, 2015 at 06:31AM</t>
  </si>
  <si>
    <t>TheKingOfPods</t>
  </si>
  <si>
    <t>You were right all along</t>
  </si>
  <si>
    <t>Hello, I am PexPeppers, im sure a lot of you know me. You were absolutely right about paycoin, and it actually has destroyed my business. I feel like a fool. I have put all that work into everything I love and now I have nothing to show for it. Now I am selling off my equipment and whatever else I can because I really dun goofed.</t>
  </si>
  <si>
    <t>http://www.reddit.com/r/Bitcoin/comments/35jg85/you_were_right_all_along/</t>
  </si>
  <si>
    <t>May 11, 2015 at 06:59AM</t>
  </si>
  <si>
    <t>just4funnnn</t>
  </si>
  <si>
    <t>Is moontime commencing?</t>
  </si>
  <si>
    <t>http://i.imgur.com/m2SuK6u.png</t>
  </si>
  <si>
    <t>http://www.reddit.com/r/Bitcoin/comments/35jj96/is_moontime_commencing/</t>
  </si>
  <si>
    <t>May 11, 2015 at 06:46AM</t>
  </si>
  <si>
    <t>caracareddit</t>
  </si>
  <si>
    <t>My worst fear ass a bitcoin enthusiast. A financial attack like the one gold suffered.</t>
  </si>
  <si>
    <t>Could bitcoin survive a demonitarization ofensive similar to the one that destroyed the gold market? The gold market is an old enemy of fiat as a lot of people here already know. But just a few understand how it was controlled and tamed by central banks. The most powerful tool was the creation of the "paper gold".A huge market, today we have almost 100x more paper gold than actual gold. This fiction created a huge imaginary supply of gold and using that they destroyed the fisical gold market. And that is their field of knowledge, probably one of the firsts attack vectors they will consider. Bitcoin is clearly different and may create a true demand for real bitcoin in the future as new services may force people to buy bitcoin to be able to use them. But what if one of these government backed exchanges start working with a huge leverage using fiat as its backing and not bitcoins? This could create a lot of false supply.</t>
  </si>
  <si>
    <t>http://www.reddit.com/r/Bitcoin/comments/35jhwq/my_worst_fear_ass_a_bitcoin_enthusiast_a/</t>
  </si>
  <si>
    <t>May 11, 2015 at 07:13AM</t>
  </si>
  <si>
    <t>StoryBit</t>
  </si>
  <si>
    <t>Is running BTMs profitable?</t>
  </si>
  <si>
    <t>Would be interested in your perspective if have a one way or two way BTM.</t>
  </si>
  <si>
    <t>http://www.reddit.com/r/Bitcoin/comments/35jkwb/is_running_btms_profitable/</t>
  </si>
  <si>
    <t>May 11, 2015 at 07:12AM</t>
  </si>
  <si>
    <t>bravenewcoin</t>
  </si>
  <si>
    <t>Content Distribution for the Future</t>
  </si>
  <si>
    <t>http://bravenewcoin.com/news/content-distribution-for-the-future/</t>
  </si>
  <si>
    <t>http://www.reddit.com/r/Bitcoin/comments/35jkrs/content_distribution_for_the_future/</t>
  </si>
  <si>
    <t>May 11, 2015 at 07:50AM</t>
  </si>
  <si>
    <t>MikeXBT</t>
  </si>
  <si>
    <t>Discounted local trades at Quadriga CX offices</t>
  </si>
  <si>
    <t>Quadriga CX is reducing the rate for those wishing to sell bitcoins in person at the offices in downtown Vancouver and Toronto. For a limited time, this rate is being reduced to 3%. Please use the form on the website, e-mail, or call to schedule an appointment. Thanks!https://QuadrigaCX.com/contactEmail: contact@quadrigacx.comPhone: 1-604-335-9294</t>
  </si>
  <si>
    <t>http://www.reddit.com/r/Bitcoin/comments/35joua/discounted_local_trades_at_quadriga_cx_offices/</t>
  </si>
  <si>
    <t>May 11, 2015 at 07:42AM</t>
  </si>
  <si>
    <t>underwaterfirefightr</t>
  </si>
  <si>
    <t>crowd funding BTM in the worlds airport</t>
  </si>
  <si>
    <t>With bitcoin im sure were all agreed that the bureau de change days are numbered. i was wondering if it would be possible to put Bitcoin atms in airports all around the world.This is obviously hugely expensive in terms of renting the space but would a project like this be possible to crowdfund(invest)could bitcoin get rid of currency transaction fees?any thoughts on how to get starteda quick search shows u/romerun posted about atms in airports 8 months ago a comment by u/BitttBurger surgest what im attempting now</t>
  </si>
  <si>
    <t>http://www.reddit.com/r/Bitcoin/comments/35jo13/crowd_funding_btm_in_the_worlds_airport/</t>
  </si>
  <si>
    <t>May 11, 2015 at 07:41AM</t>
  </si>
  <si>
    <t>Is bitcoin vulnerable to a "financial attack" like the one the gold market suffered?</t>
  </si>
  <si>
    <t>Could bitcoin survive a demonitarization ofensive similar to the one that destroyed the gold market? The gold market is an old enemy of fiat as a lot of people here already know. But just a few understand how it was controlled and tamed by central banks. The most powerful tool was the creation of the "paper gold".A huge market, today we have almost 100x more paper gold than actual gold. This fiction created a huge imaginary supply of gold and using that they destroyed the fisical gold market. And that is their field of knowledge, probably one of the firsts attack vectors they will consider. Bitcoin is clearly different and may create a true demand for real bitcoin in the future as new services may force people to buy bitcoin to be able to use them. But what if one of these government backed exchanges start working with a huge leverage using fiat as its backing and not bitcoins? This could create a lot of false supply. I am not an economist and would really appreciate some comments on this matter. And we as shareholders of this dream must be aware.And prepare some defense.</t>
  </si>
  <si>
    <t>http://www.reddit.com/r/Bitcoin/comments/35jnw9/is_bitcoin_vulnerable_to_a_financial_attack_like/</t>
  </si>
  <si>
    <t>May 11, 2015 at 07:36AM</t>
  </si>
  <si>
    <t>spottedmarley</t>
  </si>
  <si>
    <t>OpenPGP Proposal for a separable ring signature scheme compatible with RSA, DSA, and ECDSA keys</t>
  </si>
  <si>
    <t>https://www.ietf.org/mail-archive/web/openpgp/current/msg07208.html</t>
  </si>
  <si>
    <t>http://www.reddit.com/r/Bitcoin/comments/35jnax/openpgp_proposal_for_a_separable_ring_signature/</t>
  </si>
  <si>
    <t>May 11, 2015 at 08:06AM</t>
  </si>
  <si>
    <t>v4vijayakumar</t>
  </si>
  <si>
    <t>CHIP - The World's First Nine Dollar Computer by Next Thing Co. — Kickstarter (also, offline private key generator and bitcoin wallet?)</t>
  </si>
  <si>
    <t>https://www.kickstarter.com/projects/1598272670/chip-the-worlds-first-9-computer</t>
  </si>
  <si>
    <t>http://www.reddit.com/r/Bitcoin/comments/35jqly/chip_the_worlds_first_nine_dollar_computer_by/</t>
  </si>
  <si>
    <t>May 11, 2015 at 07:57AM</t>
  </si>
  <si>
    <t>graduallywinning</t>
  </si>
  <si>
    <t>Bank of America Bitcoin prank call</t>
  </si>
  <si>
    <t>https://www.youtube.com/watch?v=CeaVEzMbr84</t>
  </si>
  <si>
    <t>http://www.reddit.com/r/Bitcoin/comments/35jpm8/bank_of_america_bitcoin_prank_call/</t>
  </si>
  <si>
    <t>May 11, 2015 at 08:41AM</t>
  </si>
  <si>
    <t>Lorix_In_Oz</t>
  </si>
  <si>
    <t>With all the discussion about block size and times I thought it might be good to bring up the topic of lost coins.</t>
  </si>
  <si>
    <t>Let's be clear - I firmly believe the 21 million Bitcoin limit is a hard limit that should never change. Ever. It underpins the entire value of the system, but there is the minor problem of "lost" coins - that is coins sent to addresses without a private key for whatever reason, be it accident or design. There is even reason to think that a good number of the early coins that were mined were simply "thrown away" due to a lack of perceived value at the time. Either way, loss has a cumulative effect and over time we can expect a significant amount of BTC to disappear down the drain, never to be recovered again.Or are they?Barring some unknown failure in the core code I'm not advocating a policy of rolling back transactions to recover selected blocks of lost coins. This merely raises the issue of who gets them, preferential treatment and puts the entire fungibility of Bitcoin into question. No, if you are dumb or unlucky enough to lose your coins then it's on your own head. But at the same time there will only ever be 21 million Bitcoins and with no more being generated after a certain point there will come a time when Bitcoin will be in a state of constant loss.Perhaps what we need is something similar to the "99 year lease" approach that is used in the real estate market. If a particular Bitcoin address has shown no inputs or outputs after a period of 99 years then the coins are released back into the mining reward. Obviously there needs to be a means of averaging the release across multiple blocks to prevent sudden spikes in Bitcoin being released in a single block, which could be quite significant if the value of Bitcoin a hundred years from now has increased dramatically. But the idea behind this is to ensure an eventual recycling of lost and inactive coins back into circulation on a timescale that does not impact an individuals ability to securely hold Bitcoin in the long term. This should also help supplement the long term mining effort that secures the blockchain.I'm not putting this forward as the definitive solution - just an idea that the community might be open to discussing and coming up with a consensus solution. It's all to easy to say leave this problem for the future, it's not our generations or even our children's generation's problem to fix. I believe it is our problem to solve, it is better to lay out the ground rules now than have to change them at some future date at significant cost and inconvenience.Or we could just leave it as Bitcoin's legacy equivalent of Global Warming for the future generations to solve.It's all up to the community now.</t>
  </si>
  <si>
    <t>http://www.reddit.com/r/Bitcoin/comments/35ju7j/with_all_the_discussion_about_block_size_and/</t>
  </si>
  <si>
    <t>May 11, 2015 at 09:08AM</t>
  </si>
  <si>
    <t>Insiderinformation</t>
  </si>
  <si>
    <t>Mycelium &amp;amp; Breadwallet: when are you guys planning to implement multisig addresses?</t>
  </si>
  <si>
    <t>No text found</t>
  </si>
  <si>
    <t>http://www.reddit.com/r/Bitcoin/comments/35jwso/mycelium_breadwallet_when_are_you_guys_planning/</t>
  </si>
  <si>
    <t>http://www.reddit.com/r/Bitcoin/comments/35jwrt/mycelium_breadwallet_when_are_you_guys_planning/</t>
  </si>
  <si>
    <t>May 11, 2015 at 09:42AM</t>
  </si>
  <si>
    <t>Nuke133</t>
  </si>
  <si>
    <t>Factom, GetGems, Storj or Augur. Thoughts on Appcoins and which one of these 4 do you like most and least...</t>
  </si>
  <si>
    <t>http://www.reddit.com/r/Bitcoin/comments/35k042/factom_getgems_storj_or_augur_thoughts_on/</t>
  </si>
  <si>
    <t>May 11, 2015 at 09:53AM</t>
  </si>
  <si>
    <t>pokebreeze</t>
  </si>
  <si>
    <t>What's wrong with gyft?</t>
  </si>
  <si>
    <t>so my account was blocked a couple days ago due to "unusual activity" which is outrageous, because I had purchased 3 amazon gift cards from you guys at different times, and when i tried to purchase one 3 days before mothers day, this is what happens to me. Please any help would be appreciatd, as i just want to buy the amazon gift card, so i can atleast buy my mother a late mothers day gift. Thank you. By the way i paid with paypal, the money was accepted then 20 minutes later cancelled, i then purchased other thing from walmart which worked fine. I know this is not bitcoin related, but please there is no gyft subreddit, and only bitcoin shows up.</t>
  </si>
  <si>
    <t>http://www.reddit.com/r/Bitcoin/comments/35k1ap/whats_wrong_with_gyft/</t>
  </si>
  <si>
    <t>May 11, 2015 at 10:32AM</t>
  </si>
  <si>
    <t>BonerpaTroll</t>
  </si>
  <si>
    <t>Rand Paul names Patrick Byrne of Overstock as a member of his tech counsel among others.</t>
  </si>
  <si>
    <t>https://twitter.com/RandPaul/status/597220984303681537</t>
  </si>
  <si>
    <t>http://www.reddit.com/r/Bitcoin/comments/35k5cs/rand_paul_names_patrick_byrne_of_overstock_as_a/</t>
  </si>
  <si>
    <t>May 11, 2015 at 10:29AM</t>
  </si>
  <si>
    <t>gary_sadman</t>
  </si>
  <si>
    <t>this reminds me 21 inc</t>
  </si>
  <si>
    <t>https://vimeo.com/122893200</t>
  </si>
  <si>
    <t>http://www.reddit.com/r/Bitcoin/comments/35k4y6/this_reminds_me_21_inc/</t>
  </si>
  <si>
    <t>May 11, 2015 at 10:22AM</t>
  </si>
  <si>
    <t>bitdealsio</t>
  </si>
  <si>
    <t>Officially Launching Bitdeals.io – connecting consumer to bitcoin discounts</t>
  </si>
  <si>
    <t>Dear Bitcoin community,We are pleased to announce that we have finished creating our website: Bitdeals.io Our mission is to connect consumers to bitcoin-friendly online stores. We promote any retailer that offers a discount to consumers when they pay in bitcoin.If anyone offers a discount when paying in bitcoin, please email contact@bitdeals.io with a short description of your site including: (1) what your website sells/produces and (2) your logo.When you visit Bitdeals.io , please subscribe to our newsletter to stay updated on future discounts. Also, please follow our twitter @bit_dealsWe are also open to any suggestions for the website that you may have. We believe that we put a solid effort into constructing the site, but a suggestion never hurts!If you have any questions or comments, please submit them below.Thanks, Bitdeals</t>
  </si>
  <si>
    <t>http://www.reddit.com/r/Bitcoin/comments/35k49j/officially_launching_bitdealsio_connecting/</t>
  </si>
  <si>
    <t>May 11, 2015 at 10:15AM</t>
  </si>
  <si>
    <t>bobz2ebuilder</t>
  </si>
  <si>
    <t>Bitcoin 2015 Earn Bitcoin Daily Auto!</t>
  </si>
  <si>
    <t>http://www.reddit.com/r/Bitcoin/comments/35k3l6/bitcoin_2015_earn_bitcoin_daily_auto/</t>
  </si>
  <si>
    <t>May 11, 2015 at 10:56AM</t>
  </si>
  <si>
    <t>Moviemistakes</t>
  </si>
  <si>
    <t>Bitcoin mining mentioned in HBO's "Silicon Valley"</t>
  </si>
  <si>
    <t>All the major server hosting companies have declined to host Pied Piper since it interferes with their competitor Hooli. They decide to build their own servers instead. Gilfoyle suggests using parts from his old bitcoin mining rig and pulls out an old GPU mining rig inside a milk crate.</t>
  </si>
  <si>
    <t>http://www.reddit.com/r/Bitcoin/comments/35k7l8/bitcoin_mining_mentioned_in_hbos_silicon_valley/</t>
  </si>
  <si>
    <t>May 11, 2015 at 10:44AM</t>
  </si>
  <si>
    <t>EthanDcrier</t>
  </si>
  <si>
    <t>Great Practical Use Case for International Contractors + Freelancers: "Leaving the US and living on Bitcoin"</t>
  </si>
  <si>
    <t>http://discuss.seasteading.org/t/leaving-the-us-and-living-on-bitcoin/623</t>
  </si>
  <si>
    <t>http://www.reddit.com/r/Bitcoin/comments/35k6g2/great_practical_use_case_for_international/</t>
  </si>
  <si>
    <t>May 11, 2015 at 10:41AM</t>
  </si>
  <si>
    <t>Onetallnerd</t>
  </si>
  <si>
    <t>Bitcoin mentioned again in this weeks episode of Silicon Valley: Gilfoyle's old Bitcoin mining rig.</t>
  </si>
  <si>
    <t>https://imgur.com/HPN1U79</t>
  </si>
  <si>
    <t>http://www.reddit.com/r/Bitcoin/comments/35k66c/bitcoin_mentioned_again_in_this_weeks_episode_of/</t>
  </si>
  <si>
    <t>May 11, 2015 at 10:39AM</t>
  </si>
  <si>
    <t>lolbbobthebu</t>
  </si>
  <si>
    <t>Bitcoin Best way to earn 2015 Auto|</t>
  </si>
  <si>
    <t>http://www.reddit.com/r/Bitcoin/comments/35k60f/bitcoin_best_way_to_earn_2015_auto/</t>
  </si>
  <si>
    <t>May 11, 2015 at 11:17AM</t>
  </si>
  <si>
    <t>jeromanomic</t>
  </si>
  <si>
    <t>would you let your toaster mine bitcoins for you?</t>
  </si>
  <si>
    <t>http://www.reddit.com/r/Bitcoin/comments/35k9mq/would_you_let_your_toaster_mine_bitcoins_for_you/</t>
  </si>
  <si>
    <t>May 11, 2015 at 11:12AM</t>
  </si>
  <si>
    <t>udecker</t>
  </si>
  <si>
    <t>BigVern on Twitter: Cryptsy has integrated Tether USD₮ for fiat deposit *and* withdrawal</t>
  </si>
  <si>
    <t>https://twitter.com/cryptsy/status/597614636540809217</t>
  </si>
  <si>
    <t>http://www.reddit.com/r/Bitcoin/comments/35k977/bigvern_on_twitter_cryptsy_has_integrated_tether/</t>
  </si>
  <si>
    <t>May 11, 2015 at 11:47AM</t>
  </si>
  <si>
    <t>cryptotariandotcom</t>
  </si>
  <si>
    <t>Could Bitcoin or block chain tech be considered a form of artificial intelligence?</t>
  </si>
  <si>
    <t/>
  </si>
  <si>
    <t>http://www.reddit.com/r/Bitcoin/comments/35kc5a/could_bitcoin_or_block_chain_tech_be_considered_a/</t>
  </si>
  <si>
    <t>May 11, 2015 at 12:14PM</t>
  </si>
  <si>
    <t>nimanator</t>
  </si>
  <si>
    <t>Bitcoin just mentioned again on HBO's Silicon Valley</t>
  </si>
  <si>
    <t>Gilfoyle talks about how he ran their software on his old Bitcoin mining rig :)</t>
  </si>
  <si>
    <t>http://www.reddit.com/r/Bitcoin/comments/35kecw/bitcoin_just_mentioned_again_on_hbos_silicon/</t>
  </si>
  <si>
    <t>May 11, 2015 at 12:11PM</t>
  </si>
  <si>
    <t>jrm2007</t>
  </si>
  <si>
    <t>Silicon Valley: Bitcoin mentioned again in passing</t>
  </si>
  <si>
    <t>one character mentions his "old Bitcoin rig"</t>
  </si>
  <si>
    <t>http://www.reddit.com/r/Bitcoin/comments/35ke3f/silicon_valley_bitcoin_mentioned_again_in_passing/</t>
  </si>
  <si>
    <t>May 11, 2015 at 12:06PM</t>
  </si>
  <si>
    <t>MemoryDealers</t>
  </si>
  <si>
    <t>Coindesk Deals only accepts credit cards and paypal for payment. (No Bitcoin)</t>
  </si>
  <si>
    <t>https://deals.coindesk.com/</t>
  </si>
  <si>
    <t>http://www.reddit.com/r/Bitcoin/comments/35kdnh/coindesk_deals_only_accepts_credit_cards_and/</t>
  </si>
  <si>
    <t>May 11, 2015 at 01:19PM</t>
  </si>
  <si>
    <t>floridianfisher</t>
  </si>
  <si>
    <t>1957 Chevrolet Corvette for sale in Bitcoin</t>
  </si>
  <si>
    <t>http://www.eggify.com/vehicles/cars/1957-chevrolet-corvette_i2176</t>
  </si>
  <si>
    <t>http://www.reddit.com/r/Bitcoin/comments/35kjbd/1957_chevrolet_corvette_for_sale_in_bitcoin/</t>
  </si>
  <si>
    <t>May 11, 2015 at 01:01PM</t>
  </si>
  <si>
    <t>Myceliated</t>
  </si>
  <si>
    <t>new song dealing with cryptocurrency, the band logo is a bitcoin qr code.</t>
  </si>
  <si>
    <t>https://soundcloud.com/mycoband/set-us-free</t>
  </si>
  <si>
    <t>http://www.reddit.com/r/Bitcoin/comments/35khyj/new_song_dealing_with_cryptocurrency_the_band/</t>
  </si>
  <si>
    <t>May 11, 2015 at 01:00PM</t>
  </si>
  <si>
    <t>darkenvy</t>
  </si>
  <si>
    <t>Relation between Miner and Node</t>
  </si>
  <si>
    <t>I am having a hard time finding information or videos explaining this. My question is this: What is the relationship between the miner and the node? Why can’t a miner simply solve the equation, claim the reward but without doing any heavy lifting?It has been explained time and time again that miners verify transactions, but I feel like this is a over simplification. Because ASIC hardware simply runs one function (with different imputs) quadrillions of times a second. It is the node’s responcibility to accept unconfirmed transactions in the pool right?Forgive me if I asked a big answered question. But hopefuly others google this as well so your time is much appreciated :D</t>
  </si>
  <si>
    <t>http://www.reddit.com/r/Bitcoin/comments/35khvu/relation_between_miner_and_node/</t>
  </si>
  <si>
    <t>May 11, 2015 at 12:43PM</t>
  </si>
  <si>
    <t>tommytrain</t>
  </si>
  <si>
    <t>Abra president onstage with MPesa president at Milken Institute</t>
  </si>
  <si>
    <t>http://youtu.be/qd60NSP-YWc</t>
  </si>
  <si>
    <t>http://www.reddit.com/r/Bitcoin/comments/35kgov/abra_president_onstage_with_mpesa_president_at/</t>
  </si>
  <si>
    <t>May 11, 2015 at 02:45PM</t>
  </si>
  <si>
    <t>BrodhiRoundhouseKick</t>
  </si>
  <si>
    <t>Seriously Circle.com is supposed to be an intro to BTC...!!!???..</t>
  </si>
  <si>
    <t>I buy bitcoin on Circle.com. All I can withdrawl is a max 0f 3 decimels.... x. xxx BTC on circle.Those other satoshis could make me bank on some pump and dumd overnight or could do me nothing,Is there an exact caculator so Circle.com does not get your spare change?</t>
  </si>
  <si>
    <t>http://www.reddit.com/r/Bitcoin/comments/35kpaq/seriously_circlecom_is_supposed_to_be_an_intro_to/</t>
  </si>
  <si>
    <t>May 11, 2015 at 02:41PM</t>
  </si>
  <si>
    <t>Ledger HW1 - Low Cost for High Security</t>
  </si>
  <si>
    <t>http://bravenewcoin.com/news/ledger-hw1-low-cost-for-high-security/</t>
  </si>
  <si>
    <t>http://www.reddit.com/r/Bitcoin/comments/35kp1v/ledger_hw1_low_cost_for_high_security/</t>
  </si>
  <si>
    <t>May 11, 2015 at 02:24PM</t>
  </si>
  <si>
    <t>TrustMeImHigh</t>
  </si>
  <si>
    <t>Best option for a multi sig wallet for two friends to save btc for a plane ticket?</t>
  </si>
  <si>
    <t>Hello, my friend and I are active on primedice and typically come out on top but always end up selling or losing the btc. We're across the country from each other and we'd like to setup a multisig wallet we can both contribute to overtime until it hits 2 or 3 btc. What's our best option?</t>
  </si>
  <si>
    <t>http://www.reddit.com/r/Bitcoin/comments/35knwf/best_option_for_a_multi_sig_wallet_for_two/</t>
  </si>
  <si>
    <t>May 11, 2015 at 02:14PM</t>
  </si>
  <si>
    <t>Bitcoin technology gets Nasdaq test</t>
  </si>
  <si>
    <t>http://www.marketwatch.com/story/bitcoin-technology-gets-nasdaq-test-2015-05-11</t>
  </si>
  <si>
    <t>http://www.reddit.com/r/Bitcoin/comments/35kn5l/bitcoin_technology_gets_nasdaq_test/</t>
  </si>
  <si>
    <t>May 11, 2015 at 03:07PM</t>
  </si>
  <si>
    <t>Heads-Tails</t>
  </si>
  <si>
    <t>"Who Won’t Win The Mobile Wallet “Wars” And Why"</t>
  </si>
  <si>
    <t>"... But the bigger winners at real scale, the “wallets” that grab consumer share and merchant volume, won’t be tethered to a device or an operating system or a channel. Those who are best positioned for success long term – where success is getting enough consumers in the habit of using those wallets at enough merchants for the network effects to kick in – won’t force a consumer to be tethered to a narrow channel that accommodates a specific technology or a device with an operating system that limits their merchant options. They will, instead, tether themselves to the cloud and the path that the consumer wants to follow – wherever those consumers want to take their wallets ..."http://www.pymnts.com/news/2015/who-wont-win-the-mobile-wallet-wars-and-why/(bitcoin has a lot of work to do to appear in this group of players)</t>
  </si>
  <si>
    <t>http://www.reddit.com/r/Bitcoin/comments/35kqk9/who_wont_win_the_mobile_wallet_wars_and_why/</t>
  </si>
  <si>
    <t>May 11, 2015 at 03:00PM</t>
  </si>
  <si>
    <t>blockseven</t>
  </si>
  <si>
    <t>Sainsbury's Bank Ad: Cash or credit: will piggy banks become obsolete?</t>
  </si>
  <si>
    <t>http://imgur.com/beIZ0DM</t>
  </si>
  <si>
    <t>http://www.reddit.com/r/Bitcoin/comments/35kq4s/sainsburys_bank_ad_cash_or_credit_will_piggy/</t>
  </si>
  <si>
    <t>May 11, 2015 at 02:48PM</t>
  </si>
  <si>
    <t>btcdrak</t>
  </si>
  <si>
    <t>Sergio Lerner on [Bitcoin-development] Reducing the block rate instead of increasing the maximum block size</t>
  </si>
  <si>
    <t>https://www.mail-archive.com/bitcoin-development@lists.sourceforge.net/msg07663.html</t>
  </si>
  <si>
    <t>http://www.reddit.com/r/Bitcoin/comments/35kpgk/sergio_lerner_on_bitcoindevelopment_reducing_the/</t>
  </si>
  <si>
    <t>May 11, 2015 at 03:55PM</t>
  </si>
  <si>
    <t>Report: 21 Inc. wants to give away Bitcoin mining toasters, revenue share on returns</t>
  </si>
  <si>
    <t>http://siliconangle.com/blog/2015/05/10/report-21-inc-wants-to-give-away-bitcoin-mining-toasters-revenue-share-on-returns/</t>
  </si>
  <si>
    <t>http://www.reddit.com/r/Bitcoin/comments/35kteq/report_21_inc_wants_to_give_away_bitcoin_mining/</t>
  </si>
  <si>
    <t>May 11, 2015 at 03:43PM</t>
  </si>
  <si>
    <t>Process Your Own Bitcoin Payments With Mycelium Gear</t>
  </si>
  <si>
    <t>http://bravenewcoin.com/news/process-your-own-bitcoin-payments-with-mycelium-gear/</t>
  </si>
  <si>
    <t>http://www.reddit.com/r/Bitcoin/comments/35ksov/process_your_own_bitcoin_payments_with_mycelium/</t>
  </si>
  <si>
    <t>May 11, 2015 at 03:35PM</t>
  </si>
  <si>
    <t>Huobi-USD</t>
  </si>
  <si>
    <t>Who is the oldest/youngest BTCer you know?</t>
  </si>
  <si>
    <t>https://twitter.com/huobicom/status/597680833000943618</t>
  </si>
  <si>
    <t>http://www.reddit.com/r/Bitcoin/comments/35ks7d/who_is_the_oldestyoungest_btcer_you_know/</t>
  </si>
  <si>
    <t>May 11, 2015 at 03:33PM</t>
  </si>
  <si>
    <t>ddeswet</t>
  </si>
  <si>
    <t>Is there a guide on how to setup a multisig wallet?</t>
  </si>
  <si>
    <t>http://www.reddit.com/r/Bitcoin/comments/35ks4c/is_there_a_guide_on_how_to_setup_a_multisig_wallet/</t>
  </si>
  <si>
    <t>May 11, 2015 at 05:04PM</t>
  </si>
  <si>
    <t>ccedk</t>
  </si>
  <si>
    <t>Беспроцентная (0%) покупка/продажа Биткоинов на CCEDK.com</t>
  </si>
  <si>
    <t>https://cryptocointalk.com/topic/38277-беспроцентная-0-покупкапродажа-биткоинов-на-ccedkcom/</t>
  </si>
  <si>
    <t>http://www.reddit.com/r/Bitcoin/comments/35kxrg/%D0%B1%D0%B5%D1%81%D0%BF%D1%80%D0%BE%D1%86%D0%B5%D0%BD%D1%82%D0%BD%D0%B0%D1%8F_0_%D0%BF%D0%BE%D0%BA%D1%83%D0%BF%D0%BA%D0%B0%D0%BF%D1%80%D0%BE%D0%B4%D0%B0%D0%B6%D0%B0_%D0%B1%D0%B8%D1%82%D0%BA%D0%BE%D0%B8%D0%BD%D0%BE%D0%B2_%D0%BD%D0%B0/</t>
  </si>
  <si>
    <t>May 11, 2015 at 05:02PM</t>
  </si>
  <si>
    <t>pdubl</t>
  </si>
  <si>
    <t>Could outdated mining ASIC's be repurposed for some other purpose?</t>
  </si>
  <si>
    <t>Maybe something humanitarian?Or are they too specialized?</t>
  </si>
  <si>
    <t>http://www.reddit.com/r/Bitcoin/comments/35kxkf/could_outdated_mining_asics_be_repurposed_for/</t>
  </si>
  <si>
    <t>May 11, 2015 at 05:00PM</t>
  </si>
  <si>
    <t>BashCoBot</t>
  </si>
  <si>
    <t>Mentor Monday, May 11, 2015: Ask all your bitcoin questions!</t>
  </si>
  <si>
    <t>Ask (and answer!) away! Here are the general rules:If you'd like to learn something, ask.If you'd like to share knowledge, answer.Any question about bitcoins is fair game.And don't forget to check out /r/BitcoinBeginnersYou can sort by new to see the latest questions that may not be answered yet.</t>
  </si>
  <si>
    <t>http://www.reddit.com/r/Bitcoin/comments/35kxdu/mentor_monday_may_11_2015_ask_all_your_bitcoin/</t>
  </si>
  <si>
    <t>May 11, 2015 at 04:58PM</t>
  </si>
  <si>
    <t>Sherlockcoin</t>
  </si>
  <si>
    <t>Bulish Bitcoin Documentary: The Bitcoin Phenomenon Produced for SQ1.tv</t>
  </si>
  <si>
    <t>https://www.youtube.com/watch?v=ssPtCStdl8U</t>
  </si>
  <si>
    <t>http://www.reddit.com/r/Bitcoin/comments/35kxa9/bulish_bitcoin_documentary_the_bitcoin_phenomenon/</t>
  </si>
  <si>
    <t>May 11, 2015 at 04:57PM</t>
  </si>
  <si>
    <t>WestChi</t>
  </si>
  <si>
    <t>Equity Investment Group Shares Buyback (COINSORTIUM:EQUITY)</t>
  </si>
  <si>
    <t>http://btcvestor.com/2015/05/11/equity-investment-group-shares-buyback-coinsortiumequity/</t>
  </si>
  <si>
    <t>http://www.reddit.com/r/Bitcoin/comments/35kx8j/equity_investment_group_shares_buyback/</t>
  </si>
  <si>
    <t>May 11, 2015 at 04:53PM</t>
  </si>
  <si>
    <t>limpbrains</t>
  </si>
  <si>
    <t>Awesome way to automatically donate to my favorite projects via coinsplit.io</t>
  </si>
  <si>
    <t>https://coinsplit.io/scheme/248/</t>
  </si>
  <si>
    <t>http://www.reddit.com/r/Bitcoin/comments/35kwy3/awesome_way_to_automatically_donate_to_my/</t>
  </si>
  <si>
    <t>May 11, 2015 at 05:22PM</t>
  </si>
  <si>
    <t>NuShares - Ваш собственный кусочек капитала сети Nu!</t>
  </si>
  <si>
    <t>https://cryptocointalk.com/topic/30992-nushares-ваш-собственный-кусочек-капитала-сети-nu/</t>
  </si>
  <si>
    <t>http://www.reddit.com/r/Bitcoin/comments/35kywf/nushares_%D0%B2%D0%B0%D1%88_%D1%81%D0%BE%D0%B1%D1%81%D1%82%D0%B2%D0%B5%D0%BD%D0%BD%D1%8B%D0%B9_%D0%BA%D1%83%D1%81%D0%BE%D1%87%D0%B5%D0%BA_%D0%BA%D0%B0%D0%BF%D0%B8%D1%82%D0%B0%D0%BB%D0%B0_%D1%81%D0%B5%D1%82%D0%B8_nu/</t>
  </si>
  <si>
    <t>May 11, 2015 at 06:03PM</t>
  </si>
  <si>
    <t>hotmind</t>
  </si>
  <si>
    <t>Do the images on this landing page help or hinder the message?</t>
  </si>
  <si>
    <t>Bitcoin Copywriter is an experimental service I'm soft launching. Essentially, I provide copywriting for Bitcoin-related products and services. I'm using it as an outlet to evangelize the glad news of Bitcoin and earn some bitcoin in the process.Here is the site: http://BitcoinCopywriter.comI wonder if the images I use (especially of the guy holding the paper) works for or against the message. What is your impression? Thanks for reading this far.</t>
  </si>
  <si>
    <t>http://www.reddit.com/r/Bitcoin/comments/35l1jf/do_the_images_on_this_landing_page_help_or_hinder/</t>
  </si>
  <si>
    <t>May 11, 2015 at 05:49PM</t>
  </si>
  <si>
    <t>Peter Todd on Twitter: Prediction: the FTC will investigate 21 Inc. for misleading the public about the electricity use of "free"</t>
  </si>
  <si>
    <t>https://twitter.com/petertoddbtc/status/597586513270976512</t>
  </si>
  <si>
    <t>http://www.reddit.com/r/Bitcoin/comments/35l0kn/peter_todd_on_twitter_prediction_the_ftc_will/</t>
  </si>
  <si>
    <t>May 11, 2015 at 05:48PM</t>
  </si>
  <si>
    <t>We should get WeaponizedNEWS.Com to start accepting Bitcoin donations... they seem interested...</t>
  </si>
  <si>
    <t>https://youtu.be/PwbCESbzB4w?t=1388</t>
  </si>
  <si>
    <t>http://www.reddit.com/r/Bitcoin/comments/35l0k9/we_should_get_weaponizednewscom_to_start/</t>
  </si>
  <si>
    <t>May 11, 2015 at 05:42PM</t>
  </si>
  <si>
    <t>muneebali</t>
  </si>
  <si>
    <t>Introducing Passcards, Your Digital Identity</t>
  </si>
  <si>
    <t>http://blog.onename.com/passcards/</t>
  </si>
  <si>
    <t>http://www.reddit.com/r/Bitcoin/comments/35l05t/introducing_passcards_your_digital_identity/</t>
  </si>
  <si>
    <t>May 11, 2015 at 05:39PM</t>
  </si>
  <si>
    <t>Ralobot ★ The Boss address - Multiplayers - Enjoy! On bitcoitalk.org</t>
  </si>
  <si>
    <t>https://bitcointalk.org/index.php?topic=1052883.0</t>
  </si>
  <si>
    <t>http://www.reddit.com/r/Bitcoin/comments/35kzz4/ralobot_the_boss_address_multiplayers_enjoy_on/</t>
  </si>
  <si>
    <t>May 11, 2015 at 05:34PM</t>
  </si>
  <si>
    <t>noriwasabi</t>
  </si>
  <si>
    <t>Buy U.S. Google play store gift cards and U.S. Apple/iTunes store gift cards with Bitcoin.</t>
  </si>
  <si>
    <t>https://www.youtube.com/attribution_link?a=vCPVg5SsPpM&amp;u=%2Fwatch%3Fv%3DXCCwnxJxhDo%26feature%3Dshare</t>
  </si>
  <si>
    <t>http://www.reddit.com/r/Bitcoin/comments/35kzo9/buy_us_google_play_store_gift_cards_and_us/</t>
  </si>
  <si>
    <t>May 11, 2015 at 06:43PM</t>
  </si>
  <si>
    <t>BitttBurger</t>
  </si>
  <si>
    <t>Covert / Upgrade old Paper Wallets to Multisig?</t>
  </si>
  <si>
    <t>Is that even a "thing" ? If youve got a bunch of old paper wallets from 2012, with BIP38 enabled, can you "upgrade" and "increases security" of them by switching them to some sort of multi-sig setup?Or is that pretty much not necessary, and keeping them on Bip 38 paper storage is sufficient...Thx</t>
  </si>
  <si>
    <t>http://www.reddit.com/r/Bitcoin/comments/35l4f6/covert_upgrade_old_paper_wallets_to_multisig/</t>
  </si>
  <si>
    <t>May 11, 2015 at 07:25PM</t>
  </si>
  <si>
    <t>pazdan</t>
  </si>
  <si>
    <t>Courier Strike In Berlin Keeps ATMs From Being Replenished : NPR</t>
  </si>
  <si>
    <t>http://www.npr.org/2015/05/11/405816915/courier-strike-in-berlin-keeps-atms-from-being-replenished</t>
  </si>
  <si>
    <t>http://www.reddit.com/r/Bitcoin/comments/35l7y4/courier_strike_in_berlin_keeps_atms_from_being/</t>
  </si>
  <si>
    <t>May 11, 2015 at 07:23PM</t>
  </si>
  <si>
    <t>Officially Launching Bitdeals.io–connecting consumers to bitcoin discounts</t>
  </si>
  <si>
    <t>Dear Bitcoin community,We are pleased to announce that we have finished creating our website: Bitdeals.io Our mission is to connect consumers to bitcoin-friendly online stores. We promote any retailer that offers a discount to consumers when they pay in bitcoin.If anyone offers a discount when paying in bitcoin, please email contact@bitdeals.io with a short description of your site including: (1) what your website sells/produces and (2) your logo.When you visit Bitdeals.io, please subscribe to our newsletter to stay updated on future discounts. Also, please follow our twitter @bit_dealsWe are also open to any suggestions for the website that you may have. We believe that we put a solid effort into constructing the site, but a suggestion never hurts!If you have any questions or comments, please submit them below.Thanks, Bitdeals</t>
  </si>
  <si>
    <t>http://www.reddit.com/r/Bitcoin/comments/35l7qf/officially_launching_bitdealsioconnecting/</t>
  </si>
  <si>
    <t>May 11, 2015 at 07:15PM</t>
  </si>
  <si>
    <t>sachin90</t>
  </si>
  <si>
    <t>Indian bitcoin exchange Coinsecure heads to VCCircle Payments Forum in Bombay</t>
  </si>
  <si>
    <t>https://ihb.io/2015-05-11/news/india-bitcoin-exchange-coinsecure-heads-vccircle-payments-forum-bombay-17188</t>
  </si>
  <si>
    <t>http://www.reddit.com/r/Bitcoin/comments/35l717/indian_bitcoin_exchange_coinsecure_heads_to/</t>
  </si>
  <si>
    <t>May 11, 2015 at 07:35PM</t>
  </si>
  <si>
    <t>thrownoutwell</t>
  </si>
  <si>
    <t>Renowned economist "What's a digital asset without power?" Bitcoiners stumped...</t>
  </si>
  <si>
    <t>https://twitter.com/Bullionbasis/status/597430221885804544</t>
  </si>
  <si>
    <t>http://www.reddit.com/r/Bitcoin/comments/35l8u0/renowned_economist_whats_a_digital_asset_without/</t>
  </si>
  <si>
    <t>May 11, 2015 at 09:36PM</t>
  </si>
  <si>
    <t>SpectroCoin Integrates Bitcoin Payments At Lukoil Gas Stations</t>
  </si>
  <si>
    <t>http://cointelegraph.com/news/114217/spectrocoin-integrates-bitcoin-payments-at-lukoil-gas-stations</t>
  </si>
  <si>
    <t>http://www.reddit.com/r/Bitcoin/comments/35llck/spectrocoin_integrates_bitcoin_payments_at_lukoil/</t>
  </si>
  <si>
    <t>May 11, 2015 at 09:35PM</t>
  </si>
  <si>
    <t>Nasdaq's blockchain pilot spells the beginning of the end for lawyers</t>
  </si>
  <si>
    <t>http://www.ibtimes.co.uk/nasdaqs-blockchain-pilot-spells-beginning-end-lawyers-1500656</t>
  </si>
  <si>
    <t>http://www.reddit.com/r/Bitcoin/comments/35lla8/nasdaqs_blockchain_pilot_spells_the_beginning_of/</t>
  </si>
  <si>
    <t>May 11, 2015 at 09:29PM</t>
  </si>
  <si>
    <t>BetBTC_co</t>
  </si>
  <si>
    <t>Bayern vs Barca is tomorrow but you can pick the best bitcoin betting prices even today!</t>
  </si>
  <si>
    <t>https://www.betbtc.co/markets/23605</t>
  </si>
  <si>
    <t>http://www.reddit.com/r/Bitcoin/comments/35lkkl/bayern_vs_barca_is_tomorrow_but_you_can_pick_the/</t>
  </si>
  <si>
    <t>May 11, 2015 at 09:26PM</t>
  </si>
  <si>
    <t>alistairmilne</t>
  </si>
  <si>
    <t>I just invested in Finland's leading Bitcoin company</t>
  </si>
  <si>
    <t>Having chatted with Bittiraha's CEO (Henry) for several hours and reviewed the company's finances, market position, future plans, etc. I decided to invest in Bittiraha via their crowdfunding here: https://www.invesdor.com/finland/en/pitches/427They are working hard to promote Bitcoin and are providing Finland with a network of BTMs along with an ever-growing list of ways to acquire Bitcoin in both Finland and Internationally.I believe it is important for the Bitcoin community to support smaller startups that are breaking down barriers in their local market and spreading the gospel.Take a look &amp; perhaps join me as a future shareholder!</t>
  </si>
  <si>
    <t>http://www.reddit.com/r/Bitcoin/comments/35lk51/i_just_invested_in_finlands_leading_bitcoin/</t>
  </si>
  <si>
    <t>May 11, 2015 at 10:03PM</t>
  </si>
  <si>
    <t>Satoshi-</t>
  </si>
  <si>
    <t>What's the current state of Bitcoin? How does the future look? (/r/OutOfTheLoop)</t>
  </si>
  <si>
    <t>http://np.reddit.com/r/OutOfTheLoop/comments/35jrhs/whats_the_current_state_of_bitcoin_how_does_the/</t>
  </si>
  <si>
    <t>http://www.reddit.com/r/Bitcoin/comments/35lolk/whats_the_current_state_of_bitcoin_how_does_the/</t>
  </si>
  <si>
    <t>May 11, 2015 at 10:13PM</t>
  </si>
  <si>
    <t>"What I continue to struggle with is how separable it is from bitcoin as a currency" | Bloomberg getting their head around Nasdaq using the blockchain</t>
  </si>
  <si>
    <t>http://www.bloombergview.com/articles/2015-05-11/unicorns-sphinxes-and-bitcoin-for-stocks</t>
  </si>
  <si>
    <t>http://www.reddit.com/r/Bitcoin/comments/35lpsj/what_i_continue_to_struggle_with_is_how_separable/</t>
  </si>
  <si>
    <t>May 11, 2015 at 10:32PM</t>
  </si>
  <si>
    <t>sureWeAllDo</t>
  </si>
  <si>
    <t>What happened to BitPay?</t>
  </si>
  <si>
    <t>I used to think that they ran the show. They raised a lot of VC money. They hired a lot of people. But lately they seem to have just fallen off... I do not hear anything from them. What did they do with all of that money? Their website still says 50k merchants.... Hasn't changed in months. I haven't heard of a single new feature or improvement to their service. Are these guys still around? Are they still considered as being one of the big players in the space?</t>
  </si>
  <si>
    <t>http://www.reddit.com/r/Bitcoin/comments/35ls5s/what_happened_to_bitpay/</t>
  </si>
  <si>
    <t>May 11, 2015 at 11:08PM</t>
  </si>
  <si>
    <t>youlitboy</t>
  </si>
  <si>
    <t>coinbase can not be trusted</t>
  </si>
  <si>
    <t>I just want to let people know coin base is not too be trusted. In my case they locked me out account and basically strong armed me for my money. truthfully coin base is all good until one day you put in your password and email and you don't get access to you account. Stick with a regular bank account were you know you ALWAYS have access to YOUR money.</t>
  </si>
  <si>
    <t>http://www.reddit.com/r/Bitcoin/comments/35lwll/coinbase_can_not_be_trusted/</t>
  </si>
  <si>
    <t>May 12, 2015 at 12:03AM</t>
  </si>
  <si>
    <t>FT's Izabella Kaminska column in reaction to NASDAQ blockchain news</t>
  </si>
  <si>
    <t>http://ftalphaville.ft.com/2015/05/11/2128849/exposing-the-if-we-call-it-a-blockchain-perhaps-it-wont-be-deemed-a-cartel-tactic/</t>
  </si>
  <si>
    <t>http://www.reddit.com/r/Bitcoin/comments/35m3uk/fts_izabella_kaminska_column_in_reaction_to/</t>
  </si>
  <si>
    <t>May 12, 2015 at 12:27AM</t>
  </si>
  <si>
    <t>coderwill</t>
  </si>
  <si>
    <t>Libra Connect Helps Bitcoin Users Find a CPA with Digital Currency Expertise</t>
  </si>
  <si>
    <t>http://libratax.com/blog/libra-connect-helps-bitcoin-users-find-a-cpa-with-digital-currency-expertise/</t>
  </si>
  <si>
    <t>http://www.reddit.com/r/Bitcoin/comments/35m76t/libra_connect_helps_bitcoin_users_find_a_cpa_with/</t>
  </si>
  <si>
    <t>May 12, 2015 at 01:04AM</t>
  </si>
  <si>
    <t>TiagoTiagoT</t>
  </si>
  <si>
    <t>Anything I can do to the Core client to avoid it corrupting the database when the computer crashes?</t>
  </si>
  <si>
    <t>Lately my machine has become a bit unstable; every few days or so it will crash; and when that happens, next time I boot up, the client says it needs to reindex everything; and sometimes it keeps crashing instead of finishing the reindexing (today is the second day I had to delete the folders and let it download everything again.On top of the inconvenience of having the client unavailable for hours, when it's doing the downloading and reindexing my machine gets a bit slower and more prone to small freezes.Is there any setting I could change, or some other trick, that would keep it from corrupting the database so easily?</t>
  </si>
  <si>
    <t>http://www.reddit.com/r/Bitcoin/comments/35mc90/anything_i_can_do_to_the_core_client_to_avoid_it/</t>
  </si>
  <si>
    <t>May 12, 2015 at 12:57AM</t>
  </si>
  <si>
    <t>Business as Usual with Coinsecure says Mohit Kalra about Bitcoin in India. Indian Banking Relationships Disappear as Bitcoin Exchanges Field Questions from Authorities.. Except Coinsecure, who have been safe and are following procedures advised by their expert legal panel.</t>
  </si>
  <si>
    <t>https://bitcoinmagazine.com/20341/indian-banking-relationships-disappear-bitcoin-exchanges-field-questions-authorities/</t>
  </si>
  <si>
    <t>http://www.reddit.com/r/Bitcoin/comments/35mbbb/business_as_usual_with_coinsecure_says_mohit/</t>
  </si>
  <si>
    <t>May 12, 2015 at 12:56AM</t>
  </si>
  <si>
    <t>btcbarron</t>
  </si>
  <si>
    <t>FYI: Endless supply of $130 pc's to setup your full node. 4GB ram, quad core etc...</t>
  </si>
  <si>
    <t>http://www.ebay.com/sch/i.html?_sacat=0&amp;_sop=15&amp;_nkw=desktop+computers+windows+7&amp;_dcat=179&amp;Processor%2520Type=Intel%2520Core%25202%2520Quad&amp;rt=nc</t>
  </si>
  <si>
    <t>http://www.reddit.com/r/Bitcoin/comments/35mb63/fyi_endless_supply_of_130_pcs_to_setup_your_full/</t>
  </si>
  <si>
    <t>May 12, 2015 at 01:10AM</t>
  </si>
  <si>
    <t>Bitcoinopoly</t>
  </si>
  <si>
    <t>!!SCAM ALERT!! Classic Corvette Worth $100,000 On Sale at Eggify.com for 100BTC</t>
  </si>
  <si>
    <t>This thread (http://www.reddit.com/r/Bitcoin/comments/35kjbd/1957_chevrolet_corvette_for_sale_in_bitcoin/) was advertising a 1957 Chevrolet Corvette convertible for the asking price of 100BTC. A classic Corvette from the 50s era is one of the all-time great automobiles that can fetch well-upwards of $100k depending on the original stock condition. The seller had set such a low price because they claimed it was a way to get revenge at their recently deceased father. You can read their story on the auction page and see how it is unlikely and very sloppily written (http://www.eggify.com/vehicles/cars/1957-chevrolet-corvette_i2176). This smelled fishy right off the bat, so I took a few minutes to investigate.Seller claims to be Geoff Lewis Jr., the son of the legendary character actor Geoffrey Lewis, who acted alongside Clint Eastwood and was the father of actress Juliette Lewis. Geoffrey Lewis Sr. did indeed pass away last month, survived by his wife and ten children, but this doesn't lend much credence to the seller other than being a sad story and a good excuse to not talk much about the history of the car. Using fake emotional trauma as a shield is despicable, to say the least, so I felt obligated to look further into it.Checking around consignment car dealerships for vintage Corvettes, I came across the AutoMania website (http://automaniagp.com/1957vetteFI.html) that posted the exact same pictures our seller was using on Eggify. Seller was claiming that the pictures of the car were taken by his sister before she shipped it from the east coast to California for sale. One small problem is that AutoMania is in central Oregon. I called them up and asked if they had the car in their inventory and they confirmed this to be true. The business owner went to Eggify and confirmed that those pictures were taken by him at a warehouse in Oregon and the car was not shipped to them from the east coast. He also noted that this has happened to them a number of times over the years. Being a small vintage dealer, scammers steal their pictures in hopes that gullible buyers won't be able to track down the original source.If you have a minute, please contact Eggify (http://www.eggify.com/contact) and let them know about this so that they remove it from their listings. I've sent them one message already, but it helps to have multiple people report on a scam.</t>
  </si>
  <si>
    <t>http://www.reddit.com/r/Bitcoin/comments/35mczv/scam_alert_classic_corvette_worth_100000_on_sale/</t>
  </si>
  <si>
    <t>May 12, 2015 at 01:28AM</t>
  </si>
  <si>
    <t>cryptolowe</t>
  </si>
  <si>
    <t>Easier way to create secure paper wallets/cold storage??</t>
  </si>
  <si>
    <t>I want to create the most secure paper wallets possible so naturally I tried installing both ubuntu and Tails onto a usb flash drive and booting from them but neither worked and my computer wouldn't boot up.So... Can I disconnect my computer from the internet, use the bitaddress.org file offline, print my encrypted paper wallets then simply reset my computer? I'd imagine since resetting involves deleting everything on my hard drives it would render my paper wallets perfectly secure?!?I am willing to do it this way because I don't have very many files on my computer and the ones i want to save I can put onto a usb drive temporarily.Let me know if this would work!</t>
  </si>
  <si>
    <t>http://www.reddit.com/r/Bitcoin/comments/35mfe8/easier_way_to_create_secure_paper_walletscold/</t>
  </si>
  <si>
    <t>May 12, 2015 at 01:26AM</t>
  </si>
  <si>
    <t>safetybit</t>
  </si>
  <si>
    <t>safetybit.info</t>
  </si>
  <si>
    <t>Hi guys! We want to introduce our new service: safetybit.info. Our service is actually a wallet but with a function of mixing, may come useful. Our goal is to provide a simple service that just works.</t>
  </si>
  <si>
    <t>http://www.reddit.com/r/Bitcoin/comments/35mf6v/safetybitinfo/</t>
  </si>
  <si>
    <t>May 12, 2015 at 01:25AM</t>
  </si>
  <si>
    <t>The White House Names Dr. Ed Felten as Deputy U.S. Chief Technology Officer</t>
  </si>
  <si>
    <t>https://www.whitehouse.gov/blog/2015/05/11/white-house-names-dr-ed-felten-deputy-us-chief-technology-officer</t>
  </si>
  <si>
    <t>http://www.reddit.com/r/Bitcoin/comments/35mezo/the_white_house_names_dr_ed_felten_as_deputy_us/</t>
  </si>
  <si>
    <t>May 12, 2015 at 01:50AM</t>
  </si>
  <si>
    <t>Is Bitcoin Mining Still Profitable?</t>
  </si>
  <si>
    <t>http://www.investopedia.com/articles/forex/051115/bitcoin-mining-still-profitable.asp</t>
  </si>
  <si>
    <t>http://www.reddit.com/r/Bitcoin/comments/35miee/is_bitcoin_mining_still_profitable/</t>
  </si>
  <si>
    <t>May 12, 2015 at 01:49AM</t>
  </si>
  <si>
    <t>Bitcoin is the world’s most dangerous idea. Really?</t>
  </si>
  <si>
    <t>http://thenextweb.com/in/2015/05/11/bitcoin-is-the-worlds-most-dangerous-idea-really/</t>
  </si>
  <si>
    <t>http://www.reddit.com/r/Bitcoin/comments/35mibt/bitcoin_is_the_worlds_most_dangerous_idea_really/</t>
  </si>
  <si>
    <t>May 12, 2015 at 01:48AM</t>
  </si>
  <si>
    <t>FT: NASDAQ Adopts Bitcoin Backbone For Stocks</t>
  </si>
  <si>
    <t>http://www.ft.com/intl/cms/s/0/7ea83e9a-f7f9-11e4-962b-00144feab7de.html</t>
  </si>
  <si>
    <t>http://www.reddit.com/r/Bitcoin/comments/35mi5s/ft_nasdaq_adopts_bitcoin_backbone_for_stocks/</t>
  </si>
  <si>
    <t>May 12, 2015 at 01:45AM</t>
  </si>
  <si>
    <t>SophiaDevetzi</t>
  </si>
  <si>
    <t>How people react when you ask them to be paid with bitcoin?</t>
  </si>
  <si>
    <t>I mean those who are unfamiliar with bitcoin... what would they say if you ask them to pay you using bitcoin?</t>
  </si>
  <si>
    <t>http://www.reddit.com/r/Bitcoin/comments/35mhua/how_people_react_when_you_ask_them_to_be_paid/</t>
  </si>
  <si>
    <t>May 12, 2015 at 02:11AM</t>
  </si>
  <si>
    <t>nyeko_92</t>
  </si>
  <si>
    <t>Newsbtc.com?</t>
  </si>
  <si>
    <t>Why doesnt Newsbtc.com work?</t>
  </si>
  <si>
    <t>http://www.reddit.com/r/Bitcoin/comments/35mlaf/newsbtccom/</t>
  </si>
  <si>
    <t>May 12, 2015 at 02:49AM</t>
  </si>
  <si>
    <t>singulareety</t>
  </si>
  <si>
    <t>There was a brief mention of bitcoin &amp;amp; Bitnation on swedish national TV news broadcast today</t>
  </si>
  <si>
    <t>There was a couple of minutes of coverage on bitcoin and Bitnation and how it would help less developed countries with iliminating corruption and helping the economy with domestic trading. I couldn't find any link to any video yet.</t>
  </si>
  <si>
    <t>http://www.reddit.com/r/Bitcoin/comments/35mqd3/there_was_a_brief_mention_of_bitcoin_bitnation_on/</t>
  </si>
  <si>
    <t>May 12, 2015 at 02:35AM</t>
  </si>
  <si>
    <t>zeusa1mighty</t>
  </si>
  <si>
    <t>Greece has revealed it is to introduce a surcharge for all cashpoint withdrawals and financial transactions in a desperate attempt to prevent citizens withdrawing their money from the country's beleaguered banks. : worldnews</t>
  </si>
  <si>
    <t>http://www.reddit.com/tb/35lcpd</t>
  </si>
  <si>
    <t>http://www.reddit.com/r/Bitcoin/comments/35mohq/greece_has_revealed_it_is_to_introduce_a/</t>
  </si>
  <si>
    <t>May 12, 2015 at 03:20AM</t>
  </si>
  <si>
    <t>throwawash</t>
  </si>
  <si>
    <t>Feeling bullish again?</t>
  </si>
  <si>
    <t>NASDAQ stuff blah blah Bully bull bull? Am I right or what?</t>
  </si>
  <si>
    <t>http://www.reddit.com/r/Bitcoin/comments/35mume/feeling_bullish_again/</t>
  </si>
  <si>
    <t>May 12, 2015 at 03:19AM</t>
  </si>
  <si>
    <t>phanpp</t>
  </si>
  <si>
    <t>What is the rational behind the greater than 100% value difference between the price of a bitcoin derivative GBTC and the underlying asset.</t>
  </si>
  <si>
    <t>My point is this : If bitcoin fails and it's value goes to zero, GBTC's value also goes to zero except that investors in GBTC loses twice as much. So either GBTC's value drops towards the 'real' btc price or btc rises to reach the price of GBTC which is the REAL price.I think that bitcoin's price across all exchanges are manipulated by vested interest and it takes a derivative like GBTC to show this out. So I would expect the price of bitcoin to rise towards it's indicative GBTC price. Gold back tokens trade close to the gold price so why not bitcoin.GBTC also points to bitcoin's killer app being a store of value - ie a resreve currence rather than a currency in itself.</t>
  </si>
  <si>
    <t>http://www.reddit.com/r/Bitcoin/comments/35mui5/what_is_the_rational_behind_the_greater_than_100/</t>
  </si>
  <si>
    <t>May 12, 2015 at 03:04AM</t>
  </si>
  <si>
    <t>CoinBear</t>
  </si>
  <si>
    <t>White House appoints pro-Bitcoin Princeton professor as Deputy U.S. CTO</t>
  </si>
  <si>
    <t>https://twitter.com/panteracapital/status/597848132769054720</t>
  </si>
  <si>
    <t>http://www.reddit.com/r/Bitcoin/comments/35msfv/white_house_appoints_probitcoin_princeton/</t>
  </si>
  <si>
    <t>May 12, 2015 at 03:01AM</t>
  </si>
  <si>
    <t>ftlio</t>
  </si>
  <si>
    <t>What are the ideal conditions for bitcoin?</t>
  </si>
  <si>
    <t>slightly more readable google docPosting this on reddit because I never did get myself a bitcointalk account. One ideal of our distributed network is the equal distribution of hash power across every node of the network.Hk(t) denotes number of hashes at time t for node 'k' (no subscripts on Reddit).H(t) = h∙t, h = hash rate (hashes per second) So our ideal is{k | k ∈ N, N = set of nodes} s.t. Hk(t) = ∑ Hi(t)) / |N| (from i=0 to i = |N|) But the block size discussion makes clear that the effective hashes at time t for a current block must take block propagation time into consideration. pk = td + p(d,k), time of propagation with respect to node k from discovering node d equals the time of block discovery + propagation time between them. For the current block, we can set td to zero =&gt; pk = p(d,k)Ek(t) denotes the effective number of hashes at time t for a current blockEk(t) = h∙t - h∙pk Thus for two nodes j,k with equivalent hash rate h to have equivalent effective hashes at time t on the current blockh∙t - h∙pk == h∙t - h∙pj =&gt; pk == pj Since p(j,k) is the time to move a given block of size S from node j to node k andp(j,k) = min(j upload rate, k download rate) * S. pk == pj IFF p(d,k) == p(d,j) =&gt; transfer rate T(d,k) == T(d,l) If we define our network as a graph of nodes weighted by H and edges weighted by T, in order to satisfy our ideal of equal effective hash rate at every node =&gt;{k,j,l | k,j,l ∈ N, N = set of nodes} If Hk(t) == Hj(t) == Hl(t) =&gt; ∀ k,j,l (T(k,j) == T(k,l) == T(l,j)) in order to satisfy{k | k ∈ N, N = set of nodes} s.t. Ek(t) = ∑ Ei(t)) / |N| (from i=0 to i = |N|) So our ideal is not just one of time in terms of hash rate. It's also spatial in terms of transfer rate. Equal hash rate distribution implies an equal transfer rate among nodes. Formulating things this way lets us talk about the block size with respect to the topology of the network, which I think will lead us to finding some acceptable definition of S given some deviation from the ideal.If hash rates are different amongst nodes, we can still have an ideal network in terms of E(t) up to some time td + t where transfer rates between disparate hash rates can 'make up for the difference'. Or if you prefer to think about it as different transfer rates, then the case is the same (implies different hash rates can 'make up the difference').From here, maybe we can start generalizing about a network topology such that we no longer need block size constants or block time constants.</t>
  </si>
  <si>
    <t>http://www.reddit.com/r/Bitcoin/comments/35ms1i/what_are_the_ideal_conditions_for_bitcoin/</t>
  </si>
  <si>
    <t>May 12, 2015 at 02:56AM</t>
  </si>
  <si>
    <t>kodtycoon</t>
  </si>
  <si>
    <t>Graphics/infographics designer wanted</t>
  </si>
  <si>
    <t>please post below or via pm a link to a portfolio of your work if you are interested. need a banner + 3-4 infographics but high quality is a must. want to pay with crypto hence the post here.</t>
  </si>
  <si>
    <t>http://www.reddit.com/r/Bitcoin/comments/35mrag/graphicsinfographics_designer_wanted/</t>
  </si>
  <si>
    <t>May 12, 2015 at 05:34AM</t>
  </si>
  <si>
    <t>Australian Bus App Drops Bitcoin Following Poor Traction</t>
  </si>
  <si>
    <t>http://www.coindesk.com/australian-bus-app-drops-bitcoin-following-poor-traction/</t>
  </si>
  <si>
    <t>http://www.reddit.com/r/Bitcoin/comments/35ncoh/australian_bus_app_drops_bitcoin_following_poor/</t>
  </si>
  <si>
    <t>May 12, 2015 at 05:25AM</t>
  </si>
  <si>
    <t>pitchbend</t>
  </si>
  <si>
    <t>Sometimes it's really exciting to read the frontpage of this sub</t>
  </si>
  <si>
    <t>http://www.reddit.com/r/Bitcoin/comments/35nbhd/sometimes_its_really_exciting_to_read_the/</t>
  </si>
  <si>
    <t>May 12, 2015 at 05:24AM</t>
  </si>
  <si>
    <t>Auchen</t>
  </si>
  <si>
    <t>Marc Andreessen is interviewed by Tad Friend from the New Yorker on how the future may look.</t>
  </si>
  <si>
    <t>http://www.newyorker.com/magazine/2015/05/18/tomorrows-advance-man</t>
  </si>
  <si>
    <t>http://www.reddit.com/r/Bitcoin/comments/35nbgi/marc_andreessen_is_interviewed_by_tad_friend_from/</t>
  </si>
  <si>
    <t>May 12, 2015 at 05:17AM</t>
  </si>
  <si>
    <t>redditribbit1</t>
  </si>
  <si>
    <t>So, just to clarify...</t>
  </si>
  <si>
    <t>TLDR; we need bigger block sizes because we need to scale up because transactions are increasing. We haven't figured that out yet. Lets start by increasing each block size?</t>
  </si>
  <si>
    <t>http://www.reddit.com/r/Bitcoin/comments/35nagp/so_just_to_clarify/</t>
  </si>
  <si>
    <t>Natanael_L</t>
  </si>
  <si>
    <t>Fuzzing Bitcoin Consensus (detecting fork inducing bugs between Bitcoin implementations)</t>
  </si>
  <si>
    <t>http://jonasnick.github.io/blog/2015/05/09/fuzzing-bitcoin-consensus/</t>
  </si>
  <si>
    <t>http://www.reddit.com/r/Bitcoin/comments/35nafk/fuzzing_bitcoin_consensus_detecting_fork_inducing/</t>
  </si>
  <si>
    <t>May 12, 2015 at 05:16AM</t>
  </si>
  <si>
    <t>CoinCadence</t>
  </si>
  <si>
    <t>ELI5 What will a NASDAQ blockchain implementation look like?</t>
  </si>
  <si>
    <t>http://www.reddit.com/r/Bitcoin/comments/35naad/eli5_what_will_a_nasdaq_blockchain_implementation/</t>
  </si>
  <si>
    <t>May 12, 2015 at 05:14AM</t>
  </si>
  <si>
    <t>gothpaul</t>
  </si>
  <si>
    <t>I need help with bitcoins plz</t>
  </si>
  <si>
    <t>Ok so im new to this whole bitcoin thing, ive got a bank card and all that but i dont know my internet banking details so does anyone know any other way i can buy bitcoins like through paypal or something, really need help</t>
  </si>
  <si>
    <t>http://www.reddit.com/r/Bitcoin/comments/35na4b/i_need_help_with_bitcoins_plz/</t>
  </si>
  <si>
    <t>shaddowbanned2</t>
  </si>
  <si>
    <t>GAW, Cantor_Fitzgerald and 911.</t>
  </si>
  <si>
    <t>I was watching this short documentary when I decided to pause it and read the wiki on Cantor Fitzgerald and i came across this:Stuart Fraser, the Vice Chairman of Cantor Fitzgerald was a partial owner of the company GAW Miners.[19] In September, 2014, the company raised approximately $48,000 by selling a special edition of their Hashlet product (Remember Hashlets) that was to have all income donated to the 9/11 Memorial Fund.[20] Only $10,000 was donated to America's 9/11 Foundation, with GAW Miners claiming the rest was given to unnamed charities.[21][22]</t>
  </si>
  <si>
    <t>http://www.reddit.com/r/Bitcoin/comments/35na1q/gaw_cantor_fitzgerald_and_911/</t>
  </si>
  <si>
    <t>May 12, 2015 at 05:05AM</t>
  </si>
  <si>
    <t>byt411</t>
  </si>
  <si>
    <t>Chief Scientist of Bitcoin Foundation states '1-minute blocks are a good idea'</t>
  </si>
  <si>
    <t>http://www.coinbuzz.com/2015/05/11/chief-scientist-of-bitcoin-foundation-states-1-minute-blocks-are-a-good-idea/</t>
  </si>
  <si>
    <t>http://www.reddit.com/r/Bitcoin/comments/35n8xe/chief_scientist_of_bitcoin_foundation_states/</t>
  </si>
  <si>
    <t>May 12, 2015 at 05:46AM</t>
  </si>
  <si>
    <t>1blockologist</t>
  </si>
  <si>
    <t>New Asian Infrastructure Investment Bank should use blockchain to monitor assets</t>
  </si>
  <si>
    <t>https://twitter.com/1blockologist/status/597856741792030722</t>
  </si>
  <si>
    <t>http://www.reddit.com/r/Bitcoin/comments/35ne5v/new_asian_infrastructure_investment_bank_should/</t>
  </si>
  <si>
    <t>May 12, 2015 at 05:45AM</t>
  </si>
  <si>
    <t>Magicka</t>
  </si>
  <si>
    <t>[CAD] Just starting using bit coins, I have a wallet, but where is the best location to purchase some?</t>
  </si>
  <si>
    <t>I see a lot of places with additional fee, is it normal? Where do all you veterans purchase BTC?</t>
  </si>
  <si>
    <t>http://www.reddit.com/r/Bitcoin/comments/35ne2c/cad_just_starting_using_bit_coins_i_have_a_wallet/</t>
  </si>
  <si>
    <t>May 12, 2015 at 06:19AM</t>
  </si>
  <si>
    <t>diglig</t>
  </si>
  <si>
    <t>Ladies &amp;amp; Gentlemen, We have made it to the front page of Yahoo Finance</t>
  </si>
  <si>
    <t>http://i.imgur.com/cf1Babh.png</t>
  </si>
  <si>
    <t>http://www.reddit.com/r/Bitcoin/comments/35ni7g/ladies_gentlemen_we_have_made_it_to_the_front/</t>
  </si>
  <si>
    <t>May 12, 2015 at 06:18AM</t>
  </si>
  <si>
    <t>spendabit</t>
  </si>
  <si>
    <t>"Virtual digital currency" Bitcoin is a "dangerous fad" about to get a "reality check" (but the blockchain is kewl!)</t>
  </si>
  <si>
    <t>https://finance.yahoo.com/news/nasdaq-s-bitcoin-plan-183125709.html</t>
  </si>
  <si>
    <t>http://www.reddit.com/r/Bitcoin/comments/35ni6z/virtual_digital_currency_bitcoin_is_a_dangerous/</t>
  </si>
  <si>
    <t>May 12, 2015 at 06:32AM</t>
  </si>
  <si>
    <t>BitBen14</t>
  </si>
  <si>
    <t>BC.info wallet. secure?</t>
  </si>
  <si>
    <t>I have been using the IOSapp for a while now, I never keep over 1btc on it. Is it secure? Should I switch? I know it was removed from bitcoin.org</t>
  </si>
  <si>
    <t>http://www.reddit.com/r/Bitcoin/comments/35njta/bcinfo_wallet_secure/</t>
  </si>
  <si>
    <t>May 12, 2015 at 06:29AM</t>
  </si>
  <si>
    <t>Samwise_bitcoin</t>
  </si>
  <si>
    <t>Mtgox creditors may get their money / Bitcoin back! - Bitcoinist.net</t>
  </si>
  <si>
    <t>http://bitcoinist.net/mtgox-creditors-may-get-money-bitcoin-back/</t>
  </si>
  <si>
    <t>http://www.reddit.com/r/Bitcoin/comments/35nji8/mtgox_creditors_may_get_their_money_bitcoin_back/</t>
  </si>
  <si>
    <t>May 12, 2015 at 07:09AM</t>
  </si>
  <si>
    <t>Bitcoiners</t>
  </si>
  <si>
    <t>http://www.reddit.com/r/Bitcoin/comments/35nolt/bitcoiners/</t>
  </si>
  <si>
    <t>May 12, 2015 at 07:07AM</t>
  </si>
  <si>
    <t>tenthousandbtc</t>
  </si>
  <si>
    <t>I have ten thousand bitcoins, not sure what to do with them.</t>
  </si>
  <si>
    <t>I know that you all may not believe me but I have no reason to lie. I have ten thousand bitcoins at an average of about ten bucks each. I want to believe that the technology will get better and better and hold them until they are worth a million each or whatever, but am starting to worry if it really tanks I might regret it forever. My wife is also beginning to get angry at me because I could withdraw a good amount and improve our standard of living. We are only teachers, and I am a programmer on the side.</t>
  </si>
  <si>
    <t>http://www.reddit.com/r/Bitcoin/comments/35noed/i_have_ten_thousand_bitcoins_not_sure_what_to_do/</t>
  </si>
  <si>
    <t>May 12, 2015 at 06:52AM</t>
  </si>
  <si>
    <t>NginUS</t>
  </si>
  <si>
    <t>What ever happened to bit.ink?</t>
  </si>
  <si>
    <t>There used to be a 'Hacker News'-like site called bit.ink. It was a user-submitted news site for crypto. It was invite-only, which I'm presuming contributed to its fall. Does anyone have any info on what really happened to it?</t>
  </si>
  <si>
    <t>http://www.reddit.com/r/Bitcoin/comments/35nmj6/what_ever_happened_to_bitink/</t>
  </si>
  <si>
    <t>May 12, 2015 at 06:43AM</t>
  </si>
  <si>
    <t>Breaking Bad Malware with Los Pollos Hermanos theme targets unsuspecting users</t>
  </si>
  <si>
    <t>http://bgr.com/2015/05/11/breaking-bad-malware-gus-los-pollos-hermanos/</t>
  </si>
  <si>
    <t>http://www.reddit.com/r/Bitcoin/comments/35nlbt/breaking_bad_malware_with_los_pollos_hermanos/</t>
  </si>
  <si>
    <t>May 12, 2015 at 07:13AM</t>
  </si>
  <si>
    <t>BTCVIX</t>
  </si>
  <si>
    <t>E02 Bitcoin Trading Analysis - Weekly Recap and Outlook 8PM Central Tonight [x-post r/bitcoinmarkets]</t>
  </si>
  <si>
    <t>http://www.reddit.com/r/BitcoinMarkets/comments/35no1u/e02_bitcoin_trading_analysis_weekly_recap_and/</t>
  </si>
  <si>
    <t>http://www.reddit.com/r/Bitcoin/comments/35np3u/e02_bitcoin_trading_analysis_weekly_recap_and/</t>
  </si>
  <si>
    <t>americanpegasus</t>
  </si>
  <si>
    <t>Coinbase just added a USD wallet to my account- awesome! Now all I need is a debit card and direct deposit and the circle will be complete.</t>
  </si>
  <si>
    <t>http://imgur.com/PSfUQaf.jpg</t>
  </si>
  <si>
    <t>http://www.reddit.com/r/Bitcoin/comments/35nozp/coinbase_just_added_a_usd_wallet_to_my_account/</t>
  </si>
  <si>
    <t>May 12, 2015 at 07:40AM</t>
  </si>
  <si>
    <t>Broten</t>
  </si>
  <si>
    <t>Jeffrey Tucker interviewed on Fox Business about Bitcoin and Nasdaq</t>
  </si>
  <si>
    <t>http://video.foxbusiness.com/v/4230282206001/nasdaq-embracing-bitcoin-technology/?intcmp=bigtopmarketfeatures#sp=show-clips</t>
  </si>
  <si>
    <t>http://www.reddit.com/r/Bitcoin/comments/35nscx/jeffrey_tucker_interviewed_on_fox_business_about/</t>
  </si>
  <si>
    <t>May 12, 2015 at 07:33AM</t>
  </si>
  <si>
    <t>Fizzgig69</t>
  </si>
  <si>
    <t>Fork in the Road...Democracy is Law. Rise my Nodes. Decentralize.</t>
  </si>
  <si>
    <t>Let's face it people, at some point we simply have to make changes to the Bitcoin protocol. Just like life, sometimes those changes are big and will determine how Bitcoin will move forward as a technology.Ultimately what the people choose to run as software is what will be implemented. Whatever version is dominant will make the money and that's all that matters.Educate yourself on the issue so that when the time comes we can defend the principles of decentralization. Don't sell out for profits and transaction statistics, the mainstream doesn't care about technology that will enable access to all so the profits will be short lived.If we sell out (further reduce decentralization) for a quick rise in price, we will end up as a footnote in history.Thanks to the developers who are providing true innovation and leadership.</t>
  </si>
  <si>
    <t>http://www.reddit.com/r/Bitcoin/comments/35nrgy/fork_in_the_roaddemocracy_is_law_rise_my_nodes/</t>
  </si>
  <si>
    <t>May 12, 2015 at 07:31AM</t>
  </si>
  <si>
    <t>Is it possible to discover a way to improve the # of transactions per block, without reducing security?</t>
  </si>
  <si>
    <t>Forgive my ignorance, I'm only learning the exact details of how elliptic curve cryptography and the blockchain actually work.My question is if it's mathematically possible to discover a way to more efficiently store transactions in each block, and then change the bitcoin code in the future so that 1MB blocks might handle (for example) 70 tx/sec instead of 7.Help me understand the likelihood of this: likely, maybe, unlikely, or impossible.As a bonus, can you explain it like I'm five? Assume I understand basics, like how each bitcoin block is a math solution based off the last valid block in the chain, incorporating all new transactions.</t>
  </si>
  <si>
    <t>http://www.reddit.com/r/Bitcoin/comments/35nr8r/is_it_possible_to_discover_a_way_to_improve_the/</t>
  </si>
  <si>
    <t>May 12, 2015 at 08:27AM</t>
  </si>
  <si>
    <t>AnalyzerX7</t>
  </si>
  <si>
    <t>Cloud-Based content/distribution provider Ziddu.com offers a Bitcoin wallet</t>
  </si>
  <si>
    <t>https://www.cryptocoinsnews.com/cloud-based-contentdistribution-provider-ziddu-com-offers-bitcoin-wallet/</t>
  </si>
  <si>
    <t>http://www.reddit.com/r/Bitcoin/comments/35nxw3/cloudbased_contentdistribution_provider_zidducom/</t>
  </si>
  <si>
    <t>May 12, 2015 at 08:24AM</t>
  </si>
  <si>
    <t>Interview with Lighthouse developer</t>
  </si>
  <si>
    <t>http://www.coinbuzz.com/2015/05/11/interview-with-the-lighthouse-developer/</t>
  </si>
  <si>
    <t>http://www.reddit.com/r/Bitcoin/comments/35nxlw/interview_with_lighthouse_developer/</t>
  </si>
  <si>
    <t>May 12, 2015 at 08:17AM</t>
  </si>
  <si>
    <t>AdamCox9</t>
  </si>
  <si>
    <t>Bitcoin Seeker &amp;amp; Solver Website</t>
  </si>
  <si>
    <t>https://bitcoinusd.info/?p=264</t>
  </si>
  <si>
    <t>http://www.reddit.com/r/Bitcoin/comments/35nwqp/bitcoin_seeker_solver_website/</t>
  </si>
  <si>
    <t>May 12, 2015 at 08:06AM</t>
  </si>
  <si>
    <t>joe2100</t>
  </si>
  <si>
    <t>Circle, Coinbase.. what other options are there in the USA?</t>
  </si>
  <si>
    <t>Are there any other US based companies that let you purchase btc easily with a connected bank account?</t>
  </si>
  <si>
    <t>http://www.reddit.com/r/Bitcoin/comments/35nvbu/circle_coinbase_what_other_options_are_there_in/</t>
  </si>
  <si>
    <t>May 12, 2015 at 07:56AM</t>
  </si>
  <si>
    <t>Synereo Beating Technical Issues</t>
  </si>
  <si>
    <t>http://bravenewcoin.com/news/synereo-beating-technical-issues/</t>
  </si>
  <si>
    <t>http://www.reddit.com/r/Bitcoin/comments/35nu5b/synereo_beating_technical_issues/</t>
  </si>
  <si>
    <t>May 12, 2015 at 08:52AM</t>
  </si>
  <si>
    <t>busterroni</t>
  </si>
  <si>
    <t>btc.com updated: "BTC.COM: Coming This Week"</t>
  </si>
  <si>
    <t>http://btc.com</t>
  </si>
  <si>
    <t>http://www.reddit.com/r/Bitcoin/comments/35o0w4/btccom_updated_btccom_coming_this_week/</t>
  </si>
  <si>
    <t>May 12, 2015 at 09:02AM</t>
  </si>
  <si>
    <t>Grouchyboy</t>
  </si>
  <si>
    <t>Buy bitcoin with Visa no verification</t>
  </si>
  <si>
    <t>Hey guys, I just got a $50 visa card and decided I wanted to buy some BTC with it. Theirs a problem though, most require verification and i'm not 18 yet. Anybody know a good exchange where I can buy without verification? Thanks</t>
  </si>
  <si>
    <t>http://www.reddit.com/r/Bitcoin/comments/35o25s/buy_bitcoin_with_visa_no_verification/</t>
  </si>
  <si>
    <t>May 12, 2015 at 09:33AM</t>
  </si>
  <si>
    <t>TinaHui</t>
  </si>
  <si>
    <t>From SXSW 2015: Tech pioneer Chris Saad hails Bitcoin &amp;amp; Blockchain Technology as the holy grail of the internet's next layer</t>
  </si>
  <si>
    <t>https://www.youtube.com/attribution_link?a=Xd33GKqF-5U&amp;u=%2Fwatch%3Fv%3DUtYagF8l_h0%26feature%3Dshare</t>
  </si>
  <si>
    <t>http://www.reddit.com/r/Bitcoin/comments/35o5s9/from_sxsw_2015_tech_pioneer_chris_saad_hails/</t>
  </si>
  <si>
    <t>May 12, 2015 at 09:21AM</t>
  </si>
  <si>
    <t>goodmorningbitcoins</t>
  </si>
  <si>
    <t>85 innovative Bitcoin wallets filtered by operating system, features and security.</t>
  </si>
  <si>
    <t>http://enjoybitcoins.com/listing-category/bitcoin-wallets</t>
  </si>
  <si>
    <t>http://www.reddit.com/r/Bitcoin/comments/35o4bh/85_innovative_bitcoin_wallets_filtered_by/</t>
  </si>
  <si>
    <t>May 12, 2015 at 09:38AM</t>
  </si>
  <si>
    <t>Jdamb</t>
  </si>
  <si>
    <t>Bitcoin the currency sucks,,but the blockchain is a good idea, so I'll just make my own blockchain, but how do I secure it???</t>
  </si>
  <si>
    <t>Doesn't it seem like there are a lot of people on the cusp of realizing that blockchain tech is a great idea and will make a great many things better.........but they all keep thinking they can use the blockchain aspect without the coin.I can't wait for them to realize that the whole thing works because of the coin,,,,, and even if the dollar doesn't die, and the gold bugs are wrong about the future of the economy,,,,,, just maybe the most secure blockchain around is right in front of you. You can make your own new blockchain, but who will secure it??The currency, the coin, is what motivates the miner to secure the network. YOu can't have a more secure network than the bitcoin blockchain. The hashing power of the bitcoin blockchain is huge and is therefore the most secure.Step 1. realize the blockchain will change the world...checkstep 2. Wrap your mind around trying to do it on your own. in process.step 3. Realize the huge advantage of using the already huge and therefore already secure blockchain of bitcoin.step 4. realize bitcoin the currency has a place in the futurestep 5. Continue changing the world while accumulating bitcoin as an investment.They are staring to get it...........</t>
  </si>
  <si>
    <t>http://www.reddit.com/r/Bitcoin/comments/35o6ck/bitcoin_the_currency_sucksbut_the_blockchain_is_a/</t>
  </si>
  <si>
    <t>May 12, 2015 at 09:35AM</t>
  </si>
  <si>
    <t>anon515</t>
  </si>
  <si>
    <t>Community Request: Safe Shopping with Bitcoin</t>
  </si>
  <si>
    <t>Any designers out there who is willing to create a license-free/community logo/seal and infographic that retailers can use that endorses "smart shopping" with Bitcoin?I'd like to have it on my site which accepts Bitcoin, but also promote smart customers, which also builds trust in the system.I'd like to encourage:Reading reviews about any site before making a purchaseCommon resources for reviewsHow to deal with disputesEscrow systems and smart-contractsOther tips?I think it would be cool to have this logo on a whole bunch of Bitcoin-based sites to show that we want Bitcoin to succeed and we want customers to have a great experience and not get tricked by less-than-trustworthy sites.</t>
  </si>
  <si>
    <t>http://www.reddit.com/r/Bitcoin/comments/35o61l/community_request_safe_shopping_with_bitcoin/</t>
  </si>
  <si>
    <t>May 12, 2015 at 11:08AM</t>
  </si>
  <si>
    <t>coinsider</t>
  </si>
  <si>
    <t>Does this qualify for "to the moon"? BTC company up 30% on remittance agreement announcement.</t>
  </si>
  <si>
    <t>https://www.google.com/finance?cid=689232</t>
  </si>
  <si>
    <t>http://www.reddit.com/r/Bitcoin/comments/35o9ug/does_this_qualify_for_to_the_moon_btc_company_up/</t>
  </si>
  <si>
    <t>May 12, 2015 at 11:07AM</t>
  </si>
  <si>
    <t>GrounBEEFtaxi</t>
  </si>
  <si>
    <t>I like Bitcoin, but without the Blockchain.</t>
  </si>
  <si>
    <t>http://www.reddit.com/r/Bitcoin/comments/35o9ng/i_like_bitcoin_but_without_the_blockchain/</t>
  </si>
  <si>
    <t>May 12, 2015 at 10:53AM</t>
  </si>
  <si>
    <t>eyeonred</t>
  </si>
  <si>
    <t>This girl made one bitcoin wallet that does NOT have a lot of anonymity! LOL</t>
  </si>
  <si>
    <t>http://www.checkoutmyink.com/tattoos/jesswork/guess-what-paid-for-this-tat</t>
  </si>
  <si>
    <t>http://www.reddit.com/r/Bitcoin/comments/35o7uo/this_girl_made_one_bitcoin_wallet_that_does_not/</t>
  </si>
  <si>
    <t>May 12, 2015 at 11:31AM</t>
  </si>
  <si>
    <t>Not an informative post at all. Just wanted to tell everyone. WE'RE KICKIN ASS. We don't need to take names.....we've the blockchain to fix that problem.</t>
  </si>
  <si>
    <t>http://www.reddit.com/r/Bitcoin/comments/35occp/not_an_informative_post_at_all_just_wanted_to/</t>
  </si>
  <si>
    <t>May 12, 2015 at 11:30AM</t>
  </si>
  <si>
    <t>Paul Krugman's analysis.............backed by EVIL.</t>
  </si>
  <si>
    <t>http://www.reddit.com/r/Bitcoin/comments/35oc7b/paul_krugmans_analysisbacked_by_evil/</t>
  </si>
  <si>
    <t>May 12, 2015 at 11:21AM</t>
  </si>
  <si>
    <t>Fofa231</t>
  </si>
  <si>
    <t>I have a question based on Xapo</t>
  </si>
  <si>
    <t>The xapo wallet, I have tons of satoshi in it. Now the problem is, I dont have a real shipping address, only a P.O. box. P.O. boxes however are not accepted. Any suggestions?</t>
  </si>
  <si>
    <t>http://www.reddit.com/r/Bitcoin/comments/35obbi/i_have_a_question_based_on_xapo/</t>
  </si>
  <si>
    <t>May 12, 2015 at 12:08PM</t>
  </si>
  <si>
    <t>BitDonkey2k</t>
  </si>
  <si>
    <t>What if Mark Karpeles paid off Carl Force (DEA) with MtGoxs missing Bitcoins?</t>
  </si>
  <si>
    <t>It's just a question, he probably didn't. Why would he need to pay off Carl?Throwaway account to protect identity.</t>
  </si>
  <si>
    <t>http://www.reddit.com/r/Bitcoin/comments/35ofwo/what_if_mark_karpeles_paid_off_carl_force_dea/</t>
  </si>
  <si>
    <t>May 12, 2015 at 11:47AM</t>
  </si>
  <si>
    <t>Vertp</t>
  </si>
  <si>
    <t>Is the difference in Decentralization by 20 Megabyte blocks worth the exclusion of new users?</t>
  </si>
  <si>
    <t>From my understand of the current issues surrounding the 20 megabyte block proposal by gavin, it seems that the arguments against it lies in that it will increase centralization. It will make it more expensive to run a full node (through higher storage requirements), and more expense to mine (by requiring or incentivizing more professional setups to decrease latency).However, the current implementation does not allow for a significant amount of users to make on-blockchain transactions.Therefore, the proposal is simply a choice between allowing the existing (tiny) amount of people using Bitcoin to enjoy a very decentralized network, or allowing a larger amount of people to enjoy a slightly more centralized network.</t>
  </si>
  <si>
    <t>http://www.reddit.com/r/Bitcoin/comments/35odtx/is_the_difference_in_decentralization_by_20/</t>
  </si>
  <si>
    <t>May 12, 2015 at 12:28PM</t>
  </si>
  <si>
    <t>Seanupton</t>
  </si>
  <si>
    <t>Trying to Import a .dat Wallet onto Blockchain, getting a 'Connection Refused' sign</t>
  </si>
  <si>
    <t>New to bitcoin, it is driving me up the wall not being able to figure it out :/ I copied the wallet.dat file and pasted this into https://blockchain.info/wallet/import-wallet , typed in the correct password several times but it keeps saying 'Connection refused' Am I doing something wrong? Thanks for your help!</t>
  </si>
  <si>
    <t>http://www.reddit.com/r/Bitcoin/comments/35ohpn/trying_to_import_a_dat_wallet_onto_blockchain/</t>
  </si>
  <si>
    <t>May 12, 2015 at 01:10PM</t>
  </si>
  <si>
    <t>donotshitme</t>
  </si>
  <si>
    <t>Why the market declines when there's a flurry of good news...</t>
  </si>
  <si>
    <t>Due to the "insider" nature of our world, everything you read in the main-stream media and really anything about bitcoin, you're finding it out hours/weeks/months behind people with a lot more money than you.Since the news you read today (e.g. "Nasdaq adopts bitcoin backbone for stocks") has been priced in to the market for up to months at a time before the official announcement, smaller fish/traders realize that it's too late to make money off of the positive announcement (it has already been made, it's already put the market where it is). The traders sell, betting that the price will continue downwards with a lack of new news and that they can buy back in at a better price. -donotshitme</t>
  </si>
  <si>
    <t>http://www.reddit.com/r/Bitcoin/comments/35ol8n/why_the_market_declines_when_theres_a_flurry_of/</t>
  </si>
  <si>
    <t>xScarwolf</t>
  </si>
  <si>
    <t>Bitcoin to Paypal Exchange?</t>
  </si>
  <si>
    <t>Is there a good service which exchanges bitcoins into paypal cash at low fees?</t>
  </si>
  <si>
    <t>http://www.reddit.com/r/Bitcoin/comments/35ol7h/bitcoin_to_paypal_exchange/</t>
  </si>
  <si>
    <t>May 12, 2015 at 12:59PM</t>
  </si>
  <si>
    <t>th4g00</t>
  </si>
  <si>
    <t>faucetbox sites rotator many more than 700 faucets differents crytocurrencies in one site, won thousands of satoshis dialy...</t>
  </si>
  <si>
    <t>http://faucetplusrotator.com/</t>
  </si>
  <si>
    <t>http://www.reddit.com/r/Bitcoin/comments/35okap/faucetbox_sites_rotator_many_more_than_700/</t>
  </si>
  <si>
    <t>May 12, 2015 at 01:15PM</t>
  </si>
  <si>
    <t>coinspeaker</t>
  </si>
  <si>
    <t>Bitcoin Technology Gets Tested by NASDAQ</t>
  </si>
  <si>
    <t>http://www.coinspeaker.com/2015/05/11/bitcoin-technology-gets-nasdaq-test-9234/</t>
  </si>
  <si>
    <t>http://www.reddit.com/r/Bitcoin/comments/35olmw/bitcoin_technology_gets_tested_by_nasdaq/</t>
  </si>
  <si>
    <t>May 12, 2015 at 01:29PM</t>
  </si>
  <si>
    <t>Found this cool website "BitcoinAnswered.com", let's help by submitting answers and sharing.</t>
  </si>
  <si>
    <t>http://bitcoinanswered.com/</t>
  </si>
  <si>
    <t>http://www.reddit.com/r/Bitcoin/comments/35omnz/found_this_cool_website_bitcoinansweredcom_lets/</t>
  </si>
  <si>
    <t>May 12, 2015 at 02:12PM</t>
  </si>
  <si>
    <t>initfam2in</t>
  </si>
  <si>
    <t>Lmfao quickest way to get bitcoin???</t>
  </si>
  <si>
    <t>http://www.reddit.com/r/Bitcoin/comments/35opxz/lmfao_quickest_way_to_get_bitcoin/</t>
  </si>
  <si>
    <t>May 12, 2015 at 02:30PM</t>
  </si>
  <si>
    <t>nelisz</t>
  </si>
  <si>
    <t>Peter Diamandis – Predicting the Next 10 Years - The Blockchain is Part of His Future</t>
  </si>
  <si>
    <t>http://peterdiamandis.tumblr.com/post/118707075853/predicting-the-next-10-years?utm_content=bufferd277c&amp;utm_medium=social&amp;utm_source=twitter.com&amp;utm_campaign=buffer</t>
  </si>
  <si>
    <t>http://www.reddit.com/r/Bitcoin/comments/35or8k/peter_diamandis_predicting_the_next_10_years_the/</t>
  </si>
  <si>
    <t>May 12, 2015 at 02:24PM</t>
  </si>
  <si>
    <t>22HERTZ is the First Band to Store Music Copyrights on the Blockchain</t>
  </si>
  <si>
    <t>http://www.coinspeaker.com/2015/05/12/22hertz-blockchain-property-rights-opreturn-bitcoin-9216/</t>
  </si>
  <si>
    <t>http://www.reddit.com/r/Bitcoin/comments/35oqq4/22hertz_is_the_first_band_to_store_music/</t>
  </si>
  <si>
    <t>May 12, 2015 at 02:58PM</t>
  </si>
  <si>
    <t>Short_Term_Account</t>
  </si>
  <si>
    <t>Nasdaq Stock Exchange will start using Bitcoin technology</t>
  </si>
  <si>
    <t>http://pctechmag.com/2015/05/nasdaq-stock-exchange-will-start-using-bitcoin-technology/</t>
  </si>
  <si>
    <t>http://www.reddit.com/r/Bitcoin/comments/35ot59/nasdaq_stock_exchange_will_start_using_bitcoin/</t>
  </si>
  <si>
    <t>May 12, 2015 at 03:13PM</t>
  </si>
  <si>
    <t>tothemoonsands</t>
  </si>
  <si>
    <t>bitcoin secret society?</t>
  </si>
  <si>
    <t>http://www.oneinamillion.club</t>
  </si>
  <si>
    <t>http://www.reddit.com/r/Bitcoin/comments/35ou4u/bitcoin_secret_society/</t>
  </si>
  <si>
    <t>May 12, 2015 at 03:10PM</t>
  </si>
  <si>
    <t>HurlSly</t>
  </si>
  <si>
    <t>Debate over the block size makes me worry that one day perhaps there will be a debate over the total number of bitcoins.</t>
  </si>
  <si>
    <t>What is preventing the bitcoin community that one day, there will be a debate over the total number of bitcoins ? This is very scary to think that perhaps a coalition of miners could corrupt some core devs to do this. I hope that the majority of miners won't accept it. Moreover, I think it would be good if there were more than one team of core developers. There would be multiple reference implementations and that would mitigate the risk of power concentration.EDIT: Sorry for the bas english (not a native speaker).</t>
  </si>
  <si>
    <t>http://www.reddit.com/r/Bitcoin/comments/35otxm/debate_over_the_block_size_makes_me_worry_that/</t>
  </si>
  <si>
    <t>May 12, 2015 at 04:08PM</t>
  </si>
  <si>
    <t>hiver</t>
  </si>
  <si>
    <t>Weekly Spend Thread</t>
  </si>
  <si>
    <t>What'd you buy? Where'd you donate? Whar did you want to spend bitcoins on but couldn't?</t>
  </si>
  <si>
    <t>http://www.reddit.com/r/Bitcoin/comments/35oxme/weekly_spend_thread/</t>
  </si>
  <si>
    <t>May 12, 2015 at 04:07PM</t>
  </si>
  <si>
    <t>thinkethbtc</t>
  </si>
  <si>
    <t>SendChat Crowdfunding For iPhone App, Android App Supporting Bitcoin, DOGE, USD Begins – Instant Messaging And Transactions</t>
  </si>
  <si>
    <t>http://allcryptocurrencies.com/sendchat-crowdfunding-for-iphone-app-android-app-supporting-bitcoin-doge-usd-begins-instant-messaging-and-transactions</t>
  </si>
  <si>
    <t>http://www.reddit.com/r/Bitcoin/comments/35oxjk/sendchat_crowdfunding_for_iphone_app_android_app/</t>
  </si>
  <si>
    <t>May 12, 2015 at 03:49PM</t>
  </si>
  <si>
    <t>Bank of England jumping in: New Bitcoin and Blockchain Leadership Forum</t>
  </si>
  <si>
    <t>http://i.imgur.com/wOAYTsY.jpg</t>
  </si>
  <si>
    <t>http://www.reddit.com/r/Bitcoin/comments/35owgn/bank_of_england_jumping_in_new_bitcoin_and/</t>
  </si>
  <si>
    <t>May 12, 2015 at 04:17PM</t>
  </si>
  <si>
    <t>atleastimnotabanker</t>
  </si>
  <si>
    <t>Article in one of Germany's largest business newspapers "Handelsblatt" about the war on cash</t>
  </si>
  <si>
    <t>http://www.handelsblatt.com/finanzen/maerkte/devisen-rohstoffe/geldschein-verbot-wo-der-krieg-gegen-das-bargeld-tobt/11760996.html</t>
  </si>
  <si>
    <t>http://www.reddit.com/r/Bitcoin/comments/35oy5z/article_in_one_of_germanys_largest_business/</t>
  </si>
  <si>
    <t>May 12, 2015 at 04:39PM</t>
  </si>
  <si>
    <t>Fractal analysis suggests we are near the bottom of a new macro-movement that will take us above $40,000 per bitcoin (analysis from Livermore; link in comments)</t>
  </si>
  <si>
    <t>http://imgur.com/RCBFENH</t>
  </si>
  <si>
    <t>http://www.reddit.com/r/Bitcoin/comments/35ozkj/fractal_analysis_suggests_we_are_near_the_bottom/</t>
  </si>
  <si>
    <t>May 12, 2015 at 04:33PM</t>
  </si>
  <si>
    <t>TravelsInCrypto</t>
  </si>
  <si>
    <t>Bitcoin exchange IGOT.COM has kept me waiting 18 days for a 2-3 day exchange acc. to bank acc. transfer. What gives dudes!??</t>
  </si>
  <si>
    <t>So 18 days ago I sent IGOT support a message explaining I had a bit of an emergency situation and I needed assistance to get access to money ASAP. This was after I had already logged the transaction on my account transfering the funds from my IGOT exchange account into my Singapore bangkok account. Baring in mind IGOT opperates in Singapore and uses the same bank as me that should have been, in theory, a very quick transfer. So...18 days later and dozens of messages and promises that the transfer would come in a couple of days...just another day or so...the moneys on its way...and so on..Thankfully I have some helpful friends, family and colleagues who were able to help me out at this time. I was literally stuck in a South East Asian country with 0 funds and hoping my Bitcoin would save me. Its clear IGOT is unreliable if you are expecting to use as I was, a flexible Bitcoin exchangewhere you can buy and sell quickly and transfer your money out in at least a reasonable time limit. IGOT has failed in all respects and should offer a written response as to why it has taken 18 days(and still waiting) to receive a 2-3 business day transaction.I will post the screen shots of the support tickets on my blog shortly to back up my claims. I should also add in the past I have had numerous issues transferring money into my exchange account, sometimes taking several weeks. Again this was a transfer to the IGOT bank account in Singapore and I'm with the same Bank. I even checked with a local branch and they told me IGOTs account had received the funds while I was waiting weeks later.My intention is not to slander but is from pent up frustration and disatisfaction and after being patient with IGOT for many months. I will say in fairness I like the interface of their website, the services offered and the rates though this doesn't make up for sloppy operating.Regards,TravelsInCrypto</t>
  </si>
  <si>
    <t>http://www.reddit.com/r/Bitcoin/comments/35oz6i/bitcoin_exchange_igotcom_has_kept_me_waiting_18/</t>
  </si>
  <si>
    <t>May 12, 2015 at 05:11PM</t>
  </si>
  <si>
    <t>SpiryGolden</t>
  </si>
  <si>
    <t>Crypto PawnShop - Bitcoin Liquidity For Cryptocurrencies Holders</t>
  </si>
  <si>
    <t>http://247cryptonews.com/crypto-pawnshop-bitcoin-liquidity-for-cryptocurrencies-holders/</t>
  </si>
  <si>
    <t>http://www.reddit.com/r/Bitcoin/comments/35p1pf/crypto_pawnshop_bitcoin_liquidity_for/</t>
  </si>
  <si>
    <t>May 12, 2015 at 05:02PM</t>
  </si>
  <si>
    <t>bottletest</t>
  </si>
  <si>
    <t>Please tell me that this works as it writes. Or suggest me another one, because I'm tired of non working miners.</t>
  </si>
  <si>
    <t>http://gomno.ga/antminer-s5-1155ghs-0-51wgh-28nm-asic-bitcoin-miner.html</t>
  </si>
  <si>
    <t>http://www.reddit.com/r/Bitcoin/comments/35p141/please_tell_me_that_this_works_as_it_writes_or/</t>
  </si>
  <si>
    <t>May 12, 2015 at 05:26PM</t>
  </si>
  <si>
    <t>quicklysomesz</t>
  </si>
  <si>
    <t>Where can I buy btc instantly (literally)</t>
  </si>
  <si>
    <t>Is there a service where I can get btc instantly, without loads of verification stuff. Preffered payment method is SEPA.Thanks</t>
  </si>
  <si>
    <t>http://www.reddit.com/r/Bitcoin/comments/35p2q5/where_can_i_buy_btc_instantly_literally/</t>
  </si>
  <si>
    <t>May 12, 2015 at 05:13PM</t>
  </si>
  <si>
    <t>maxminski</t>
  </si>
  <si>
    <t>Which Bitcoin related places in Prague would you recommend to visit?</t>
  </si>
  <si>
    <t>We're attending the Bitcoin Conference in Prague and also plan to visit Paralelni Polis and maybe WBTCT.Are there any other interesting Bitcoin related places? Thanks for your suggestions!</t>
  </si>
  <si>
    <t>http://www.reddit.com/r/Bitcoin/comments/35p1tp/which_bitcoin_related_places_in_prague_would_you/</t>
  </si>
  <si>
    <t>May 12, 2015 at 05:42PM</t>
  </si>
  <si>
    <t>Silk Road the summit after the first anniversary</t>
  </si>
  <si>
    <t>https://www.teleschirm.info/150/241/ein-jahr-nach-dem-silk-road-bust/</t>
  </si>
  <si>
    <t>http://www.reddit.com/r/Bitcoin/comments/35p3t0/silk_road_the_summit_after_the_first_anniversary/</t>
  </si>
  <si>
    <t>May 12, 2015 at 05:41PM</t>
  </si>
  <si>
    <t>Weekly Bitcoin Anlaysis: May 11</t>
  </si>
  <si>
    <t>http://bravenewcoin.com/news/weekly-bitcoin-anlaysis-may-11/</t>
  </si>
  <si>
    <t>http://www.reddit.com/r/Bitcoin/comments/35p3qv/weekly_bitcoin_anlaysis_may_11/</t>
  </si>
  <si>
    <t>May 12, 2015 at 05:29PM</t>
  </si>
  <si>
    <t>i_wolf</t>
  </si>
  <si>
    <t>One simple reason why bigger blocks will bring higher decentralization (and not lower)</t>
  </si>
  <si>
    <t>Many people fear that miners will lack financial incentives, which will cause them to consolidate and monopolize, endangering the decentralized nature of Bitcoin. They point out the recent consolidation in mining. So, to avoid that in future we should incentivize smaller players to run full nodes by limiting the blockchain growth.What if I told you there is an obvious reason why mining is not so profitable today: price. We had more miners few years ago when BTC was growing. The price is falling because the BTC supply outpaces adoption. But the supply is limited, while adoption isn't.Faster growth of blocks means growing adoption. Higher adoption means higher demand. Higher demand is higher price.Now imagine blocks are 100M or 1G, while BTC costs $10k or $100k or $1mln. That would mean hordes of new miners, mining pool startups, and full nodes every day. And the incentive for consolidation would also be lower because the reward is huge anyway, despite lower chances of finding block. Transaction fees are also enormous because of insane transaction volume. (And I'm talking about miners only: there will be even more businesses and enthusiasts running full nodes).TLDR: We should not fear large blocks, we should crave for them, because eventually they are inseparable from wider adoption, higher price, and decentralization.</t>
  </si>
  <si>
    <t>http://www.reddit.com/r/Bitcoin/comments/35p2vz/one_simple_reason_why_bigger_blocks_will_bring/</t>
  </si>
  <si>
    <t>May 12, 2015 at 06:04PM</t>
  </si>
  <si>
    <t>6oober</t>
  </si>
  <si>
    <t>Don't Invest in Bitdice.me</t>
  </si>
  <si>
    <t>It is Negative EV. In the long run investors will lose.I hear that they take 10% of profits weekly. Too bad, I wish I could get a better answer than that because they don't tell you the terms for investing.so assume that 10btc is wagered a week. the percentages show negative ev on all of the odds a player can choose.(-10BTC)(0.495)+(9BTC)(0.505)= -0.405(Investors Loss)(chance of losing)+(Investors Profit)(chance of winning) = (Expected Loss per 10BTC wagered)someone please explain to me how my math is wrong?</t>
  </si>
  <si>
    <t>http://www.reddit.com/r/Bitcoin/comments/35p5cn/dont_invest_in_bitdiceme/</t>
  </si>
  <si>
    <t>May 12, 2015 at 05:59PM</t>
  </si>
  <si>
    <t>b_lumenkraft</t>
  </si>
  <si>
    <t>[change.org] ATO giving out misleading and confusing information on Bitcoin tax treatment.</t>
  </si>
  <si>
    <t>https://www.change.org/p/treasury-of-the-australian-government-make-australia-a-bitcoin-friendly-country/u/10734081</t>
  </si>
  <si>
    <t>http://www.reddit.com/r/Bitcoin/comments/35p510/changeorg_ato_giving_out_misleading_and_confusing/</t>
  </si>
  <si>
    <t>May 12, 2015 at 05:50PM</t>
  </si>
  <si>
    <t>le-coinnaissance</t>
  </si>
  <si>
    <t>Let's say that Nasdaq eventually decides to take on Blockchain settlement full time. Is there any way that even a post hard fork Bitcoin could support this level of adoption?</t>
  </si>
  <si>
    <t>One quick google search just told me that in 2006 Nasdaq systems processed an average of 53,000 transactions per second.Surely this level of adoption is not sustainable for the network, at least until we see block sizes greater by several orders of magnitude?</t>
  </si>
  <si>
    <t>http://www.reddit.com/r/Bitcoin/comments/35p4cz/lets_say_that_nasdaq_eventually_decides_to_take/</t>
  </si>
  <si>
    <t>May 12, 2015 at 06:19PM</t>
  </si>
  <si>
    <t>walling</t>
  </si>
  <si>
    <t>GNU Taler – Taxable Anonymous Libre Electronic Reserves; bitcoin competition or add-on?</t>
  </si>
  <si>
    <t>http://taler.net</t>
  </si>
  <si>
    <t>http://www.reddit.com/r/Bitcoin/comments/35p6kc/gnu_taler_taxable_anonymous_libre_electronic/</t>
  </si>
  <si>
    <t>May 12, 2015 at 06:35PM</t>
  </si>
  <si>
    <t>AscotV</t>
  </si>
  <si>
    <t>Companies using the bitcoin blockchain need a high Bitcoin price</t>
  </si>
  <si>
    <t>Miners get a bigger reward (in fiat) when the price rises. So, when the blockchain is only used for the bitcoin currency, the higher the value of the transacted tokens, the more money will be invested in the security of the network (mining).However, when tokens (for example single satoshis) are used as tokens to record transactions of other valuable assets, the value of these tokens can be high, even when the Bitcoin price is low.Companies or organisations (let's say NASDAQ) using the bitcoin blockchain want the bitcoin price to be fairly high, so miners keep improving/maintaining the current security. When they start using the bitcoin blockchain now, they seem to trust this will be the case for the (near) future.</t>
  </si>
  <si>
    <t>http://www.reddit.com/r/Bitcoin/comments/35p7rm/companies_using_the_bitcoin_blockchain_need_a/</t>
  </si>
  <si>
    <t>May 12, 2015 at 06:59PM</t>
  </si>
  <si>
    <t>Feidhlim77</t>
  </si>
  <si>
    <t>ELI5: How is Nasdaq trade info and music copyright actually saved to the blockchain?</t>
  </si>
  <si>
    <t>I just don't get this concept. Could I look it up? Could I store some info on the blockchain if I wanted to?Thanks</t>
  </si>
  <si>
    <t>http://www.reddit.com/r/Bitcoin/comments/35p9t1/eli5_how_is_nasdaq_trade_info_and_music_copyright/</t>
  </si>
  <si>
    <t>May 12, 2015 at 06:57PM</t>
  </si>
  <si>
    <t>heKkuza</t>
  </si>
  <si>
    <t>Bitcoin revolution the Baltic/Nordic way: a star to steer by?</t>
  </si>
  <si>
    <t>http://bitcoincasino.info/bitcoin-casino-news/bitcoin-revolution-balticnordic-way-star-steer/</t>
  </si>
  <si>
    <t>http://www.reddit.com/r/Bitcoin/comments/35p9o5/bitcoin_revolution_the_balticnordic_way_a_star_to/</t>
  </si>
  <si>
    <t>May 12, 2015 at 07:29PM</t>
  </si>
  <si>
    <t>mooncake___</t>
  </si>
  <si>
    <t>Bitcoin May Never Make It to Wall Street, But Its Tech Will | WIRED</t>
  </si>
  <si>
    <t>http://www.wired.com/2015/05/nasdaq-bringing-bitcoin-closer-stock-market/</t>
  </si>
  <si>
    <t>http://www.reddit.com/r/Bitcoin/comments/35pcm2/bitcoin_may_never_make_it_to_wall_street_but_its/</t>
  </si>
  <si>
    <t>May 12, 2015 at 06:58PM</t>
  </si>
  <si>
    <t>danielfogg</t>
  </si>
  <si>
    <t>Founder of Blockchain.info, the world's biggest Bitcoin Wallet, on their story and the future of money</t>
  </si>
  <si>
    <t>https://www.youtube.com/watch?v=8YuS4d6brTM</t>
  </si>
  <si>
    <t>http://www.reddit.com/r/Bitcoin/comments/35p9rp/founder_of_blockchaininfo_the_worlds_biggest/</t>
  </si>
  <si>
    <t>May 12, 2015 at 07:48PM</t>
  </si>
  <si>
    <t>FuturistLiving</t>
  </si>
  <si>
    <t>Futurist living, everything futuristic you've ever wanted. When you decide to stop living a boring lifestyle and step into the future, come join us. (now accepting bitcoin!)</t>
  </si>
  <si>
    <t>For a while now i've wanted to start a business, well... it's been sort of a dream of mine for as long as I can remember. Well it has finally happened. Futurist Living.Our product list isn't too impressive yet, although it is growing daily, but I am happy with its growth so far.We are selling products that help create a futuristic feeling to daily life. Whether it is 3D printing a new cub when yours breaks, prototyping a product for your own future business, drawing in 3D with our 3D pen or keeping your house clean with our robotic vacuums, we have you covered.The first thing I thought of while starting this business is that I would need to accept bitcoin. I personally hold bitcoin and believe the blockchain is an important technological breakthrough. So here it is, my bitcoin accepting business.I am accepting BTC payment through bitpay. Although at this point there is a limit of $100 per day in transactions (the minimum), I am waiting on the bitpay team to validate my business and raise that limit.Feel free to take a look /r/Bitcoin I've been a lurker hear for years, it feels nice to help the bitcoin economy grow.Here are our links:http://www.futuristliving.comhttp://futuristliving.launchrock.com/Thank you,CoenFuturist Livingfuturistliving@gmail.com</t>
  </si>
  <si>
    <t>http://www.reddit.com/r/Bitcoin/comments/35pegr/futurist_living_everything_futuristic_youve_ever/</t>
  </si>
  <si>
    <t>May 12, 2015 at 07:46PM</t>
  </si>
  <si>
    <t>David_Moskowitz</t>
  </si>
  <si>
    <t>MP in Singapore, Dr. Vivian Balakrishnan speaking about Bitcoin and Blockchain at a dinner event. (Minister in charge of the Smart Nation initiative)</t>
  </si>
  <si>
    <t>http://www.mewr.gov.sg/news/speech-by-dr-vivian-balakrishnan--minister-for-the-environment-and-water-resources--and-minister-in-charge-of-the-smart-nation-initiative-for-smu-s-sim-kee-boon-institute-for-financial-economics-skbi-annual-conference-dinner-on-wednesday--06-may-2015--Speech by Dr Vivian Balakrishnan, Minister for the Environment and Water Resources, and Minister-In-Charge of the Smart Nation Initiative for SMU's Sim Kee Boon Institute for Financial Economics (SKBI) Annual Conference Dinner on Wednesday, 06 May 2015, 7.00pm at Fairmont HotelMr. Lim Chee Onn, the Chairman of the Advisory Board SKBI The family of Mr Sim Kee Boon : Ms Jeanette Sim, Mr Peter Sim The family of Prof Winston Koh, Prof Arnoud De Meyer, our host, Friends, Ladies and Gentlemen1 It’s always a challenge for an ophthalmologist, an eye surgeon, to address an audience like this, who knows far more than me about financial services and financial institutions.2 Mr Stephen Aguilar-Milan is a futurist with the World Futures Society, and he has a hypothesis that every 50 years or so, there is a major technological wave. My hypothesis is that every time there is major technological wave, you have a period of intense disruption, a period of increased opportunities, a period of great inequality and robber barons, and it takes some time before the middle class adopts the same technologies and creates more wide spread prosperity. My thesis tonight is that we are in the midst of such a wave.3 So let’s start with Stephen’s hypothesis. If you go back to 1770 in England, the time of mills and canals – the canals that you can still see in London and England – that was the start of cottage industries, of early industrialisation in England. The fact that it happened in England gave it a head-start in the Industrial Revolution.4 You move forward another 40 or 50 years from there, you get to the early 1800s. The pivotal invention then was the steam engine, and with the steam engine came railways and railroads, and many fortunes were made by the successive rollout of railways in England, Europe and America.5 Fast forward another 50 years to about 1870 – that was the age of steel, electricity and heavy engineering. That was also the age of large ocean-going ships, warfare, refrigeration and trade opened up on an industrial scale.6 The 4th wave began sometime around 1910. That was really about oil, and oil opened up the possibility of the automobile, and especially in America, the age of the car, interstate highways, and the long American love affair with the car and all that it represents in popular culture.7 If you stop to think about these waves, and think about some names associated with these waves – if you go back to 1910 and think about oil, what names come to mind? For instance, Rockefeller – that was how huge fortunes were made. If you go further back to the age of steel, the American name that comes to mind is Carnegie, and related to that, Mellon, the bank. And if you go back to the age of the steam engine and railways, there are pantheons of tycoons, technologists and early-adopters who made huge fortunes because suddenly, everything changed, and there was a period of big disruption - old industries were gutted, and new industries were made. The people who got in first made huge fortunes.8 Now let’s move forward to the 5th wave. You can roughly date the 5th wave to the late 1940s, after the Second World War, in particular the invention of the transistor, which replaced the old vacuum tubes. By accident or design, this started off in Silicon Valley. I think it was William Shockley who moved back to Palo Alto from New York, because he had an ageing mother in Palo Alto. At the same time, Stanford University was also trying to find and define an opportunity for commercialising its academic pursuits, and finding daily relevance for the discoveries in the labs and the work that its professors did. The transistor in turn led to an explosion of electronics, and in a later wave, electronics in turn led to computers and much of what we know of modern electronics today. So starting from the transistor in 1947, we move all the way to today.9 If you believe this theory of 50 years, we are clearly past 50 years. This is where I will take a risk, and posit that there is a 6th wave. The difference in technological waves is that they don’t come and go; each wave builds successively on preceding waves, and this 6th wave is actually about connectivity - meaning that the transistor led to the CPU, which led to the computer and now it is about the Internet, the World Wide Web, big data analytics, the Internet of Things, and telecommunications. We are moving beyond hardware to bits and ideas, and we are now living in a world which is far more densely connected than ever before.10 Today, a lot of the political polemic is about inequality. My favourite theory is that inequality is not the result of a covert right wing conspiracy, but really just another episode of the fact that there is a major tectonic technological wave sweeping through our society, and the people who get it, the few people who understand and are first able to capitalise, will make fortunes as large, in historical terms, as the Rockefellers, the Carnegies and the rest. So it’s no accident today that the names you hear about, whether it’s Bill Gates, Mark Zuckerberg, Carlos Slim in Mexico, Jack Ma of Alibaba, are all people who are early riders of this emerging wave. The point I want to make, therefore, is that this is only just beginning. It will take some time for these tools and technologies to be democratised, commoditised and to be in the hands of ordinary people, and for the middle class to regain its wage-earning capacity, its productive capacity and its fair share of national wealth. So that is my hypothesis for what is currently happening in society and economics, and in the political arena as well.11 Now let me cite a few examples. Many of these examples you will be familiar with, but they help make the point.12 In the mobile banking space, many of you would have heard of Safaricom’s M-Pesa. Since Kenya’s M-Pesa brought banking-by-phone to Africa, this has grown from a novelty to a bona fide payment network. Even at a few dollars a transaction, mobile payments in sub-Saharan Africa will generate about US$1.5 bn in fees for mobile money providers by 2019, according to a report by the Boston Consulting Group. It was also reported that in sub-Saharan Africa, more people will have a mobile money account than Facebook account. Mobile phones are clearly spreading faster than bank branches, and especially in emerging markets like India, Bangladesh, Africa and other parts of Asia. It is no wonder therefore that many banks and telcos (such as Safaricom), and even Technology Giants (such as Google and Apple) are now focused on creating innovative financial services via the mobile channels.13 If you move into the retail space, you’ve heard of the names: eBay, Amazon and Alibaba. Alibaba has come to dominate Internet Retailing in China, and frankly anyone who dominates any sector in China is going to be huge. Just to give you some idea of scale, Alibaba has moved beyond its remit of just connecting businesses to each other, which is how it started. It has moved far beyond that. It now allows companies to sell directly to the public, and for the members of the public to transact with each other. We’ve heard of Tmall, we’ve heard of Taobao. Taobao and Tmall processed 1.1 trillion yuan – which I think is about US$170 billion - in transactions in 2012, and in September 2014, Alibaba's market value was measured at US$231 bn. I am sure the numbers have changed since then, but these are numbers with many zeros.14 In the crowdsourcing space, you have heard of Kickstarter and Indiegogo, and nowadays artists, entrepreneurs, communities, even people in trouble with the government can raise funds from crowdsourcing sites – to raise funds from the “4F Bank”. You know what the 4Fs are? Fans, Family, Friends and Fools. We laugh about it. But the point is that it allows everyone to mobilise funds and it goes far beyond this 4Fs, because in this world currently awash with liquidity and low interest rates, people are looking for ideas and services to take a bet on. According to the Crowdfunding Industry Report by Massolution, in 2012, US$2.7 bn was raised online through crowdfunding, and this number can only grow.15 In the virtual currencies space, Rajendra mentioned Bitcoin, and I think you had a convention or a seminar on it. Frankly, I am not sure about the future of cryptocurrency, although clearly if you think about the way governments are managing paper currency, it doesn’t give you great confidence either. But actually what intrigues me more is the technology behind Bitcoin. I am not sure how many of you are familiar with the Blockchain Technology. Blockchain technology is a computational algorithm that enables distributed verification of the integrity of ledger items. Whether that item is a transfer of money, or cryptocurrency, or contracts, or services, it is in fact a generic platform technology which I believe has not yet found the most appropriate use case. But nevertheless, further breakthroughs in this area will open up the world and will disrupt services in a major way.16 And for those of you who are involved in banking and finance, you know that some key competitive advantages which banks have had are (i) funds (ii) reputation (iii) some kind of protection by government regulations and (iv) knowing your customers’ businesses because you were lending them money - in other words you had access to information. But if you were to stop and think about it, what this technological wave has done is that it potentially disintermediates all those competitive advantages which banks and traditional financial institutions have had. You want access to funds, you can go to crowdfunding portals. As for having information on what businesses are doing, it is not just banks, and it is not just the consultants like Accenture, it is the people who have accurate pulse on the flow of bits, data, and transactions who know what is going on. I think David Lee was telling me just now that Alibaba employs hundreds of PhDs to do data mining. Is Alibaba really a retailer or is it actually in the information business? Are telcos really just selling you voice or are they preludes to the mobile banking business? Even Amazon or take any logistics company, are they really just delivering pizzas and electronics or are they really in the fulfilment business? So the point I am making is that if you can find the centre of gravity between money, information, fulfilment, and then the elusive quality called trust, that is where a huge focal point of opportunity is.17 So I hope I have given you enough food for thought. I just want to appeal for you to do three things.18 First, please for the sake of Singapore and Singaporean institutions, find new ways to deliver new services to our people and the people beyond Singapore. If our banks, financial institutions and businesses are doing exactly the same thing next year as they were doing last year, we are going to be swamped, because the pace of change is not slowing down. So please find new ways to deliver new services.19 Second, please focus on this field of data science and data analytics. Whether you are a bank, financial institution, consultancy firm or university, we now live in the age of big data. And I used to joke with my medical colleagues that you almost do not need to do a clinical trial now, when you can measure the universe. Why settle for a sample and then engage in fancy statistical gymnastics to prove your conclusions, when you can measure everything in real time. So pay attention to data analytics and data science.20 Third, we need more rational, careful, and technologically-based conversations on the issues of cybersecurity, protection of privacy, and especially protection of identity. Because you cannot have a world that is fully able to take advantage of financial innovations, information revolution, even electronic medical records, if a decent level of security, protection from identity theft, and protection from a loss of privacy and confidentiality is not guaranteed. In other words, security is the essential flip side of the coin of utility; and if we can get that done right here, then we have a head start.21 So my final point is why Smart Nation. The answer is: we do so because we have no choice. Like many things we have done in Singapore for the last 50 years, all the way back to the time when Mr Sim Kee Boon was a pioneer senior civil servant working for Mr Lee Kuan Yew, we had to break new grounds, we had to be adventurous, we had to be innovative because we have no choice. Jobs were going to disappear in the early 1970s as the British forces pulled out of all ports east of the Suez, and that’s why we industrialised. Similarly, what I have described now is potentially another occasion when 20 to 30 percent of previously stable, good, middle class, white collar jobs are at risk because you cannot out-compete a robot, a machine, or a computer for routine, white collar work.22 So we need to do all these things, and we believe we have an edge because we are small, and we have a single layer of government. Half of our cabinet ministers are engineers. Our PM is a mathematician who can still code. If you do not believe me, you can check his Facebook account and so far after five days, people have only found a little boundary error in his algorithm. But it is a very elegant program.23 So the point is that we get it, we understand technology, we are not afraid of Science and Technology, but we need to have not just the PM coding, we need an entire society that is capable of understanding and exploiting the opportunities that this wave provides for us. So I wish you all the very best and I hope SMU, and especially the Sim Kee Boon Institute, continues to break new ground, not just because it is fun, but because it is essential for our continued prosperity and progress as a nation. Thank you all very much.</t>
  </si>
  <si>
    <t>http://www.reddit.com/r/Bitcoin/comments/35pe8s/mp_in_singapore_dr_vivian_balakrishnan_speaking/</t>
  </si>
  <si>
    <t>May 12, 2015 at 07:45PM</t>
  </si>
  <si>
    <t>heroman55</t>
  </si>
  <si>
    <t>Could someone explain: How exactly does the NASDAQ software use bitcoin to confirm a share transaction?</t>
  </si>
  <si>
    <t>http://www.reddit.com/r/Bitcoin/comments/35pe5m/could_someone_explain_how_exactly_does_the_nasdaq/</t>
  </si>
  <si>
    <t>May 12, 2015 at 07:42PM</t>
  </si>
  <si>
    <t>sandeepgoenka</t>
  </si>
  <si>
    <t>Bitcoins on popular Indian Comedy TV Show (Family asking for bitcoins in dowry /s)</t>
  </si>
  <si>
    <t>https://youtu.be/iU6qI92Nt-Q?t=2m16s</t>
  </si>
  <si>
    <t>http://www.reddit.com/r/Bitcoin/comments/35pdvt/bitcoins_on_popular_indian_comedy_tv_show_family/</t>
  </si>
  <si>
    <t>May 12, 2015 at 07:39PM</t>
  </si>
  <si>
    <t>bashbanned</t>
  </si>
  <si>
    <t>When changetip bans someone how is it actually legal for changetip to keep the money the way they do?</t>
  </si>
  <si>
    <t>A bank couldn't just close your account and say "nah, you said something mean on reddit, we are going to keep all your money.", I guess police can steal people's money if that person is someone they suspect of committing a crime.Like I guess the answer is just "don't use changetip if you don't like it", but the rules of /r/bitcoin basically ban using bitcoin without it.I know this thread will be 'community managed' the second it's seen by people employed by changetip but it seems outrageous that they are allowed to simply keep people's money at a whim.</t>
  </si>
  <si>
    <t>http://www.reddit.com/r/Bitcoin/comments/35pdmc/when_changetip_bans_someone_how_is_it_actually/</t>
  </si>
  <si>
    <t>May 12, 2015 at 08:30PM</t>
  </si>
  <si>
    <t>odhevra</t>
  </si>
  <si>
    <t>Bitcoin Can Be Bought Via Money Transfer Systems in All Former Soviet Republics</t>
  </si>
  <si>
    <t>http://forklog.net/bitcoin-can-be-bought-via-money-transfer-systems-in-all-former-soviet-republics/</t>
  </si>
  <si>
    <t>http://www.reddit.com/r/Bitcoin/comments/35pj1n/bitcoin_can_be_bought_via_money_transfer_systems/</t>
  </si>
  <si>
    <t>May 12, 2015 at 08:26PM</t>
  </si>
  <si>
    <t>Bitcoin Platform Coinify Expands Service to 34 Countries</t>
  </si>
  <si>
    <t>http://www.coindesk.com/bitcoin-platform-coinify-expands-service-to-34-countries/</t>
  </si>
  <si>
    <t>http://www.reddit.com/r/Bitcoin/comments/35pimd/bitcoin_platform_coinify_expands_service_to_34/</t>
  </si>
  <si>
    <t>werwiewas</t>
  </si>
  <si>
    <t>"single backup phrase that works forever" like bradwallet - how does this work?</t>
  </si>
  <si>
    <t>...and "private keys never leave your device". how is effectively the wallet generated and how can I find it on the blockchain ?can someone explain how breadwallet works ?</t>
  </si>
  <si>
    <t>http://www.reddit.com/r/Bitcoin/comments/35pilk/single_backup_phrase_that_works_forever_like/</t>
  </si>
  <si>
    <t>May 12, 2015 at 08:51PM</t>
  </si>
  <si>
    <t>BIGbtc_Integration</t>
  </si>
  <si>
    <t>Coinbase #31 on CNBC 2015 Disruptor 50 Companies List</t>
  </si>
  <si>
    <t>http://www.cnbc.com/id/102609977</t>
  </si>
  <si>
    <t>http://www.reddit.com/r/Bitcoin/comments/35ple1/coinbase_31_on_cnbc_2015_disruptor_50_companies/</t>
  </si>
  <si>
    <t>May 12, 2015 at 08:49PM</t>
  </si>
  <si>
    <t>JP Morgan Chase, Citigroup, Royal Bank of Scotland, Barclays and UBS all to plead guilty to forex manipulation. What's stopping them from manipulating bitcoin?</t>
  </si>
  <si>
    <t>http://www.reuters.com/article/2015/05/11/us-forex-rigging-pleas-idUSKBN0NW1SM20150511?feedType=RSS&amp;feedName=businessNews</t>
  </si>
  <si>
    <t>http://www.reddit.com/r/Bitcoin/comments/35pl61/jp_morgan_chase_citigroup_royal_bank_of_scotland/</t>
  </si>
  <si>
    <t>May 12, 2015 at 08:46PM</t>
  </si>
  <si>
    <t>Godfreee</t>
  </si>
  <si>
    <t>I wonder what would have happened if today's r/bitcoin front page happened in late 2013.</t>
  </si>
  <si>
    <t>I still vividly remember it being a HUGE thing when one obscure branch of Subway somewhere in North America started accepting Bitcoin.Any news mention of Bitcoin was either ridicule, ponzi, scam, theft, or a "what the F is bitcoin?"The times when any news moved the price. When any famous person tweeting or mentioning made people go nuts.Now it's... ordinary. Look at some of the stuff on the front page today:Bank of England jumping in: New Bitcoin and Blockchain Leadership Forum.Ladies &amp; Gentlemen, We have made it to the front page of Yahoo Finance.Jeffrey Tucker interviewed on Fox Business about Bitcoin and Nasdaq.Nasdaq will start using Bitcoin technology (money.cnn.com)Peter Diamandis – Predicting the Next 10 Years - The Blockchain is Part of His Future (peterdiamandis.tumblr.com)Bitcoin on the Wall Street Journal seems to be a regular thing now... (m.imgur.com)22HERTZ is the First Band to Store Music Copyrights on the Blockchain (coinspeaker.com)Let's say that Nasdaq eventually decides to take on Blockchain settlement full time. Is there any way that even a post hard fork Bitcoin could support this level of adoption? (self.Bitcoin)The White House Names Dr. Ed Felten as Deputy U.S. Chief Technology Officer (whitehouse.gov)White House appoints pro-Bitcoin Princeton professor as Deputy U.S. CTO (twitter.com)Nasdaq Launches Enterprise-Wide Blockchain Technology Initiative - NASDAQ.comImagine if THAT was the front page when the price was flirting with $1,000? I wonder... :)Nevertheless, it never ceases to amaze me. This is Growth, this is true development. There isn't even a mention of Bitcoin VC investments on this sample, yet it is still pretty mind-blowing (especially to the ones who discovered this before the big bubble of 2013).The fact that it seems normal now to most people is what really excites me.OK, now back to work.</t>
  </si>
  <si>
    <t>http://www.reddit.com/r/Bitcoin/comments/35pku9/i_wonder_what_would_have_happened_if_todays/</t>
  </si>
  <si>
    <t>May 12, 2015 at 08:40PM</t>
  </si>
  <si>
    <t>linksss45</t>
  </si>
  <si>
    <t>So I'm going to Munich, how can I make use of BTC in exchanging for Euros?</t>
  </si>
  <si>
    <t>http://www.reddit.com/r/Bitcoin/comments/35pk3e/so_im_going_to_munich_how_can_i_make_use_of_btc/</t>
  </si>
  <si>
    <t>May 12, 2015 at 09:23PM</t>
  </si>
  <si>
    <t>dragger2k</t>
  </si>
  <si>
    <t>Going Baltic For Bitcoin: The Rise Of Digital Currencies On The Baltic Shores</t>
  </si>
  <si>
    <t>http://cointelegraph.com/news/114219/going-baltic-for-bitcoin-the-rise-of-digital-currencies-on-the-baltic-shores</t>
  </si>
  <si>
    <t>http://www.reddit.com/r/Bitcoin/comments/35pphe/going_baltic_for_bitcoin_the_rise_of_digital/</t>
  </si>
  <si>
    <t>May 12, 2015 at 09:17PM</t>
  </si>
  <si>
    <t>greenteanosugar</t>
  </si>
  <si>
    <t>Cool offer from cointelegraph! You can get the leaderboard on the main page for the price that you'll call.</t>
  </si>
  <si>
    <t>http://cointelegraph.com/advertise-with-bitcoins?utm_source=Reddit&amp;utm_medium=Wallpost&amp;utm_campaign=CT_auction_Yarik</t>
  </si>
  <si>
    <t>http://www.reddit.com/r/Bitcoin/comments/35polg/cool_offer_from_cointelegraph_you_can_get_the/</t>
  </si>
  <si>
    <t>May 12, 2015 at 08:56PM</t>
  </si>
  <si>
    <t>ahmadmanga</t>
  </si>
  <si>
    <t>Yesterday I tried to purchase from Humble Bundle store using Changetip withdrawal (yeah.. was a stupid idea)</t>
  </si>
  <si>
    <t>http://i.imgur.com/uMjFfWI.jpg</t>
  </si>
  <si>
    <t>http://www.reddit.com/r/Bitcoin/comments/35plyv/yesterday_i_tried_to_purchase_from_humble_bundle/</t>
  </si>
  <si>
    <t>May 12, 2015 at 09:57PM</t>
  </si>
  <si>
    <t>IanGameWoof</t>
  </si>
  <si>
    <t>Blocknet Adding Ethereum To Suite of Supported Currencies</t>
  </si>
  <si>
    <t>http://cointelegraph.com/news/114228/blocknet-adding-ethereum-to-suite-of-supported-currencies</t>
  </si>
  <si>
    <t>http://www.reddit.com/r/Bitcoin/comments/35ptjk/blocknet_adding_ethereum_to_suite_of_supported/</t>
  </si>
  <si>
    <t>May 12, 2015 at 10:28PM</t>
  </si>
  <si>
    <t>My proposal to the Developer Mailing List</t>
  </si>
  <si>
    <t>Proposed additional options for pruned nodesHi,There's been a lot of talk in the rest of the community about how the 20MB step would increase storage needs, and that switching to pruned nodes (partially) would reduce network security. I think I may have a solution.There could be a hybrid option in nodes. Selecting this would do the following: Flip the --no-wallet toggle Select a section of the blockchain to store fully (percentage based, possibly on hash % sections?) Begin pruning all sections not included in 2 The idea is that you can implement it similar to how a Koorde is done, in that the network will decide which sections it retrieves. So if the user prompts it to store 50% of the blockchain, it would look at its peers, and at their peers (if secure), and choose the least-occurring options from them.This would allow them to continue validating all transactions, and still store a full copy, just distributed among many nodes. It should overall have little impact on security (unless I'm mistaken), and it would significantly reduce storage needs on a node.It would also allow for a retroactive --max-size flag, where it will prune until it is at the specified size, and continue to prune over time, while keeping to the sections defined by the network.What sort of side effects or network vulnerabilities would this introduce? I know some said it wouldn't be Sybil resistant, but how would this be less so than a fully pruned node?</t>
  </si>
  <si>
    <t>http://www.reddit.com/r/Bitcoin/comments/35pxqf/my_proposal_to_the_developer_mailing_list/</t>
  </si>
  <si>
    <t>May 12, 2015 at 10:17PM</t>
  </si>
  <si>
    <t>ShatosiMakanoto</t>
  </si>
  <si>
    <t>Why is there value for NASDAQ in posting trades to the blockchain?</t>
  </si>
  <si>
    <t>The main novel feature that the blockchain provides is trustless accounting. Don't NASDAQ and their clients trust NASDAQ?</t>
  </si>
  <si>
    <t>http://www.reddit.com/r/Bitcoin/comments/35pwbf/why_is_there_value_for_nasdaq_in_posting_trades/</t>
  </si>
  <si>
    <t>May 12, 2015 at 10:13PM</t>
  </si>
  <si>
    <t>Netizen_Cookie</t>
  </si>
  <si>
    <t>Coinbase Who? Process Your Own Bitcoin Payments with Mycelium Gear</t>
  </si>
  <si>
    <t>http://cointelegraph.com/news/114225/coinbase-who-process-your-own-bitcoin-payments-with-mycelium-gear</t>
  </si>
  <si>
    <t>http://www.reddit.com/r/Bitcoin/comments/35pvsv/coinbase_who_process_your_own_bitcoin_payments/</t>
  </si>
  <si>
    <t>May 12, 2015 at 10:08PM</t>
  </si>
  <si>
    <t>Is there any way to pay someone with bitcoins without actually buying bitcoins?</t>
  </si>
  <si>
    <t>I would be the person receiving the payment, and I don't want to make my client confused with bitcoins!</t>
  </si>
  <si>
    <t>http://www.reddit.com/r/Bitcoin/comments/35pv2b/is_there_any_way_to_pay_someone_with_bitcoins/</t>
  </si>
  <si>
    <t>May 12, 2015 at 10:40PM</t>
  </si>
  <si>
    <t>Now with this whole Nasdaq business coming into bloat the blockchain. Are services like Factom or other "blockchain hash anchor" systems needed?</t>
  </si>
  <si>
    <t>http://www.reddit.com/r/Bitcoin/comments/35pzat/now_with_this_whole_nasdaq_business_coming_into/</t>
  </si>
  <si>
    <t>May 12, 2015 at 11:00PM</t>
  </si>
  <si>
    <t>SareMa</t>
  </si>
  <si>
    <t>Custom rotator?</t>
  </si>
  <si>
    <t>Hey folks, is there a site or application or something where i could put my own links? Some sort of rotator like scanthebox, microwallet, ifaucet ect. Sorry if i'm in wrong subreddit.Thanks</t>
  </si>
  <si>
    <t>http://www.reddit.com/r/Bitcoin/comments/35q204/custom_rotator/</t>
  </si>
  <si>
    <t>May 12, 2015 at 10:55PM</t>
  </si>
  <si>
    <t>Creating commercial incentives for companies to run full nodes</t>
  </si>
  <si>
    <t>I've been worrying vaguely, in a non expert way, about provision of full nodes in the network – eg in the light of this UTXO issue. It seems to me this is the major gap – in principle, if not in practice – in the system of incentives in bitcoin. Miners get rewarded, but we need full nodes too and we essentially have to rely on their altruism, for want of a better word. (IMO this is a classic “free rider” problem – why do it yourself if you can rely on others.. ..and if you can't rely on others then doing it yourself won't be enough).So I thought I'd do my bit, and investigated running a node. Found it a bit daunting. Not setting the node up (I know about bitseed, could do it on a rpi, etc) but more a vague uneasiness about the security, and lacking the expertise to really be confident everything was OK. Also I wonder how long I'd be able to keep it going anyway, if bandwidth requirements get too big and my ISP complains.I'll probably persist with this, for the satisfaction. But I starting thinking this is much more efficiently done by others, in particular companies involved in the network. They have the resources and skills so this would be presumably fairly trivial.I guess many companies are doing this (?). But I think that even if it is easier for them, the free-rider problem still applies. Why bother bearing even that low cost, when you can rely on others to do it for you?So: what if companies had an extra reason to run a full node? Or many nodes? (I am not expert enough to know if more per company is good). We consumers could make it worth their while to do that, by asking for information on the nodes they were running. When we make our choices of who to give our business to, this could be a factor. It would definitely make a difference to me.I presume companies could prove their claims to some extent – and I'm sure the community would be interested in validating them, and spreading information on who was making what contributions to the network, and who was free riding. If successful we would make running full nodes a commercial decision, justifiable even to entirely hard-headed executives. Companies could get good publicity from proclaiming the number of nodes they are running – while making money from bitcoin without running a node would make a company look bad.TL;DR Lets give our business to companies who show they are running full nodes and contributing to the networkWhat do you think?</t>
  </si>
  <si>
    <t>http://www.reddit.com/r/Bitcoin/comments/35q1c2/creating_commercial_incentives_for_companies_to/</t>
  </si>
  <si>
    <t>May 12, 2015 at 10:53PM</t>
  </si>
  <si>
    <t>Decentralized Application Development Network Corona Launches</t>
  </si>
  <si>
    <t>https://bitcoinmagazine.com/20347/decentralized-application-development-network-corona-launches/</t>
  </si>
  <si>
    <t>http://www.reddit.com/r/Bitcoin/comments/35q0zw/decentralized_application_development_network/</t>
  </si>
  <si>
    <t>May 12, 2015 at 10:48PM</t>
  </si>
  <si>
    <t>[bitcoin-development] Long-term mining incentives</t>
  </si>
  <si>
    <t>http://bitcoin-development.narkive.com/80ZxPQWi/long-term-mining-incentives</t>
  </si>
  <si>
    <t>http://www.reddit.com/r/Bitcoin/comments/35q0dt/bitcoindevelopment_longterm_mining_incentives/</t>
  </si>
  <si>
    <t>May 12, 2015 at 11:33PM</t>
  </si>
  <si>
    <t>sedonayoda</t>
  </si>
  <si>
    <t>For Everyone Saying NASDAQ is Only Interested in the Technology</t>
  </si>
  <si>
    <t>Remember this?John Betts, CEO of Noble Markets on CNBC re: NASDAQ and Bitcoin https://www.youtube.com/watch?v=LCVqfpTSqugNASDAQ to Power Digital Currency Marketplace for Noble Markets http://www.nasdaq.com/press-release/nasdaq-to-power-digital-currency-marketplace-for-noble-markets-20150324-00118A month ago this was pretty big news, but not astounding. Now with the announcement of an integration test in their Private Market it makes more sense.This are the toe dips of a giant into both aspects of bitcoin, the technology and the trading. And these are intelligent ways to get involved with out committing too much early on. This is a smart play from NASDAQ and of course the industry will follow.</t>
  </si>
  <si>
    <t>http://www.reddit.com/r/Bitcoin/comments/35q6ee/for_everyone_saying_nasdaq_is_only_interested_in/</t>
  </si>
  <si>
    <t>May 12, 2015 at 11:31PM</t>
  </si>
  <si>
    <t>Tipping / Giving Tuesdays - This will be my last Tipping Tuesdays thread - /u/couchdive will be taking over - click here for the explanation!</t>
  </si>
  <si>
    <t>- Passing the Torch - ExplanationThanks to everyone for supporting this thread for the last 6 months, It's been a very fulfilling way to give to people all over the world and introduce people to Bitcoin. SO MANY of you have reached out in pm To personally thank me for introducing you to this magical world of internet money and charity - this has brought me a great deal of happiness :)In the essence of honesty and openness which is something I have always encouraged, I felt it wouldn't be possible to continue with Tipping Tuesdays - My two primary reasons being:Very busy work schedule which has been taking up the majority of my timeChangetip has recently approached me to work with them in a few capacities, one being charitable efforts. This aligns perfectly with what I want to do with my life, they also have an exceptionally talented and more importantly a kind team.In the interest of an open give away thread which is both charitable and encourages giving, I've asked /u/couchdive to take over Tipping/Giving Tuesdays. I genuinely hope it continues down a good path and that the community Continues to love and support a give away thread from the people for the people. I will be stopping in the thread to tip people since I will be in denial for the first few weeks :DIf you have ever heard of Meerkat feel free to follow me on twitter @analyzerx7 for occasional give away sessions on live stream. Again thanks /r/bitcoin for basically being fucking awesome &lt;3Barbados Food DriveBitt.com has gracefully assisted us in providing the deep cold storage multi signature wallet solution. We want to maintain complete openness with /r/bitcoin. All funds will be right there for perusal - spent funds will have scanned invoices and clear explanations. We think transparency is paramount and are taking strives to ensure the community feels that their pledges are actually going to the hungry.I have personally pledged 2 BTCWe will be recording parts of the event so /r/bitcoin may share in what we have all helped to create.PLEDGE FOR THE FOOD DRIVE BY EITHER DONATING HERE:3Jma5Nh2kLjpXmbQ2WWDVj8mMn3Kx8zaNhor via changetip - all tips will be sent across to that address. If you have another crypto currency which you wish to donate in please write it in the thread and we will PM you directly to assist you.EDIT We have raised 2.6 BTC so far and are nearly at our target 3.0 BTC - We will keep the community abreast of all that happens and look forward to feeding some hungry people with our Magical internet money.Little Bit BackTails – Anonymous Operating SystemTails is a live operating system, that you can start on almost any computer from a DVD, USB stick, or SD card. It aims at preserving your privacy and anonymity, and helps you to:use the Internet anonymously and circumvent censorshipall connections to the Internet are forced to go through the Tor networkleave no trace on the computer you are using unless you ask it explicitlyuse state-of-the-art cryptographic tools to encrypt your files, emails and instant messagingDonate bitcoin directly at Little Bit Back.Lighthouse / Lightlist.ioThe Ronald McDonald House of the Capital Region is raising money through a Lighthouse campaign to purchase a medical grade breast pump, which already reached 93% out of the needed 5.6 BTC.Make your pledge directly at Lightlist.io or download the project file to open it in your Lighthouse client.SOME TIPPING SUGGESTIONSThose of you who just want the charity of your own pockets to expand still say Hi :) 100-1000 bits for the first 1000 comments!### PLEASE CONSIDER PASSING MY TIPS ON TO OTHERS OR CHARITIES :D ###Charities Accepting BitcoinsPublic ServicesRNLI | Bread For The City | Give A Mile | Legalise Marijuana | Hotspot Community Resource Center | Antiwar.com | Tempe Bicycle Action Group | Free Ross |Social ServicesStop Domestic Violence | Anza | Operation Fistula | Free Ross | The Northern California DX Foundation | Calgary Womens Centre | Abolitionist Law Centre | Generations Of Hope | Bitcoins Not Bombs | Project Free State | Seans Outpost | Without Regrets | Epic Change |Online ServicesThe Bitcoin Movement |The Internet Archive | Tor Exit Nodes Wikimedia | The TOR Project | Make a millionaire | Bitcoin Research Comparables | LibreOffice | Mozilla Foundation | Darkcoin Foundation | WikiLeaks | Free Software Foundation | The Bitcoin Foundation | Apache Software Foundation | Dark Wallet |Health ServicesTails | Mesothelioma Research | BitGive Foundation | SENS | Erowid | Save The Children Ebola Fund | Jovial Concepts |Education ServicesKhan Academy | Non-Profit Tech Resources | United Way | The Tenth Amendment Center | Pathways Canada | 100% |Help the ChildrenSongs Of Love | Ronald McDonald House Charities of the Capital Region | World Aid |Other CharitiesThe Water Project | GPG Tools | The Planetary Society | Krono Labs | Rise up | New Technology to Cure Hunger | Kitty Safe Haven | Help Rescue Animals | Edward Snowden Defense |No Bitcoins? Help these CharitiesSocial Services Ending Poverty | Engineers without Borders | United Sikhs | Saving Girls | The Food Democracy | Catalyst Foundation | Skateistan | World Builders |Health Services Aphasia Institute | Canadian Down Syndrome Society| Alzeimer's Association | Fight Cancer | MAPS | Bone Marrow Help | Fight Malaria | Cancer Support | Young Minds |Education/Children Pathways To Education | Exponential Education | Technology for kids | Help Kids | Help Foster Kids | OK Foster Wishes |Other CharitiesWater Aid | Charity Water | Free Software Foundation | [Awanj](www.awanj.org) | Save The Seas | Save The Trees | Peace Geeks |</t>
  </si>
  <si>
    <t>http://www.reddit.com/r/Bitcoin/comments/35q64g/tipping_giving_tuesdays_this_will_be_my_last/</t>
  </si>
  <si>
    <t>May 13, 2015 at 12:02AM</t>
  </si>
  <si>
    <t>bt-lover</t>
  </si>
  <si>
    <t>Bitcoin Cardiff meetup - Bitcoin Wales (Cardiff, Wales)</t>
  </si>
  <si>
    <t>http://www.meetup.com/all-about-bitcoin-meetup-group-wales/events/222464985/</t>
  </si>
  <si>
    <t>http://www.reddit.com/r/Bitcoin/comments/35qact/bitcoin_cardiff_meetup_bitcoin_wales_cardiff_wales/</t>
  </si>
  <si>
    <t>May 13, 2015 at 12:01AM</t>
  </si>
  <si>
    <t>Dogecoin rockets and former MasterCard GM joins BitPay</t>
  </si>
  <si>
    <t>http://www.ibtimes.co.uk/cryptocurrency-round-dogecoin-rockets-former-mastercard-gm-joins-bitpay-1500959</t>
  </si>
  <si>
    <t>http://www.reddit.com/r/Bitcoin/comments/35qa6l/dogecoin_rockets_and_former_mastercard_gm_joins/</t>
  </si>
  <si>
    <t>May 13, 2015 at 12:27AM</t>
  </si>
  <si>
    <t>TheBTC-G</t>
  </si>
  <si>
    <t>MIT Calls Out 'Critical Flaws' in New York's BitLicense</t>
  </si>
  <si>
    <t>http://www.coindesk.com/mit-four-flaws-new-york-bitlicense/?utm_content=buffer49b26&amp;utm_medium=social&amp;utm_source=twitter.com&amp;utm_campaign=buffer</t>
  </si>
  <si>
    <t>http://www.reddit.com/r/Bitcoin/comments/35qdr4/mit_calls_out_critical_flaws_in_new_yorks/</t>
  </si>
  <si>
    <t>Former MasterCard GM joins BitPay</t>
  </si>
  <si>
    <t>http://www.reddit.com/r/Bitcoin/comments/35qdpu/former_mastercard_gm_joins_bitpay/</t>
  </si>
  <si>
    <t>Boooya44</t>
  </si>
  <si>
    <t>Bitcoin vs Ethereum?</t>
  </si>
  <si>
    <t>While using a blockchain to build a SAS platform that utilizes smart contracts what are the pros and cons of using Bitcoin vs Ethereum?</t>
  </si>
  <si>
    <t>http://www.reddit.com/r/Bitcoin/comments/35qdp6/bitcoin_vs_ethereum/</t>
  </si>
  <si>
    <t>May 13, 2015 at 12:25AM</t>
  </si>
  <si>
    <t>Nasdaq Could Help Overstock Push Blockchain Tech into Financial Mainstream</t>
  </si>
  <si>
    <t>https://bitcoinmagazine.com/20356/overstock-nasdaq-could-push-blockchain-tech-into-financial-mainstream/</t>
  </si>
  <si>
    <t>http://www.reddit.com/r/Bitcoin/comments/35qdfy/nasdaq_could_help_overstock_push_blockchain_tech/</t>
  </si>
  <si>
    <t>May 13, 2015 at 12:15AM</t>
  </si>
  <si>
    <t>zimmerf2</t>
  </si>
  <si>
    <t>WTF Coinbase: Bitcoin doesn't need cookies!</t>
  </si>
  <si>
    <t>http://i.imgur.com/OKZkdIE.png</t>
  </si>
  <si>
    <t>http://www.reddit.com/r/Bitcoin/comments/35qc65/wtf_coinbase_bitcoin_doesnt_need_cookies/</t>
  </si>
  <si>
    <t>May 13, 2015 at 12:07AM</t>
  </si>
  <si>
    <t>thehighfiveghost</t>
  </si>
  <si>
    <t>CPU &amp;amp; GPU mining on the Ethereum testnet will earn you Ether on the genesis block for the whole of this week!</t>
  </si>
  <si>
    <t>https://np.reddit.com/r/ethereum/comments/35pbdi/notice_of_an_olympic_reward_everyone_who_mines_a/</t>
  </si>
  <si>
    <t>http://www.reddit.com/r/Bitcoin/comments/35qaye/cpu_gpu_mining_on_the_ethereum_testnet_will_earn/</t>
  </si>
  <si>
    <t>May 13, 2015 at 12:47AM</t>
  </si>
  <si>
    <t>mastermind1228</t>
  </si>
  <si>
    <t>31. Coinbase 2015 Disruptor 50 | CNBC</t>
  </si>
  <si>
    <t>http://www.cnbc.com/id/102624089</t>
  </si>
  <si>
    <t>http://www.reddit.com/r/Bitcoin/comments/35qgl8/31_coinbase_2015_disruptor_50_cnbc/</t>
  </si>
  <si>
    <t>May 13, 2015 at 12:45AM</t>
  </si>
  <si>
    <t>allencrawley</t>
  </si>
  <si>
    <t>BarberryCoast.com now accepting Bitcoin - Premium, men's shave products</t>
  </si>
  <si>
    <t>http://barberrycoast.com</t>
  </si>
  <si>
    <t>http://www.reddit.com/r/Bitcoin/comments/35qg8p/barberrycoastcom_now_accepting_bitcoin_premium/</t>
  </si>
  <si>
    <t>May 13, 2015 at 12:41AM</t>
  </si>
  <si>
    <t>justgotnewsmartphone</t>
  </si>
  <si>
    <t>This Saturday I will do an AMA about the paper I published regarding the cover-up of the connection between Bitcoin and Minecraft. Don't miss it!</t>
  </si>
  <si>
    <t>http://www.reddit.com/r/Bitcoin/comments/35qfp2/this_saturday_i_will_do_an_ama_about_the_paper_i/</t>
  </si>
  <si>
    <t>May 13, 2015 at 12:38AM</t>
  </si>
  <si>
    <t>Bitcoin Wales @ DIGITAL 2015 / Big event at The Celtic Manor</t>
  </si>
  <si>
    <t>http://bitcoinwales.org/people/bitcoin-wales-digital-2015/</t>
  </si>
  <si>
    <t>http://www.reddit.com/r/Bitcoin/comments/35qf94/bitcoin_wales_digital_2015_big_event_at_the/</t>
  </si>
  <si>
    <t>May 13, 2015 at 02:39AM</t>
  </si>
  <si>
    <t>mstrmoo</t>
  </si>
  <si>
    <t>Can anyone do the math on how much $ would move into bitcoin if the NASDAQ were to transfer all their trades to the blockchain?</t>
  </si>
  <si>
    <t>Lets assume a transaction fee of 0.0001 for every trade they put on the blockchain.According to this, they have a total of 2,038M daily share volume: http://www.nasdaqtrader.com/trader.aspx?id=marketshareDoes it make sense to assume 0.0001BTC * 2038M per day in added transaction volume to the BTC ecosystem? ie. 203800 BTC/day or $49,546,658.67/day.I'm not sure if I'm using the correct figures or if any of this makes sense. Can anyone chime in?</t>
  </si>
  <si>
    <t>http://www.reddit.com/r/Bitcoin/comments/35qw0n/can_anyone_do_the_math_on_how_much_would_move/</t>
  </si>
  <si>
    <t>May 13, 2015 at 02:38AM</t>
  </si>
  <si>
    <t>paleh0rse</t>
  </si>
  <si>
    <t>Idea: A legal charity that runs full nodes?</t>
  </si>
  <si>
    <t>With all this talk of scalability and the costs of running full nodes, I'm left wondering if it's possible to create a legal charity -- wherein all donations made to the charity are tax deductible -- whose sole purpose is to launch new full nodes.Could such a service ever qualify for 501c3 status?</t>
  </si>
  <si>
    <t>http://www.reddit.com/r/Bitcoin/comments/35qvw0/idea_a_legal_charity_that_runs_full_nodes/</t>
  </si>
  <si>
    <t>May 13, 2015 at 02:52AM</t>
  </si>
  <si>
    <t>ckellingc</t>
  </si>
  <si>
    <t>Starting a business, wanting to accept btc.</t>
  </si>
  <si>
    <t>For years now, my friends and family have asked how much I would charge for my homemade bbq sauce. I have decided to start a small business in Kansas City selling it for $5 per small mason jar.How do I get started with btc in my business? I've dabbled around with it a bit personally, but things like taxes, donations, and buying supplies throws me off. First off, not many places around here accept btc, and I have just enough btc capital to get started. Where are some good places online to buy things like mason jars, groceries (preferably in bulk), and the such.1CFKTgwvRtdgeoUnpc5utHCXTYbUhnR7jS</t>
  </si>
  <si>
    <t>http://www.reddit.com/r/Bitcoin/comments/35qxue/starting_a_business_wanting_to_accept_btc/</t>
  </si>
  <si>
    <t>May 13, 2015 at 02:43AM</t>
  </si>
  <si>
    <t>the_sunship</t>
  </si>
  <si>
    <t>Yep, you aren't using bitcoin, you are just using the blockchain. That's right guys - just keep using that blockchain thingy.</t>
  </si>
  <si>
    <t>http://suptg.thisisnotatrueending.com/archive/34200851/images/1408326490707.jpg</t>
  </si>
  <si>
    <t>http://www.reddit.com/r/Bitcoin/comments/35qwkg/yep_you_arent_using_bitcoin_you_are_just_using/</t>
  </si>
  <si>
    <t>May 13, 2015 at 12:52AM</t>
  </si>
  <si>
    <t>cryptonaut420</t>
  </si>
  <si>
    <t>A simple reason why the node count will *not* drop even faster if the block size limit is increased.</t>
  </si>
  <si>
    <t>A common argument against the block size increasing is that it will somehow piss node operators off, raise the barrier to entry and cause the node count to fall even more than it has over the years and thus increase centralization. I don't think that would be the case, just because of one reason: businesses need the blockchain.I don't have any actual numbers to back this up, so this is just purely observational, seems pretty obvious to me though - but take it with some salt.Some thoughts:The most obvious reason that there has been less nodes over time is due to the rise of SPV wallets and web wallets (e.g electrum, breadwallet, coinbase, blockchain.info). Originally, the only wallet available was bitcoin core, so naturally every single BTC user could be a full node (just have to open up some network ports). Even when the blockchain was much much smaller, it was always a huge pain in the ass to get set up and wait for everything to download and verify etc.. it's not a big mystery as to why the majority of users prefer applications which are easier and faster, e.g electrum, mycelium or any other modern wallet.Probably very few people run nodes for "charity" or for "the good of the network" or just because they like the thought of having a copy of the blockchain. Some do, but there isn't any good incentive for it. I would wager these make up maybe less than 500 nodesBusinesses by far have the most incentive to run a node... because they need it! This seems to be the most common use. Personally I run 3 full nodes, and I can name off a bunch of people off the top of my head which are all running at least 1 or 2, and every one of them for the same thing; business purposes. If you want to have a business which does anything with bitcoin, you need access to the blockchain, plain and simple. All those block explorers, payment processors, exchanges, gambling sites, w/e else take your pick.. they all need blockchain access. Sure, you can rely on third party providers like blockchain.info and sochain, but that actually only gets you so far and also adds additional risk. Although not every business is going to open up the ports on their node to fully contribute to the network, so there is that. Either way, as long as there are people (i.e, the businesses) that make direct use of the blockchain, it will live on and be decentralized.As a node operator, there is an understanding when installing bitcoind that this blockchain thing you are going to downloading will keep growing for literally forever, unless bitcoin dies off completely. That is simply a cost of doing business in the bitcoin world, which has always been the case and is totally ok. If you can't afford to pay for the storage space, ram and bandwidth needed to run your own node, then you might need to re-think your business plan, or settle for using one of the many free third party chain providers (block explorers).I don't know about you guys, but I have never talked to anybody that actively runs real bitcoin nodes for their business that has complained or expressed concern that the blockchain will get too big or get too big too fast and cause them to have to shut down their business or lose money. It's a cost of doing business and honestly it is pretty cheap... the only scenario in which disk space and bandwidth get to really crazy levels is if the usage of bitcoin increases several-fold, in which case it is pretty likely that we are all raking in some serious money with our businesses.Many major bitcoin businesses including Coinbase and blockchain.info have come out in support of increasing the limit. They obviously are not concerned about cost of running a node maybe possibly going up faster than it would otherwise.Again, the scenario where we are getting millions of transactions a day (10x increase from current transaction volume), enough to maybe fill those 20MB blocks... I'm willing to bet that 10X more transactions is roughly equal to 10X (or even only 5X) more people/businesses using the blockchain than before, which most likely also means a much higher price than $240 a coin, and I doubt you will hear anyone complaining then..Increasing the limit does not mean suddenly more people will use the network. There is fee rules and dust limits, so there is a real cost to effectively spam the network right now (if you don't believe me, feel free to demonstrate.). The number of transactions will naturally increase due to more people using it, and it could take years to reach the new limit (I would rather a dynamic limit actually).If the limit stays the same forever, yet the number of daily transactions continues to increase over time... the result is a continual back log of unconfirmed transactions. If the network is only confirming 2 or 3000 transactions at a time, but during that time 50,000 (low balling) new transactions are created... what do you think the result of that is? Right now if you send a transaction, you can be like 99.999% confident that it is going to confirm sometime, most likely very soon. In forever 1MB bitcoin world, your basically playing the lottery to see if your transaction will confirm, with the higher fee you pay equalling a higher chance to "win" sooner, but still not even close to guaranteed.To add to that previous point, a huge number of unconfirmed transactions also means a massive mempool. The memory pool is stored in... memory. RAM is way more expensive than disk space.The memory pool could be capped, so it only holds X amount of transactions... but if you do that, that means that bitcoin can only be used up to a certain point, and then no one can make transactions on it until it clears out it's back log. That sort of situation would screw over pretty much every bitcoin business.An extreme transaction fee market sounds like a good idea to some armchair "blockchain economists", but in reality that does nothing for node operators (who have to bear most of the expense, and they don't get fees), and it just drives away people from using the blockchain. I don't know, the whole logic of "I want bitcoin to become a successful global decentralized currency, but I only want rich people using the actual blockchain" is beyond me.The "lightning network" is constantly made out to be the ultimate solution, but at the moment it is just a PDF, and until there is an actual working proof of concept, then it's in the same camp as sidechains and treechains and utterly useless to us right now. Besides, lightning network also needs a much higher block size limit, and requires a hard fork for some other yet-to-be-built features before it is even possible, so I don't really understand what the big fuss is. We are on the same team guys. Besides, increasing the limit buys a lot more time, wouldn't you guys like several extra years to perfect better solutions before the matter becomes urgent again? And why can't a proof of concept for this stuff be set up on an alt-chain or test network to actually demonstrate it?Also regarding the lightning network, it's stupid to assume that literally everyone will be using it and that the bitcoin blockchain will only be it's personal clearing house. People (such as myself) are going to keep using the blockchain for other purposes than payment channels, regardless of what the folks at blockstream want.I think people greatly overestimate hard forks. Software in general needs updating all the time, it's not that big of a deal really. The protocol has already evolved quite a bit over the years without much issue. edit to clarify, I think a hard fork should be a rare occurance, well planned and should be scheduled for a reasonable amount in the future to give people time to upgrade. It's not a big deal to upgrade if there is plenty of notice and the changes won't break everything.Ok, so this was supposed to be a short post but it turned into a huge rant, but there you go. I could be wrong about anything so feel free to point it out.tl;dr 1MB limit needs to go at some point no matter what way you slice it. More adoption = more businesses = more nodes. Stop worrying about things like "node centralization" and start writing code and doing tests people..</t>
  </si>
  <si>
    <t>http://www.reddit.com/r/Bitcoin/comments/35qh5l/a_simple_reason_why_the_node_count_will_not_drop/</t>
  </si>
  <si>
    <t>May 13, 2015 at 12:50AM</t>
  </si>
  <si>
    <t>[Very NSFW] So we started accepting bitcoin in our new tube site! Ad-free porn watching is important, I know.</t>
  </si>
  <si>
    <t>http://www.reddit.com/r/Bitcoin/comments/35qgx7/very_nsfw_so_we_started_accepting_bitcoin_in_our/</t>
  </si>
  <si>
    <t>BitcoinPatriot</t>
  </si>
  <si>
    <t>Just another reason to move towards bitcoin and keep the government from stealing people's hard earned money.</t>
  </si>
  <si>
    <t>http://www.foxnews.com/politics/2015/05/12/nc-store-owner-on-hook-for-107000-with-irs-over-structuring-laws/</t>
  </si>
  <si>
    <t>http://www.reddit.com/r/Bitcoin/comments/35qgvn/just_another_reason_to_move_towards_bitcoin_and/</t>
  </si>
  <si>
    <t>May 13, 2015 at 03:30AM</t>
  </si>
  <si>
    <t>EdsterGB</t>
  </si>
  <si>
    <t>Blockchain is where banks have the most obvious opportunity. But you ignore Bitcoin at your peril</t>
  </si>
  <si>
    <t>http://gendal.me/2015/05/12/blockchain-is-where-banks-have-the-most-obvious-opportunity-but-you-ignore-bitcoin-at-your-peril/</t>
  </si>
  <si>
    <t>http://www.reddit.com/r/Bitcoin/comments/35r2ym/blockchain_is_where_banks_have_the_most_obvious/</t>
  </si>
  <si>
    <t>May 13, 2015 at 03:22AM</t>
  </si>
  <si>
    <t>applecidervinegur</t>
  </si>
  <si>
    <t>Ben Lawsky's Legacy</t>
  </si>
  <si>
    <t>To me... Lawsky can either go down in the transformative bitcoin Renaissance as The Abominable-Overeaching-Villain, (imposing his will on free people) or The Enlightened-Benevolent-One... who eventually attained enlightenment before casting the die... realized that the less regulation the better (the Feds already have sufficient oversight in place).</t>
  </si>
  <si>
    <t>http://www.reddit.com/r/Bitcoin/comments/35r1ur/ben_lawskys_legacy/</t>
  </si>
  <si>
    <t>May 13, 2015 at 04:07AM</t>
  </si>
  <si>
    <t>Ha! That was easy. Now running a full node, 22 connections.</t>
  </si>
  <si>
    <t>Cheating really, as I realised I already had it all from an armory installation and my router has upnp so I didn't even have to open port 8333. But now I know, I can leave bitcoin-qt on.Feels stupidly good, being literally part of the network.</t>
  </si>
  <si>
    <t>http://www.reddit.com/r/Bitcoin/comments/35r83v/ha_that_was_easy_now_running_a_full_node_22/</t>
  </si>
  <si>
    <t>May 13, 2015 at 04:17AM</t>
  </si>
  <si>
    <t>Draithljep</t>
  </si>
  <si>
    <t>Localbitcoins security issue, please help me understand what happened.</t>
  </si>
  <si>
    <t>Hi folks,first of all let me say that it was only 0.62btc, so hardly the end of the world, but I want to understand how this attack happened so I can prevent it in the future. Here's what happened:I purchased £100 worth of bitcoin on localbitcoins and as soon as it was released to me I went to withdraw to my local wallet. I copy/pasted my address from electrum, made sure it was correct, and then entered my 2FA code. When I hit send, it said insufficient balance, and when I refreshed my balance had gone to 0 again.The coin had already been withdrawn, just one minute after it was released to me, in this transaction:https://blockchain.info/tx/71c5051250a37ff20602fc25a31def7fde6126f52e4cbd90f3808bf02a978457So, the attacker was able to withdraw faster than I was, which is hardly a surprise since it was probably automated, but I don't know how this was done. Is my 2FA compromised? How do I go about making sure I am secure for future purchases?Thanks for taking the time to read this!</t>
  </si>
  <si>
    <t>http://www.reddit.com/r/Bitcoin/comments/35r9g9/localbitcoins_security_issue_please_help_me/</t>
  </si>
  <si>
    <t>May 13, 2015 at 04:47AM</t>
  </si>
  <si>
    <t>ganesha1024</t>
  </si>
  <si>
    <t>Bitcoin is not a closed system</t>
  </si>
  <si>
    <t>I've been thinking about the bigger block size arguments and I think I see a flaw in one of them. Probably someone else has pointed this out, but I haven't seen it yet, so I apologize if this is old hat.The argument goes something like "Let's leave the block sizes small to increase scarcity of block space. This should force the market to come up with better solutions."This reasoning would be correct if Bitcoin were the only available monetary system, since we would essentially be pushing the same amount of energy thru a smaller hole, increasing thru-put by decreasing pipe-diameter. The flaw in this reasoning is that Bitcoin is not a closed ecosystem, so making the pipe smaller will likely result in less fluid/energy going into the pipe, and more into another pipe.This sort of reasoning is really valuable in other situations, like art, where making artificial restrictions can enhance creativity.Anyways, thanks for reading. Keep up the chaos</t>
  </si>
  <si>
    <t>http://www.reddit.com/r/Bitcoin/comments/35rdpf/bitcoin_is_not_a_closed_system/</t>
  </si>
  <si>
    <t>May 13, 2015 at 04:44AM</t>
  </si>
  <si>
    <t>MercadoBitcoinNet</t>
  </si>
  <si>
    <t>Blockchain: The next big thing - The Economist</t>
  </si>
  <si>
    <t>http://www.economist.com/news/special-report/21650295-or-it-next-big-thing?utm_content=buffer98228&amp;utm_medium=social&amp;utm_source=twitter.com&amp;utm_campaign=buffer</t>
  </si>
  <si>
    <t>http://www.reddit.com/r/Bitcoin/comments/35rd4r/blockchain_the_next_big_thing_the_economist/</t>
  </si>
  <si>
    <t>May 13, 2015 at 04:41AM</t>
  </si>
  <si>
    <t>Only software can stop Bitcoin, and to do that, its function needs to be a better Bitcoin than Bitcoin</t>
  </si>
  <si>
    <t>https://medium.com/@beautyon_/grundsaudaag-jour-de-la-marmotte-ground-hog-day-8570677dd90b</t>
  </si>
  <si>
    <t>http://www.reddit.com/r/Bitcoin/comments/35rcs7/only_software_can_stop_bitcoin_and_to_do_that_its/</t>
  </si>
  <si>
    <t>May 13, 2015 at 04:38AM</t>
  </si>
  <si>
    <t>BitcoinTR</t>
  </si>
  <si>
    <t>What is physical bitcoin? Where can I buy? Here is the answer.</t>
  </si>
  <si>
    <t>https://www.youtube.com/watch?v=GT7NZqIsOfE</t>
  </si>
  <si>
    <t>http://www.reddit.com/r/Bitcoin/comments/35rcew/what_is_physical_bitcoin_where_can_i_buy_here_is/</t>
  </si>
  <si>
    <t>May 13, 2015 at 05:25AM</t>
  </si>
  <si>
    <t>MooneRumblebelly</t>
  </si>
  <si>
    <t>Thankyou anti-bitcoiners and permabears</t>
  </si>
  <si>
    <t>As the first use cases for bitcoins beyond currency are deployed to mainstream companies, all preconceptions will be brought under scrutiny by a public that was informed of how bad this technology was. I'm guessing most will re-evaluate any position they originally took and some of them will be interested investors.Mainstreaming Bitcoin just wouldn't be as much fun without all you contrarians.</t>
  </si>
  <si>
    <t>http://www.reddit.com/r/Bitcoin/comments/35rikm/thankyou_antibitcoiners_and_permabears/</t>
  </si>
  <si>
    <t>May 13, 2015 at 05:23AM</t>
  </si>
  <si>
    <t>imoga</t>
  </si>
  <si>
    <t>Tank Stream Ventures of Australia Looking to Invest $20M in Early Stage Fintech, Blockchain Startups</t>
  </si>
  <si>
    <t>http://cointelegraph.com/news/114232/tank-stream-ventures-of-australia-looking-to-invest-20m-in-early-stage-fintech-blockchain-startups</t>
  </si>
  <si>
    <t>http://www.reddit.com/r/Bitcoin/comments/35ri9w/tank_stream_ventures_of_australia_looking_to/</t>
  </si>
  <si>
    <t>May 13, 2015 at 05:17AM</t>
  </si>
  <si>
    <t>juddbagley</t>
  </si>
  <si>
    <t>https://bitcoinmagazine.com/20356/overstock-nasdaq-could-push-blockchain-tech-into-financial-mainstream</t>
  </si>
  <si>
    <t>http://www.reddit.com/r/Bitcoin/comments/35rhja/nasdaq_could_help_overstock_push_blockchain_tech/</t>
  </si>
  <si>
    <t>May 13, 2015 at 05:13AM</t>
  </si>
  <si>
    <t>GrixM</t>
  </si>
  <si>
    <t>Why exactly do invoices by Bitpay/coinbase etc have a time limit?</t>
  </si>
  <si>
    <t>When paying for something on bitpay or coinbase, you have a certain amount of minutes, I think 15, to pay before the payment address expires. My question is why? I can't really see any advantages, but I can see huge disadvantages.If you send some bitcoin that for some reason take longer to propagate, it's a complete mess, you have to send a mail to the payment process support and ask them to send back your coins. One could for example be withdrawing from some exchange or online wallet which often takes longer than 15 minutes, or you could send a transaction from bitcoin-qt before the blockchain is fully synced and you are connected to the network, that way the transaction enters limbo for days. I have done this myself. It's things like this that add up to make bitcoin harder to use for many people.Why does there need to be some countdown on how fast you need to pay the invoice? Why can't it just work, no matter how late you pay? Seems like such a simple thing..</t>
  </si>
  <si>
    <t>http://www.reddit.com/r/Bitcoin/comments/35rh0x/why_exactly_do_invoices_by_bitpaycoinbase_etc/</t>
  </si>
  <si>
    <t>I use ScottTrade and it really sucks. Probably the same with E-trade and others. If Nasdaq begins to use the blockchain. Could there be a company that disrupts the e-stock broker business?</t>
  </si>
  <si>
    <t>That's an area I'm not too familiar with. ScottTrade just feels so archaic........I wonder what instant disruptive changes would be made if a company adopts the Bitcoin Blockchain and utilizes it for trades. I know Counterparty exists as such a thing but Counterparty is not implemented with Nasdaq. I wonder if there will be companies akin to Circle,Coinbase,Blockchain but that are a new wave of E-stock brokers. Any thoughts?</t>
  </si>
  <si>
    <t>http://www.reddit.com/r/Bitcoin/comments/35rh0s/i_use_scotttrade_and_it_really_sucks_probably_the/</t>
  </si>
  <si>
    <t>May 13, 2015 at 05:11AM</t>
  </si>
  <si>
    <t>willsteel</t>
  </si>
  <si>
    <t>What if there is a sudden real world demand for a huge number of transactions per second?</t>
  </si>
  <si>
    <t>As we all know, there's a max-blocksize and we need a consent on how to maintain usability and stability in the future. So there maybe (or maybe not) a protocol change a to be activated within ~a year to have a smooth and adaptive process for miners and nodes.Now, I'm curious if you Bitcoin users also think there maybe problems outside of Bitcoin, in traditional banking, that can raise a sudden need of a lot of transactions per second? And this well within the next year? All this Fiat related problems just keep piling up like crazy. We are being pushed by mainstream media to either go crazy keep on being a sheep.I'm sure there are a lot of Bitcoiners betting that there will be a next 2008 global bank run/crash/meltdown in the near future. Satoshi himself put those concerns into the first blocks: "The Times 03/Jan/2009 Chancellor on brink of second bailout for bank". So how come we are still working on kicking the can down the road solutions, thus risking not to be prepared for the day where Bitcoin will have to fill a real gap and not just the small market we have today?</t>
  </si>
  <si>
    <t>http://www.reddit.com/r/Bitcoin/comments/35rgr1/what_if_there_is_a_sudden_real_world_demand_for_a/</t>
  </si>
  <si>
    <t>May 13, 2015 at 05:44AM</t>
  </si>
  <si>
    <t>init2winit33</t>
  </si>
  <si>
    <t>Thank me later ! 2015 May 0.001 Giveaway!! share video</t>
  </si>
  <si>
    <t>http://www.reddit.com/r/Bitcoin/comments/35rkyk/thank_me_later_2015_may_0001_giveaway_share_video/</t>
  </si>
  <si>
    <t>May 13, 2015 at 05:41AM</t>
  </si>
  <si>
    <t>marcetin</t>
  </si>
  <si>
    <t>OnFinance 2015 - Bitcoin and the scandal of money</t>
  </si>
  <si>
    <t>https://www.youtube.com/watch?v=9T9b-X0X9FY</t>
  </si>
  <si>
    <t>http://www.reddit.com/r/Bitcoin/comments/35rkju/onfinance_2015_bitcoin_and_the_scandal_of_money/</t>
  </si>
  <si>
    <t>May 13, 2015 at 05:36AM</t>
  </si>
  <si>
    <t>campusk9k</t>
  </si>
  <si>
    <t>Bitcoin share for an extra 0.001!</t>
  </si>
  <si>
    <t>http://www.reddit.com/r/Bitcoin/comments/35rjxq/bitcoin_share_for_an_extra_0001/</t>
  </si>
  <si>
    <t>May 13, 2015 at 05:56AM</t>
  </si>
  <si>
    <t>pdtmeiwn</t>
  </si>
  <si>
    <t>Inside 21's Plans to Bring Bitcoin to the Masses</t>
  </si>
  <si>
    <t>http://www.coindesk.com/21-intel-bitcoin-mining-strategy/?utm_content=bufferec63f&amp;utm_medium=social&amp;utm_source=twitter.com&amp;utm_campaign=buffer</t>
  </si>
  <si>
    <t>http://www.reddit.com/r/Bitcoin/comments/35rmcl/inside_21s_plans_to_bring_bitcoin_to_the_masses/</t>
  </si>
  <si>
    <t>May 13, 2015 at 05:55AM</t>
  </si>
  <si>
    <t>neonzzzzz</t>
  </si>
  <si>
    <t>http://www.coindesk.com/21-intel-bitcoin-mining-strategy/</t>
  </si>
  <si>
    <t>http://www.reddit.com/r/Bitcoin/comments/35rm97/inside_21s_plans_to_bring_bitcoin_to_the_masses/</t>
  </si>
  <si>
    <t>May 13, 2015 at 05:49AM</t>
  </si>
  <si>
    <t>boxmore</t>
  </si>
  <si>
    <t>Does coinmama still require a passport scan and/or utility bill?</t>
  </si>
  <si>
    <t>Before sending them the money, it doesn't appear like they need anything more than your Driver License number. But I don't want to find out after I've given them my money that they require additional verification.</t>
  </si>
  <si>
    <t>http://www.reddit.com/r/Bitcoin/comments/35rlkj/does_coinmama_still_require_a_passport_scan_andor/</t>
  </si>
  <si>
    <t>May 13, 2015 at 06:22AM</t>
  </si>
  <si>
    <t>ankad</t>
  </si>
  <si>
    <t>BRIT - receiving bitcoin address for the BRIT system of multibit HD = ?</t>
  </si>
  <si>
    <t>Today I read about BRIT, and I am curious to learn more about it. But for some funky reason I cannot reply to anything in this thread: http://www.reddit.com/r/Bitcoin/comments/22ro1u/monetising_multibit_hd_introducing_brit/my question is simple: --&gt; What is the receiving bitcoin address for the BRIT system of multibit HD?</t>
  </si>
  <si>
    <t>http://www.reddit.com/r/Bitcoin/comments/35rpmf/brit_receiving_bitcoin_address_for_the_brit/</t>
  </si>
  <si>
    <t>May 13, 2015 at 06:40AM</t>
  </si>
  <si>
    <t>White House Appoints Bitcoin Researcher Ed Felten as Chief Tech Officer</t>
  </si>
  <si>
    <t>http://bravenewcoin.com/news/white-house-appoints-bitcoin-researcher-ed-felten-as-chief-tech-officer/</t>
  </si>
  <si>
    <t>http://www.reddit.com/r/Bitcoin/comments/35rrsu/white_house_appoints_bitcoin_researcher_ed_felten/</t>
  </si>
  <si>
    <t>sugar_beard</t>
  </si>
  <si>
    <t>ELI5: Value and Adoption</t>
  </si>
  <si>
    <t>The news of NASDAQ piggy-backing the bitcoin blockchain through the use of colourcoin-esq tech has me wondering - with the divisibility of bitcoin into bits (1,000,000 bits/bitcoin) what does an increase in transaction volume mean for the $ value of bitcoin? With 14 million bitcoin in circulation divisible by 1,000,000 there are a lot of possible transactions on the blockchain without increasing the demand for bitcoin. Does the cost of mining (ie. network security) mean there are a maximum number of transactions per bitcoin mined? If so, what is that number and (aside from speculation) should the demand for these transactions not be the value dictating the price of bitcoin?</t>
  </si>
  <si>
    <t>http://www.reddit.com/r/Bitcoin/comments/35rrsh/eli5_value_and_adoption/</t>
  </si>
  <si>
    <t>May 13, 2015 at 07:12AM</t>
  </si>
  <si>
    <t>Euro Banking Association Explores Digital Currencies in New Report</t>
  </si>
  <si>
    <t>http://bravenewcoin.com/news/euro-banking-association-explores-digital-currencies-in-new-report/</t>
  </si>
  <si>
    <t>http://www.reddit.com/r/Bitcoin/comments/35rvop/euro_banking_association_explores_digital/</t>
  </si>
  <si>
    <t>May 13, 2015 at 07:11AM</t>
  </si>
  <si>
    <t>thecosmic1</t>
  </si>
  <si>
    <t>How the DEA took a young man’s life savings without ever charging him with a crime</t>
  </si>
  <si>
    <t>http://www.washingtonpost.com/blogs/wonkblog/wp/2015/05/11/how-the-dea-took-a-young-mans-life-savings-without-ever-charging-him-of-a-crime/?tid=sm_tw</t>
  </si>
  <si>
    <t>http://www.reddit.com/r/Bitcoin/comments/35rvkp/how_the_dea_took_a_young_mans_life_savings/</t>
  </si>
  <si>
    <t>May 13, 2015 at 07:07AM</t>
  </si>
  <si>
    <t>frankenmint</t>
  </si>
  <si>
    <t>Changed my Wifi Network To Use Bitcoin Over a Year Ago - Urging others to spread awareness with me this way :)</t>
  </si>
  <si>
    <t>http://redd.it/1v0ylf</t>
  </si>
  <si>
    <t>http://www.reddit.com/r/Bitcoin/comments/35rv2z/changed_my_wifi_network_to_use_bitcoin_over_a/</t>
  </si>
  <si>
    <t>May 13, 2015 at 07:06AM</t>
  </si>
  <si>
    <t>CodeineCat</t>
  </si>
  <si>
    <t>Way to get bitcoins for free?</t>
  </si>
  <si>
    <t>I am planning to purchase something but as it happens I'm a few BTC short (.02), is there a way to get a small amount of BTC like this in a reasonable amount of time?</t>
  </si>
  <si>
    <t>http://www.reddit.com/r/Bitcoin/comments/35ruvb/way_to_get_bitcoins_for_free/</t>
  </si>
  <si>
    <t>May 13, 2015 at 06:58AM</t>
  </si>
  <si>
    <t>How the DEA took a young man’s life savings without ever charging him with a crime (X-post r/news)</t>
  </si>
  <si>
    <t>https://np.reddit.com/r/news/comments/35ps19/how_the_dea_took_a_young_mans_life_savings/</t>
  </si>
  <si>
    <t>http://www.reddit.com/r/Bitcoin/comments/35rtx0/how_the_dea_took_a_young_mans_life_savings/</t>
  </si>
  <si>
    <t>May 13, 2015 at 06:57AM</t>
  </si>
  <si>
    <t>montyturner</t>
  </si>
  <si>
    <t>Need someone from the Bitcoin community to Apply for this position "Federal Reserve Chair Janet Yellen is hiring ... and she's taking applications from everyone who wants to apply.‏"</t>
  </si>
  <si>
    <t>https://www.federalreserve.gov/secure/CAC/StatementOfInterest/</t>
  </si>
  <si>
    <t>http://www.reddit.com/r/Bitcoin/comments/35rtvl/need_someone_from_the_bitcoin_community_to_apply/</t>
  </si>
  <si>
    <t>May 13, 2015 at 08:24AM</t>
  </si>
  <si>
    <t>frrrni</t>
  </si>
  <si>
    <t>Is there a way to buy something with bitcoin which only accepts credit card?</t>
  </si>
  <si>
    <t>There was brawker, but they're not around anymore.</t>
  </si>
  <si>
    <t>http://www.reddit.com/r/Bitcoin/comments/35s499/is_there_a_way_to_buy_something_with_bitcoin/</t>
  </si>
  <si>
    <t>May 13, 2015 at 08:51AM</t>
  </si>
  <si>
    <t>Fuck_LE</t>
  </si>
  <si>
    <t>Volatility</t>
  </si>
  <si>
    <t>Why can't bitcoin stay at one solid price? It would make it much better in my opinion. If their is a reason the price changes could someone please explain it.</t>
  </si>
  <si>
    <t>http://www.reddit.com/r/Bitcoin/comments/35s7de/volatility/</t>
  </si>
  <si>
    <t>May 13, 2015 at 08:45AM</t>
  </si>
  <si>
    <t>WIFI_Reilly</t>
  </si>
  <si>
    <t>Incentivized Full Nodes: We already have them.</t>
  </si>
  <si>
    <t>https://medium.com/@wifimetropolis/incentivized-bitcoin-nodes-364e5c686ef7</t>
  </si>
  <si>
    <t>http://www.reddit.com/r/Bitcoin/comments/35s6qg/incentivized_full_nodes_we_already_have_them/</t>
  </si>
  <si>
    <t>May 13, 2015 at 09:12AM</t>
  </si>
  <si>
    <t>jana67</t>
  </si>
  <si>
    <t>BITCOINS: "This is happening already."</t>
  </si>
  <si>
    <t>https://www.youtube.com/attribution_link?a=IWZ-GnIP-Ls&amp;u=%2Fwatch%3Fv%3DLWPs0-GOU6g%26feature%3Dshare</t>
  </si>
  <si>
    <t>http://www.reddit.com/r/Bitcoin/comments/35s9wa/bitcoins_this_is_happening_already/</t>
  </si>
  <si>
    <t>May 13, 2015 at 09:34AM</t>
  </si>
  <si>
    <t>cheesycool</t>
  </si>
  <si>
    <t>What could go wrong?</t>
  </si>
  <si>
    <t>just wondering. is it all sunshine and rainbows if bitcoin is "successful"? what could (should) we be afraid of?</t>
  </si>
  <si>
    <t>http://www.reddit.com/r/Bitcoin/comments/35scje/what_could_go_wrong/</t>
  </si>
  <si>
    <t>zcc0nonA</t>
  </si>
  <si>
    <t>I don't know how, but what about some sort of 'Master key multi-sig' protocol, where it uses the N of M threshold idea but a specific 'master' key must be present. So you can give friends multi-sig keys but they can collude behind your back.</t>
  </si>
  <si>
    <t>**EDIT: "can't" not can. fuck, this fucks the whole thign up.I have never heard of this nor am I sure it is possible but just throwing it out there. Let me know if someone is already working on it</t>
  </si>
  <si>
    <t>http://www.reddit.com/r/Bitcoin/comments/35sci2/i_dont_know_how_but_what_about_some_sort_of/</t>
  </si>
  <si>
    <t>May 13, 2015 at 09:26AM</t>
  </si>
  <si>
    <t>DRKMSTR</t>
  </si>
  <si>
    <t>Hey, I already make Dogecoin Nodes and will be releasing a Bitcoin node soon, what are some important features I should include?</t>
  </si>
  <si>
    <t>Here's the original node: http://maddoge.com/?page_id=286The Bitcoin version is sitting next to me here and it went critical (downloading blockchain =&gt; helping network) a month ago. I'm working on making it a bit more stable (had early OS issues), but am ready to release it soon.What do you want to see as added features on top of a simple running node?How can I make this node more personal?Anyways, it's open for discussion.PS: I'm just a one-man operation so I won't be able to do anything too fancy, but I will put a lot of time into it. (I just graduated and have some job-searching to do)</t>
  </si>
  <si>
    <t>http://www.reddit.com/r/Bitcoin/comments/35sblc/hey_i_already_make_dogecoin_nodes_and_will_be/</t>
  </si>
  <si>
    <t>May 13, 2015 at 09:49AM</t>
  </si>
  <si>
    <t>shitco_in</t>
  </si>
  <si>
    <t>Where Have All The Traders Gone?</t>
  </si>
  <si>
    <t>http://shitco.in/2015/05/13/where-have-all-the-traders-gone/</t>
  </si>
  <si>
    <t>http://www.reddit.com/r/Bitcoin/comments/35se9m/where_have_all_the_traders_gone/</t>
  </si>
  <si>
    <t>May 13, 2015 at 09:48AM</t>
  </si>
  <si>
    <t>pimpingken</t>
  </si>
  <si>
    <t>Are there any reputable BTC crowdfunding platforms?</t>
  </si>
  <si>
    <t>I'm in my mid-twenties and about to be legitimately homeless for the first time in my life, AMA [ask me anything]</t>
  </si>
  <si>
    <t>http://www.reddit.com/r/Bitcoin/comments/35se2m/are_there_any_reputable_btc_crowdfunding_platforms/</t>
  </si>
  <si>
    <t>May 13, 2015 at 09:39AM</t>
  </si>
  <si>
    <t>EtobicokeKid</t>
  </si>
  <si>
    <t>What sort of Black Swan event would need to occur to bring us back above $1,000?</t>
  </si>
  <si>
    <t>Looking at all the front-page news over the last couple days (NASDAQ, 21, etc...) and really not seeing the price move much at all got me thinking: what would it actually take to hit $1,000 again?Amazon announcing plans to accept Bitcoin? No.Amazon announcing plans to accept (and hodl) Bitcoin? Maybe.Amazon (or Google) announcing that they are getting into mining directly? Maybe.Collapse of the US dollar? Maybe.A nation-state announcing adoption of Bitcoin as their official currency? Not sure how exactly that would work, but that would probably do it.</t>
  </si>
  <si>
    <t>http://www.reddit.com/r/Bitcoin/comments/35sd4o/what_sort_of_black_swan_event_would_need_to_occur/</t>
  </si>
  <si>
    <t>May 13, 2015 at 10:07AM</t>
  </si>
  <si>
    <t>bittsco</t>
  </si>
  <si>
    <t>Laptops Are Not Searchable Like Handbags, Judge Tells Feds</t>
  </si>
  <si>
    <t>http://bitts.co/?s=OcyTa&amp;=laptops-are-not-searchable-like-handbags-judge-tells-feds-legal-times#link</t>
  </si>
  <si>
    <t>http://www.reddit.com/r/Bitcoin/comments/35sg8i/laptops_are_not_searchable_like_handbags_judge/</t>
  </si>
  <si>
    <t>May 13, 2015 at 10:14AM</t>
  </si>
  <si>
    <t>juxtapozz</t>
  </si>
  <si>
    <t>Thinking about investing some BTC at BitLendingClub. - Any tips ?</t>
  </si>
  <si>
    <t>Hey guys im thinking about investing some coin in BitLendingClub. any one dont this? any suggestions for an investor.? thanks.</t>
  </si>
  <si>
    <t>http://www.reddit.com/r/Bitcoin/comments/35sh1w/thinking_about_investing_some_btc_at/</t>
  </si>
  <si>
    <t>May 13, 2015 at 10:36AM</t>
  </si>
  <si>
    <t>roboturner777</t>
  </si>
  <si>
    <t>Profiling Peter Schiff's Predatory Practices and Scam Techniques! LOL</t>
  </si>
  <si>
    <t>https://www.youtube.com/watch?v=PLGoJCmwMlM</t>
  </si>
  <si>
    <t>http://www.reddit.com/r/Bitcoin/comments/35sjc8/profiling_peter_schiffs_predatory_practices_and/</t>
  </si>
  <si>
    <t>primediceljnsd</t>
  </si>
  <si>
    <t>Bitcoiners| 2015| check it out and share</t>
  </si>
  <si>
    <t>youtube video - https://www.youtube.com/watch?v=wjNpw12EJoI https://primedice.com/?ref=fallen2dc</t>
  </si>
  <si>
    <t>http://www.reddit.com/r/Bitcoin/comments/35sjah/bitcoiners_2015_check_it_out_and_share/</t>
  </si>
  <si>
    <t>May 13, 2015 at 10:33AM</t>
  </si>
  <si>
    <t>BitcoinIsLiberty</t>
  </si>
  <si>
    <t>Nasdaq tests bitcoin technology</t>
  </si>
  <si>
    <t>https://www.youtube.com/watch?v=UvJPILRdRIo</t>
  </si>
  <si>
    <t>http://www.reddit.com/r/Bitcoin/comments/35sj1o/nasdaq_tests_bitcoin_technology/</t>
  </si>
  <si>
    <t>May 13, 2015 at 10:31AM</t>
  </si>
  <si>
    <t>bitpotluck</t>
  </si>
  <si>
    <t>Exponential curves with tech adoption feel gradual and then sudden. Bitcoin is now in the gradual phase.</t>
  </si>
  <si>
    <t>http://cdixon.org/2015/05/12/exponential-curves-feel-gradual-and-then-sudden/</t>
  </si>
  <si>
    <t>http://www.reddit.com/r/Bitcoin/comments/35sish/exponential_curves_with_tech_adoption_feel/</t>
  </si>
  <si>
    <t>May 13, 2015 at 10:30AM</t>
  </si>
  <si>
    <t>hellobitcoinworld</t>
  </si>
  <si>
    <t>Bitcoin facebook cover image to help spread awareness</t>
  </si>
  <si>
    <t>http://shotcallin.pbworks.com/w/file/fetch/96276993/bitcoin_facebook_cover_image.png</t>
  </si>
  <si>
    <t>http://www.reddit.com/r/Bitcoin/comments/35sinn/bitcoin_facebook_cover_image_to_help_spread/</t>
  </si>
  <si>
    <t>May 13, 2015 at 10:29AM</t>
  </si>
  <si>
    <t>AdamtoZ</t>
  </si>
  <si>
    <t>Is making penny-bitcoin trades to make money realistic now because of USD wallets?</t>
  </si>
  <si>
    <t>I had this idea in early Bitcoin days about day trading, but through some research it found to be not as feasible as I thought it would be because of the small fees. It basically just evened out.So I work through Coinbase and I have my initial wallet and I have just got around to creating my USD wallet. Through the video below about immediate trades from BTC to USD and vis versa has given me hope about trading Bitcoin like I thought about in the past."https://www.youtube.com/watch?v=l-2La-sIdqI"Thoughts, corrections, etc</t>
  </si>
  <si>
    <t>http://www.reddit.com/r/Bitcoin/comments/35sikc/is_making_pennybitcoin_trades_to_make_money/</t>
  </si>
  <si>
    <t>May 13, 2015 at 11:11AM</t>
  </si>
  <si>
    <t>jratcliff63367</t>
  </si>
  <si>
    <t>Extended relative stability in bitcoin price</t>
  </si>
  <si>
    <t>For quite a long time, in bitcoin terms, the price has been relatively stable. This has happened during a period of mostly positive news, a few more hacks and thefts, and constant sell pressure.And, yeah, I know, everyone who bought bitcoin wants to be part of the ponzi revolution and get rich.That said, during this brief window of relative stability, how good does it feel to have some money in savings which cannot be confiscated by the banks or the state and, likely, on a long timeline be worth more than the same amount in fiat?It is like a small taste of the ideal deflationary currency, one which slowly increases in value over time and cannot be confiscated by the state or other third parties.I know that it is likely a short term illusion, and that it could return to days of whiplash inducing volatility tomorrow, but it does give you a glimpse of how amazing it would be to live in a world where saved money retains its value over time.I look forward to a day where the value proposition is clear and concrete. An open market of free competition. Pick a currency which, on average, is always worth more over time or one which, is guaranteed and by design, worth less.I know which one I would choose....</t>
  </si>
  <si>
    <t>http://www.reddit.com/r/Bitcoin/comments/35smsz/extended_relative_stability_in_bitcoin_price/</t>
  </si>
  <si>
    <t>May 13, 2015 at 11:26AM</t>
  </si>
  <si>
    <t>alphamystic007</t>
  </si>
  <si>
    <t>What blockchain are nasdaq using?</t>
  </si>
  <si>
    <t>http://www.reddit.com/r/Bitcoin/comments/35so63/what_blockchain_are_nasdaq_using/</t>
  </si>
  <si>
    <t>May 13, 2015 at 11:48AM</t>
  </si>
  <si>
    <t>pokertravis</t>
  </si>
  <si>
    <t>Bitcoin is "Asymptotically Ideal Money"</t>
  </si>
  <si>
    <t>https://thewealthofchips.wordpress.com/2015/05/11/what-is-asymptotically-ideal-money/</t>
  </si>
  <si>
    <t>http://www.reddit.com/r/Bitcoin/comments/35sq8f/bitcoin_is_asymptotically_ideal_money/</t>
  </si>
  <si>
    <t>May 13, 2015 at 11:34AM</t>
  </si>
  <si>
    <t>ceo-of-bitcoin</t>
  </si>
  <si>
    <t>Blockchain Bits: Now is the time to revive the "bits" rebrand.</t>
  </si>
  <si>
    <t>Bitcoin has been labeled a failed experiment. It was this crazy, crime-related fad that exploded in 2013 and then crashed. That's how people see it.It's a mistake to think that regular people will ever admit they were wrong, or misinformed. The incentives in the PR and content world are to align with what the consumer already believes. "Blockchain tech" might be a meme, but we can't reverse this.About a year ago, the Bitcoin community debated how to deal with units. After several weeks of discussion, it looked as though "bits" was the winning solution. (1 bit = 100 satoshis.) Unfortunately, the price crash caused that discussion to become less urgent.Now is the time to revive the bits discussion, in context of what's going on with "blockchain technology".It's bits. More specifically, it's blockchain bits. Blockchain bits are the tokens used by NASDAQ etc. Blockchain bits run on the amazing blockchain technology. Let's embrace it.a) Let's let people avoid admitting they were wrong.b) Let's solve our unit problem before the next bubble.Thoughts?</t>
  </si>
  <si>
    <t>http://www.reddit.com/r/Bitcoin/comments/35soz5/blockchain_bits_now_is_the_time_to_revive_the/</t>
  </si>
  <si>
    <t>May 13, 2015 at 12:08PM</t>
  </si>
  <si>
    <t>Jachoshi</t>
  </si>
  <si>
    <t>Anyone else having a hard time accessing old Copay wallets?</t>
  </si>
  <si>
    <t>I know Copay has always said that it was in beta and not to actually use it, so I knew what I was getting into, but the new version of Copay uses a different wallet format than the previous version and I cannot import my backup wallet file or access the their previous service that associated a logged in user with their wallet.I guess I am going to have to try and run an old version from GitHub locally and import the backup, but then the other people in the multisig account will need to do the same thing in order to transfer the funds, so it is pretty annoying.I am glad Bitpay is making progress, but my wallet was only a few months old, and now it is going to be a pain to recover the bitcoin.https://copay.io/ https://github.com/bitpay/copay/releases/tag/v0.10.0</t>
  </si>
  <si>
    <t>http://www.reddit.com/r/Bitcoin/comments/35ss1j/anyone_else_having_a_hard_time_accessing_old/</t>
  </si>
  <si>
    <t>May 13, 2015 at 12:17PM</t>
  </si>
  <si>
    <t>Can you imagine the conversation Satoshi has with his significant other about securing his bitcoins in the event of his death?</t>
  </si>
  <si>
    <t>Most of us have already 'had the talk' with our spouse. Our bitcoins are carefully stashed in BIP38 encrypted offline cold storage wallets and, then, we try to explain to our spouse how to retrieve the funds in the event of our sudden demise.Now, imagine how that conversation must be for Satoshi..?Ok honey, here we have hundreds of millions of dollars but we have never spent any of it. To do so, even a penny's worth, would send out shock waves around the digital world. But, if I die, someone most take over the responsibility of being caretaker of these one million bitcoins.What an amazing conversation that must be....</t>
  </si>
  <si>
    <t>http://www.reddit.com/r/Bitcoin/comments/35sste/can_you_imagine_the_conversation_satoshi_has_with/</t>
  </si>
  <si>
    <t>Cannon-C</t>
  </si>
  <si>
    <t>Visualizing The Blockchain</t>
  </si>
  <si>
    <t>https://static1.squarespace.com/static/541b2429e4b0a6db313224d9/54270ccce4b0d373ae2e1ca7/5429a60fe4b0aa31ed2a8ef3/1418415071985/?format=1000w</t>
  </si>
  <si>
    <t>http://www.reddit.com/r/Bitcoin/comments/35sst0/visualizing_the_blockchain/</t>
  </si>
  <si>
    <t>May 13, 2015 at 12:15PM</t>
  </si>
  <si>
    <t>voephilis</t>
  </si>
  <si>
    <t>Euro Banking Association (EBA) Reports on Bitcoin Benefits</t>
  </si>
  <si>
    <t>https://www.cryptocoinsnews.com/euro-banking-association-eba-reports-bitcoin-benefits/</t>
  </si>
  <si>
    <t>http://www.reddit.com/r/Bitcoin/comments/35ssmf/euro_banking_association_eba_reports_on_bitcoin/</t>
  </si>
  <si>
    <t>May 13, 2015 at 12:34PM</t>
  </si>
  <si>
    <t>There will always be trolls, and they will bash bitcoin all the way up. Even once it becomes the reserve currency of Earth, they will still claim that bitcoin is dying.</t>
  </si>
  <si>
    <t>Ask Metallica, or Obama, or Eminem about the moment they finally succeeded, and anyone who had ever doubted them apologized, and no one ever questioned them again...   Exactly.   Get used to the trolls, because we will have them all the way up to $5,000,000+ per bitcoin.  When the price goes up a little bit, they will shout "Dead cat bounce!  It's about to fall!"When the price goes up a lot you'll hear them rant and rave about "speculators artificially driving up a fake price, and tulip mania."When the price stagnates, they'll say "Oh, low volume fizzle!  Bitcoin is dead!"When the price does correct a little, they'll gleam with delight and scream, "Look out below! It's all falling down!"And when we do face inevitable crashes, they will gloat and sing, "See?  We told you all along.  Bitcoin is dying!"    But what they ignore, either intentionally or due to their own stupidity is the steady and slow ascent in price over the years, and how bitcoin is getting stronger and more valuable every second.   Trolls are the same fools who think that humanity is doomed and we will be trading for bread, water, and guns soon.  They can't see the glorious truth of the future for their own fear and prejudice.   Pay them no mind.   For you and I will bask in the glory of million dollar plus bitcoins one day, and they'll still be lonely, cold, and telling us what a disaster bitcoin has been from start to finish.   There will always be trolls.   And they will continue to embarass themselves while we change the world. ;)</t>
  </si>
  <si>
    <t>http://www.reddit.com/r/Bitcoin/comments/35su8j/there_will_always_be_trolls_and_they_will_bash/</t>
  </si>
  <si>
    <t>May 13, 2015 at 12:47PM</t>
  </si>
  <si>
    <t>Number of Bitcoin Miners Far Higher Than Popular Estimates</t>
  </si>
  <si>
    <t>http://bravenewcoin.com/news/number-of-bitcoin-miners-far-higher-than-popular-estimates/</t>
  </si>
  <si>
    <t>http://www.reddit.com/r/Bitcoin/comments/35svb3/number_of_bitcoin_miners_far_higher_than_popular/</t>
  </si>
  <si>
    <t>May 13, 2015 at 01:22PM</t>
  </si>
  <si>
    <t>naturecollision</t>
  </si>
  <si>
    <t>total world fiat issued in USD?</t>
  </si>
  <si>
    <t>anyone know a good estimate of the total amount of all central bank's issued fiat currencies combined in all assets and financial tools (derivates, credit money etc) of the world combined, valued in USD?</t>
  </si>
  <si>
    <t>http://www.reddit.com/r/Bitcoin/comments/35sy2r/total_world_fiat_issued_in_usd/</t>
  </si>
  <si>
    <t>May 13, 2015 at 01:13PM</t>
  </si>
  <si>
    <t>Grainfromrain</t>
  </si>
  <si>
    <t>BofA needs to get with the times...</t>
  </si>
  <si>
    <t>http://imgur.com/ZH6gs1h</t>
  </si>
  <si>
    <t>http://www.reddit.com/r/Bitcoin/comments/35sxco/bofa_needs_to_get_with_the_times/</t>
  </si>
  <si>
    <t>May 13, 2015 at 01:35PM</t>
  </si>
  <si>
    <t>fustookman</t>
  </si>
  <si>
    <t>Save %20 at Starbucks by paying in Bitcoin!</t>
  </si>
  <si>
    <t>https://www.youtube.com/watch?v=jUOYfLrjABk&amp;feature=youtu.be&amp;app=desktop</t>
  </si>
  <si>
    <t>http://www.reddit.com/r/Bitcoin/comments/35sz0o/save_20_at_starbucks_by_paying_in_bitcoin/</t>
  </si>
  <si>
    <t>May 13, 2015 at 01:30PM</t>
  </si>
  <si>
    <t>clp16</t>
  </si>
  <si>
    <t>Roger Ver: Mind Blown! I just saved %20 at Starbucks instantly by paying in bitcoin thanks to the @fold_app! http://youtu.be/jUOYfLrjABk @beijingbitcoins</t>
  </si>
  <si>
    <t>https://twitter.com/rogerkver/status/598325750589050881</t>
  </si>
  <si>
    <t>http://www.reddit.com/r/Bitcoin/comments/35syom/roger_ver_mind_blown_i_just_saved_20_at_starbucks/</t>
  </si>
  <si>
    <t>May 13, 2015 at 01:58PM</t>
  </si>
  <si>
    <t>vova348</t>
  </si>
  <si>
    <t>I love eobot</t>
  </si>
  <si>
    <t>http://www.reddit.com/r/Bitcoin/comments/35t0pb/i_love_eobot/</t>
  </si>
  <si>
    <t>May 13, 2015 at 01:57PM</t>
  </si>
  <si>
    <t>Bitcoin Series 34: Oracles, Oracles, Oracles and Oracles again</t>
  </si>
  <si>
    <t>http://ledracapital.com/blog/2015/5/12/bitcoin-series-34-oracles-oracles-oracles-and-oracles-again</t>
  </si>
  <si>
    <t>http://www.reddit.com/r/Bitcoin/comments/35t0mx/bitcoin_series_34_oracles_oracles_oracles_and/</t>
  </si>
  <si>
    <t>May 13, 2015 at 02:50PM</t>
  </si>
  <si>
    <t>Doglikehorse</t>
  </si>
  <si>
    <t>This one payments company will float for an estimated £6bn more than the (current) market cap of Bitcoin!</t>
  </si>
  <si>
    <t>http://www.directorstalkinterviews.com/worldpay-to-float-on-the-london-stock-exchange/412663153</t>
  </si>
  <si>
    <t>http://www.reddit.com/r/Bitcoin/comments/35t48q/this_one_payments_company_will_float_for_an/</t>
  </si>
  <si>
    <t>May 13, 2015 at 02:04PM</t>
  </si>
  <si>
    <t>Raystonn</t>
  </si>
  <si>
    <t>Bitcoin Blockchain for DRM</t>
  </si>
  <si>
    <t>I'm wondering how long it will take all the DRM folks to have that aha moment and jump on board with Intel to integrate Bitcoin nodes into every CPU for verification of ownership of all software. I could imagine a CPU that will not execute code unless it is signed and you have proof of ownership in the Blockchain. Now that the internet is turning into a government-mandated right, DRM that requires an internet connection is not far off.(I do not support such draconian measures. I am merely postulating. I believe we should be able to run unsigned apps on our own computer systems. Otherwise, how else would Bitcoin have ever taken off? Still, interesting for discussion.)</t>
  </si>
  <si>
    <t>http://www.reddit.com/r/Bitcoin/comments/35t155/bitcoin_blockchain_for_drm/</t>
  </si>
  <si>
    <t>May 13, 2015 at 03:10PM</t>
  </si>
  <si>
    <t>CoinTelegraph_UK</t>
  </si>
  <si>
    <t>Boden Park Coffee Co. Belfast Now Accepting &amp;amp; Selling Bitcoin</t>
  </si>
  <si>
    <t>http://cointelegraph.uk/news/114234/boden-park-coffee-co-belfast-now-accepting-selling-bitcoin</t>
  </si>
  <si>
    <t>http://www.reddit.com/r/Bitcoin/comments/35t5h0/boden_park_coffee_co_belfast_now_accepting/</t>
  </si>
  <si>
    <t>May 13, 2015 at 03:45PM</t>
  </si>
  <si>
    <t>5tu</t>
  </si>
  <si>
    <t>Sidechains?</t>
  </si>
  <si>
    <t>Any word on an ETA or update if they're still being developed?</t>
  </si>
  <si>
    <t>http://www.reddit.com/r/Bitcoin/comments/35t7nl/sidechains/</t>
  </si>
  <si>
    <t>May 13, 2015 at 03:59PM</t>
  </si>
  <si>
    <t>New York Regulators Considering Bitcoin Financing Regulations</t>
  </si>
  <si>
    <t>http://news.heartland.org/newspaper-article/2015/05/12/new-york-regulators-considering-bitcoin-financing-regulations</t>
  </si>
  <si>
    <t>http://www.reddit.com/r/Bitcoin/comments/35t8i4/new_york_regulators_considering_bitcoin_financing/</t>
  </si>
  <si>
    <t>May 13, 2015 at 04:17PM</t>
  </si>
  <si>
    <t>JuliusCaesar108</t>
  </si>
  <si>
    <t>Any 2 way ATM machines in Japan (or MORE specifically, close to Kansai Airport)?</t>
  </si>
  <si>
    <t>I'm making my first trip to Japan in July and really want to avoid using money exchanges as much as possible. I tried searching without any luck so I was hoping somebody here could give some advice.Where can I receive Japanese yen close to Kansai airport?</t>
  </si>
  <si>
    <t>http://www.reddit.com/r/Bitcoin/comments/35t9lb/any_2_way_atm_machines_in_japan_or_more/</t>
  </si>
  <si>
    <t>May 13, 2015 at 04:31PM</t>
  </si>
  <si>
    <t>jmkblog</t>
  </si>
  <si>
    <t>Question: How can artists use the blockchain to sign their works so future art historians can verify authenticity?</t>
  </si>
  <si>
    <t>This seems to me a sensible application, if a Van Gogh can cryptographically sign his (physical) artwork with an unforgeable signature. Then future art historians can verify a work's authenticity?Or in a broader context: can we design ways to securely sign/authenticate physical objects on the blockchain?</t>
  </si>
  <si>
    <t>http://www.reddit.com/r/Bitcoin/comments/35tag0/question_how_can_artists_use_the_blockchain_to/</t>
  </si>
  <si>
    <t>May 13, 2015 at 04:28PM</t>
  </si>
  <si>
    <t>bitblocks</t>
  </si>
  <si>
    <t>What happened to BTCChina? Never hear about them anymore</t>
  </si>
  <si>
    <t>I remember Bobby was telling us what was going on in China back in 2013 and it was really interesting to hear him update us. Is it because Bitcoin's dead in China? Strange to not hear anything about them at all around here. Maybe just focused on domestic market. They are the largest exchange in the world looking at the volumes...</t>
  </si>
  <si>
    <t>http://www.reddit.com/r/Bitcoin/comments/35taap/what_happened_to_btcchina_never_hear_about_them/</t>
  </si>
  <si>
    <t>May 13, 2015 at 04:44PM</t>
  </si>
  <si>
    <t>How to buy paid applications on Google Play and Apple/iTunes Store with bitcoins!</t>
  </si>
  <si>
    <t>https://www.youtube.com/attribution_link?a=2KzZxpaKcL0&amp;u=%2Fwatch%3Fv%3DXCCwnxJxhDo%26feature%3Dshare</t>
  </si>
  <si>
    <t>http://www.reddit.com/r/Bitcoin/comments/35tbav/how_to_buy_paid_applications_on_google_play_and/</t>
  </si>
  <si>
    <t>May 13, 2015 at 04:41PM</t>
  </si>
  <si>
    <t>2ndEntropy</t>
  </si>
  <si>
    <t>UK Banks Hold Blockade Firmly - Bitcoin History in the UK [X-post: r/bitcoinUK]</t>
  </si>
  <si>
    <t>https://www.cryptocoinsnews.com/uk-banks-hold-blockade-firmly-bitcoin-history-uk/</t>
  </si>
  <si>
    <t>http://www.reddit.com/r/Bitcoin/comments/35tb3i/uk_banks_hold_blockade_firmly_bitcoin_history_in/</t>
  </si>
  <si>
    <t>May 13, 2015 at 04:39PM</t>
  </si>
  <si>
    <t>bitcoinsberlin</t>
  </si>
  <si>
    <t>Why Bitcoin is perfect for erotic on the WWW</t>
  </si>
  <si>
    <t>http://about.bitcoin.camera/</t>
  </si>
  <si>
    <t>http://www.reddit.com/r/Bitcoin/comments/35tazy/why_bitcoin_is_perfect_for_erotic_on_the_www/</t>
  </si>
  <si>
    <t>May 13, 2015 at 05:17PM</t>
  </si>
  <si>
    <t>ente_</t>
  </si>
  <si>
    <t>I double all donations to the 'CECG Book Club' - help Shrem, Ulbricht and others!</t>
  </si>
  <si>
    <t>My friends from the CECG - Crypto Economics Consulting Group in Berlin are doing a nice project:The CECG Book ClubOur "book club" is a long-term initiative that supplies printed literature to political prisoners incarcerated for cryptocurrency-related thoughtcrimes.People currently in captivity due to bitcoin-related matters include:John Powell, United States (10-Dec-2014, 4 years)Robert Faiella, United States (21-Jan-2015, 4 years)Ross Ulbricht, United States (5-Feb-2015, 10-45 years)Charlie Shrem, United States (20-Dec-2014, pre-jail purgatory, 2 years plea bargain)Pascal Reid, United States (pending trial) Blake Benthall, United States (pending trial)Some examples of the books that we've sent prisoners recently:The Way of Men by Jack DonovanConvict Conditioning by Paul WadeSolitary Fitness by Charlie BronsonI like that project.So I will double all Bitcoin donations made in the next 24h to the CECG Book Club (capped to one Bitcoin).You will find their donation adress and more info on cecg.biz/projects. Don't take my word that it is 1GfB4YCqUivZxHxw7dU6woWhRfX4g1WiMq!I will do all 'doubles' from my 1Ente vanity adress. I'll have a look every now and then and double up immediately.(I am not profiting from this in any way, and to my knowledge all donations are used as they describe it.)Let the donations flow!</t>
  </si>
  <si>
    <t>http://www.reddit.com/r/Bitcoin/comments/35tdh2/i_double_all_donations_to_the_cecg_book_club_help/</t>
  </si>
  <si>
    <t>May 13, 2015 at 05:16PM</t>
  </si>
  <si>
    <t>NiceHash mining platform raffles 25BTC prizes in mining lottery!</t>
  </si>
  <si>
    <t>Cloud mining platform and mining power rental service NiceHash puts a mind-blowing 25,000 mBTC at stake in their very special solo mining and block-chain lottery.http://bitcoincasino.info/bitcoin-casino-news/nicehash-mining-platform-raffles-25btc-prizes-mining-lottery/</t>
  </si>
  <si>
    <t>http://www.reddit.com/r/Bitcoin/comments/35tden/nicehash_mining_platform_raffles_25btc_prizes_in/</t>
  </si>
  <si>
    <t>May 13, 2015 at 05:29PM</t>
  </si>
  <si>
    <t>bitofpotential</t>
  </si>
  <si>
    <t>What's the Next-Generation Internet? Surprise: It's All About the Blockchain!</t>
  </si>
  <si>
    <t>http://www.huffingtonpost.com/don-tapscott/whats-the-nextgeneration-_b_6859156.html?utm_content=buffer25f67&amp;utm_medium=social&amp;utm_source=facebook.com&amp;utm_campaign=buffer</t>
  </si>
  <si>
    <t>http://www.reddit.com/r/Bitcoin/comments/35te7r/whats_the_nextgeneration_internet_surprise_its/</t>
  </si>
  <si>
    <t>May 13, 2015 at 05:27PM</t>
  </si>
  <si>
    <t>Which do you value most when you choose a BTC exchange?</t>
  </si>
  <si>
    <t>Hi there, we(www.bityes.com) would like to do a survey regarding the priority selection when you choose a BTC exchange. Welcome to talk about all the options we put up here and others as well. 1.Trading depth/liquidity 2.Security 3.Customer service 4.Deposit/Withdrawal Channels 5.Low fees 6.Compliance 7.Reputation 8.Other</t>
  </si>
  <si>
    <t>http://www.reddit.com/r/Bitcoin/comments/35te3u/which_do_you_value_most_when_you_choose_a_btc/</t>
  </si>
  <si>
    <t>May 13, 2015 at 07:00PM</t>
  </si>
  <si>
    <t>GateHub</t>
  </si>
  <si>
    <t>GateHub's new Trading themes</t>
  </si>
  <si>
    <t>http://blog.gatehub.net/post/118856590052/gatehubs-new-trading-themes</t>
  </si>
  <si>
    <t>http://www.reddit.com/r/Bitcoin/comments/35tkw6/gatehubs_new_trading_themes/</t>
  </si>
  <si>
    <t>Survey: 80% of Russians Heard Nothing of Bitcoin Whatsoever</t>
  </si>
  <si>
    <t>http://forklog.net/survey-80-of-russians-heard-nothing-of-bitcoin-whatsoever/</t>
  </si>
  <si>
    <t>http://www.reddit.com/r/Bitcoin/comments/35tkw3/survey_80_of_russians_heard_nothing_of_bitcoin/</t>
  </si>
  <si>
    <t>May 13, 2015 at 06:59PM</t>
  </si>
  <si>
    <t>Bitcoin help?</t>
  </si>
  <si>
    <t>I need to buy bitcoins but i cant get on to my online banking and i was wondering if there was any websites that do a quick transaction with credit or debit cards one that doesnt ask for identity and all that stuff because i tried make an account with bittyliscious and they rejected my id because it was expired i think but its my passport and it expired 2 months ago and i dont have anything else</t>
  </si>
  <si>
    <t>http://www.reddit.com/r/Bitcoin/comments/35tkrn/bitcoin_help/</t>
  </si>
  <si>
    <t>May 13, 2015 at 06:50PM</t>
  </si>
  <si>
    <t>cryptomartin</t>
  </si>
  <si>
    <t>Josh Garza says new btc.com will "not involve" paycoin</t>
  </si>
  <si>
    <t>Gawtards in tears because not even GAWCEO supports their worthless shitcoin anymore. http://i.imgur.com/W5MG1kg.jpghttps://hashtalk.ch/topic/37668/look-btc-com-says-its-launching-today</t>
  </si>
  <si>
    <t>http://www.reddit.com/r/Bitcoin/comments/35tk38/josh_garza_says_new_btccom_will_not_involve/</t>
  </si>
  <si>
    <t>May 13, 2015 at 06:40PM</t>
  </si>
  <si>
    <t>Bitcoin remains an underground currency in Asheville</t>
  </si>
  <si>
    <t>http://www.citizen-times.com/story/money/business/2015/05/12/bitcoin-remains-underground-currency-asheville/27173809/</t>
  </si>
  <si>
    <t>http://www.reddit.com/r/Bitcoin/comments/35tj8r/bitcoin_remains_an_underground_currency_in/</t>
  </si>
  <si>
    <t>May 13, 2015 at 06:30PM</t>
  </si>
  <si>
    <t>thrivenotes</t>
  </si>
  <si>
    <t>Your Vote Doesn’t Matter: A Brief Treatise on the Futility of Mainstream Political Action and the Promise of Smart Contracts and Cryptographic Governance</t>
  </si>
  <si>
    <t>http://www.thrivenotes.com/your-vote-doesnt-matter/</t>
  </si>
  <si>
    <t>http://www.reddit.com/r/Bitcoin/comments/35tiku/your_vote_doesnt_matter_a_brief_treatise_on_the/</t>
  </si>
  <si>
    <t>Bitcoin For President? Paul Taps Overstock CEO For Tech Team</t>
  </si>
  <si>
    <t>http://www.pymnts.com/news/2015/bitcoin-for-president-paul-taps-overstock-ceo-for-tech-team/</t>
  </si>
  <si>
    <t>http://www.reddit.com/r/Bitcoin/comments/35tiip/bitcoin_for_president_paul_taps_overstock_ceo_for/</t>
  </si>
  <si>
    <t>May 13, 2015 at 06:28PM</t>
  </si>
  <si>
    <t>http://www.reddit.com/r/Bitcoin/comments/35tieg/bitcoin_platform_coinify_expands_service_to_34/</t>
  </si>
  <si>
    <t>May 13, 2015 at 06:22PM</t>
  </si>
  <si>
    <t>BitcoinSuisseAG</t>
  </si>
  <si>
    <t>Presentation in front of 100 bank employees of Credit Suisse</t>
  </si>
  <si>
    <t>Our CEO of Bitcoin Suisse AG, Niklas Nikolajsen, had the pleasure to hold an introduction presentation about Bitcoin at Credit Suisse in front of about 100 bank employees.1.0 Welcome - About Bitcoin Suisse AG / Speaker2.0 What is Bitcoin2.1 How does Bitcoin work3.0 The Bitcoin Ecosystem - Internationally and in Switzerland (incl. current involvement from Banks)4.0 Bitcoin Regulation in Switzerland5.0 Practical Demonstrations - Bitcoin Point-of-Sale / Bitcoin Certificates6.0 Q&amp;AOn our facebook page you will find some pictures of the event: https://www.facebook.com/BitcoinSuisse</t>
  </si>
  <si>
    <t>http://www.reddit.com/r/Bitcoin/comments/35thyh/presentation_in_front_of_100_bank_employees_of/</t>
  </si>
  <si>
    <t>NewsBitcoin24</t>
  </si>
  <si>
    <t>12charge.com launches worldwide mobile recharge, utility bills payment, TV, Internet, Skype and more; aiming to “charge everything” with Bitcoin</t>
  </si>
  <si>
    <t>http://bitcoinprbuzz.com/12charge-com-launches-worldwide-mobile-recharge-with-bitcoin-utility-bills-payments-with-cryptocurrency-and-more/</t>
  </si>
  <si>
    <t>http://www.reddit.com/r/Bitcoin/comments/35thy7/12chargecom_launches_worldwide_mobile_recharge/</t>
  </si>
  <si>
    <t>May 13, 2015 at 07:13PM</t>
  </si>
  <si>
    <t>vyheslav</t>
  </si>
  <si>
    <t>There were doubts</t>
  </si>
  <si>
    <t>There were doubts in the Eobot project when they ceased production so far on started working anew. Now doubts aren't present in this project everything I advise the project truthful and fair.!!!!!!!!!!!!!!!!!!!!!!!!!!!!!!!!!!!!!</t>
  </si>
  <si>
    <t>http://www.reddit.com/r/Bitcoin/comments/35tlzr/there_were_doubts/</t>
  </si>
  <si>
    <t>May 13, 2015 at 07:12PM</t>
  </si>
  <si>
    <t>FutureMediaMgmt</t>
  </si>
  <si>
    <t>"The Statists Don't Really Matter Anymore" my plea on why Bitcoin will save millions of lives.</t>
  </si>
  <si>
    <t>https://www.youtube.com/watch?v=aO0BnY_nVxo&amp;feature=youtu.be</t>
  </si>
  <si>
    <t>http://www.reddit.com/r/Bitcoin/comments/35tly2/the_statists_dont_really_matter_anymore_my_plea/</t>
  </si>
  <si>
    <t>May 13, 2015 at 07:32PM</t>
  </si>
  <si>
    <t>Software provider SoftSwiss: good news for BTC poker lovers</t>
  </si>
  <si>
    <t>The world-renowned virtual casino software developer SoftSwiss has something really intriguing to offer to Bitcoin poker operators with its new online platform.Read more: http://bitcoincasino.info/bitcoin-casino-news/software-provider-softswiss-good-news-btc-poker-lovers/</t>
  </si>
  <si>
    <t>http://www.reddit.com/r/Bitcoin/comments/35tnm7/software_provider_softswiss_good_news_for_btc/</t>
  </si>
  <si>
    <t>May 13, 2015 at 07:44PM</t>
  </si>
  <si>
    <t>distributed_</t>
  </si>
  <si>
    <t>http://www.coindesk.com/21-intel-bitcoin-mining-strategy?utm_content=buffere3dfd&amp;utm_medium=social&amp;utm_source=twitter.com&amp;utm_campaign=buffer</t>
  </si>
  <si>
    <t>http://www.reddit.com/r/Bitcoin/comments/35top0/inside_21s_plans_to_bring_bitcoin_to_the_masses/</t>
  </si>
  <si>
    <t>May 13, 2015 at 07:43PM</t>
  </si>
  <si>
    <t>DyslexicAtWork</t>
  </si>
  <si>
    <t>Not a Pump Post</t>
  </si>
  <si>
    <t>Gentlemen,All indicators point to greater and greater adoption. The market’s movements look healthy, and the sentiment seems to be quickly shifting. Now, shut up. I’m not done accumulating, and if this thing runs up before I’m ready, I’m going to blame each and every one of you. :)Seriously though, I’ve actually began downplaying bitcoin recently. During the decline, I was running around telling everyone about it. I explained the fundamentals, the economics behind the idea, and why it’s an amazing technological breakthrough. Not a single person listened. Now, when these same people ask me about my investment, I tell them how much money I’ve “lost” and when they inevitably tell me I should sell, I simply respond with “but I’m not scared. I still believe in the technology.” But that is as far as I go. I’ve already explained at great length why I believe in it as an investment. It’s not my fault they didn’t listen, or were too scared to throw some chump change into the project. They still think I’m the crazy one, and I’m perfectly fine with that.</t>
  </si>
  <si>
    <t>http://www.reddit.com/r/Bitcoin/comments/35tol6/not_a_pump_post/</t>
  </si>
  <si>
    <t>May 13, 2015 at 08:03PM</t>
  </si>
  <si>
    <t>45sbvad</t>
  </si>
  <si>
    <t>Why 21Million</t>
  </si>
  <si>
    <t>Why 21million?21 is 42/242 is the answer to the question of life the universe and everything therefore21 is half the answer to the question of life the universe and everything.Which begs the question, whats the other half of the answer?More seriously, what does it mean for a currency to be finitely limited?Easier to ask, what does it mean for a currency to be non-finite? What is the traditional value of non-finite goods? How much does it cost to breathe? Air is traditionally a non-finite good, essential to human life, yet nobody is capitalizing on it. Oxygen is much more useful for human life than Platinum, yet Platinum sells for over $1100 per ounce and Oxygen is approximately $0.00057 per ounce. The only way you would pay to breathe is at the point of a gun, never out of scarcity.What is the value of a currency that can be inflated any time the owners of that currency need more money? What gives the owners of that currency the right to create more units at will? The answer to these questions is at the point of a gun. Non-finite (read: Infinite) currency has no value except that we are forced to use it by threat of violence or being taken hostage. Their right to inflate the currency whenever they (the owners) want comes simply from the fact that we have accepted it, their printed money can buy the security, propaganda, and military forces they need to continue their domination.How many US dollars exist? Its a tricky question to ask. How many printed dollars exist? In Circulation $1.36 Trillion worth of printed notes exist. How many dollars exist in bank accounts? $11.8 Trillion. And how much money exists as obscure contracts we call "derivatives?" Approximately $600 Trillion.The actual printing of physical money is hardly the problem. The problem is the out of control creation of digital money by banks. FDIC insurance means absolutely nothing during an actual bank run, for every $10 in your bank account only ~$1 exists in printed form. It's not that the money is stored off site or temporarily inaccessible, its that there literally only exists $1 printed for every $10 bank dollars on planet Earth. No kind of insurance can change that fact.What would happen if just a small fraction of derivative holders started cashing out their positions? It has been called the $600 Trillion time bomb, you don't hold a position forever, you hold it to eventually cash out.21Million is such a small number comparatively. To be fair each of those 21million can be subdivided 100million times, a million times greater granularity than we are used to, so to put them on equal grounds, 21Trillion units that can be subdivided 100 times.An asset you can provably own, send, and spend instantaneously. An asset with a provable history back to its creation, where counterfeit is impossible, transactions are border-less, and value recognition is global. An asset maintained by code which maintains itself through balanced incentives.It is an interesting thing to think about miners who make a real living from their mines. Who do they work for? Who pays them? On the one hand they can be seen as the inflators extracting wealth from currency holders. But the miners do not inflate the currency, the protocol does. The miners are among the first humans to work for a non-human entity. The entity pays for increased computational power and the humans provide it.What does it mean when the government runs a deficit? How can it do this? We cannot function on a deficit? It does so by borrowing from the banks. This increases the monetary supply as the banks create a debt on their books. This debt can actually be traded or sold. At the end of the day, its quite obvious that we cannot go in debt forever as a country, that is just not how reality functions. You can only take out so much debt until your creditors stop lending, and they will not infinitely allow us to take out more debt to pay back our current debt. That is like using one credit card to pay off another. It is a game of musical chairs, and it will eventually come to an end.But what would this world be like, if when you sent money, you actually sent an asset and not a contract to pay someone back later?Fiat currency is the main promulgator of War, and Finite sound currency can help restore peace to this world.In a world based on sound money, governments would have to raise taxes to pay for war spending. Governments would not be able to run deficits at the expense of future generations.21Million units, no Earthling has to trust whether there has been secret printing, the system is laid bare for inspection. No trust required, kind of a new concept. There is nobody to trust, and as a result all the systems we have built to ensure trust are no longer necessary, making sending and receiving REAL money/value as easy as sending an email.And this is just ancillary to the fact that this entity we have birthed is the first immutable timestamped record storage. An immutable history of humanity has been made possible. Imagine what we would know about ourselves and our past if every event was recorded as it happened. If our understanding of our history couldn't be changed by the current ruling class we may just start coming to a more global understanding of our shared humanity.21 Million(BTW: Dynamically Scaling Blocks are we doing that or what!?)</t>
  </si>
  <si>
    <t>http://www.reddit.com/r/Bitcoin/comments/35tqlr/why_21million/</t>
  </si>
  <si>
    <t>May 13, 2015 at 08:01PM</t>
  </si>
  <si>
    <t>Does the Price of Bitcoin Matter?</t>
  </si>
  <si>
    <t>http://www.nasdaq.com/article/does-the-price-of-bitcoin-matter-cm476312</t>
  </si>
  <si>
    <t>http://www.reddit.com/r/Bitcoin/comments/35tqca/does_the_price_of_bitcoin_matter/</t>
  </si>
  <si>
    <t>May 13, 2015 at 08:00PM</t>
  </si>
  <si>
    <t>sipak</t>
  </si>
  <si>
    <t>TREZOR Apps – Compatible Wallets and Bitcoin Services / SatoshiLabs</t>
  </si>
  <si>
    <t>http://satoshilabs.com/news/2015-05-11-trezor-promocode-for-trezor-compatible-apps-users/</t>
  </si>
  <si>
    <t>http://www.reddit.com/r/Bitcoin/comments/35tq6u/trezor_apps_compatible_wallets_and_bitcoin/</t>
  </si>
  <si>
    <t>May 13, 2015 at 08:16PM</t>
  </si>
  <si>
    <t>http://www.reddit.com/r/Bitcoin/comments/35trw5/survey_80_of_russians_heard_nothing_of_bitcoin/</t>
  </si>
  <si>
    <t>May 13, 2015 at 08:35PM</t>
  </si>
  <si>
    <t>addm3plz</t>
  </si>
  <si>
    <t>Please avoid the open source BitcoinDice by NoteCoin. Stealing money.</t>
  </si>
  <si>
    <t>https://github.com/notecoin/BitcoinDiceI had set up the project on a server and decided I wanted to play without loss (playing against myself in odds).The project needs money deposited into the admin account to have a "hot wallet" which isn't unreasonable, I didn't question it. This is of course my fault. /admin/pages/wallet.php You can see in that file that it only shows the address.Please avoid if you are thinking of setting up a project, and please help me report the project to GitHub.I only lost $62, I hope no one else falls victim to this scam, it could have been much worse.</t>
  </si>
  <si>
    <t>http://www.reddit.com/r/Bitcoin/comments/35tu1j/please_avoid_the_open_source_bitcoindice_by/</t>
  </si>
  <si>
    <t>May 13, 2015 at 08:30PM</t>
  </si>
  <si>
    <t>omegaender</t>
  </si>
  <si>
    <t>It looks like Intel is developing Bitcoin mining chips</t>
  </si>
  <si>
    <t>https://plus.google.com/+MarcBevand/posts/9waJsLiMXfZ</t>
  </si>
  <si>
    <t>http://www.reddit.com/r/Bitcoin/comments/35ttdx/it_looks_like_intel_is_developing_bitcoin_mining/</t>
  </si>
  <si>
    <t>May 13, 2015 at 09:23PM</t>
  </si>
  <si>
    <t>State of Bitcoin</t>
  </si>
  <si>
    <t>http://imgur.com/UywSMiF</t>
  </si>
  <si>
    <t>http://www.reddit.com/r/Bitcoin/comments/35tzfn/state_of_bitcoin/</t>
  </si>
  <si>
    <t>May 13, 2015 at 09:04PM</t>
  </si>
  <si>
    <t>Manfred_Karrer</t>
  </si>
  <si>
    <t>Payment methods database for P2P Bitcoin exchanges</t>
  </si>
  <si>
    <t>We would like to ask the community to help us to build up a database for payment methods suited for P2P Bitcoin exchanges (like Bitsquare but it should be valuable information for others as well). We started collecting information and layed out a template with the most important criterias used to decide if a particular payment method will be supported in Bitsquare.Here is an overview spreadsheet and a document with more detail information.Bitsquare is designed as a global exchange and as a community project, so we hope we get enough support to build up that database also for payment methods outside of the regions where we have experience (specially China).Security is the most important criteria, so especially the risk for bank charge-backs needs to be investigated very profoundly. We will use TLSNotary (a cryptographic proof of a https webpage) as primary verification tool in case of disputes, so payment methods where we can use TSLNotary will be preferred (proof of the Fiat transaction is visible on a https webpage - so mobile solutions where there is a webpage with payment history is fine as well).We want to keep that forum as the primary discussion platform for collecting information and then give selective write access to the spreadsheet and document for contributors who provide quality input.Thanks in advance!The Bitsquare team</t>
  </si>
  <si>
    <t>http://www.reddit.com/r/Bitcoin/comments/35txbj/payment_methods_database_for_p2p_bitcoin_exchanges/</t>
  </si>
  <si>
    <t>Bears have to hibernate sometimes.</t>
  </si>
  <si>
    <t>(Bulls don't)</t>
  </si>
  <si>
    <t>http://www.reddit.com/r/Bitcoin/comments/35tx8s/bears_have_to_hibernate_sometimes/</t>
  </si>
  <si>
    <t>May 13, 2015 at 09:52PM</t>
  </si>
  <si>
    <t>EU Considers The Cryptocurrency Impact | PYMNTS.com</t>
  </si>
  <si>
    <t>http://www.pymnts.com/news/b2b-payments/2015/eu-considers-the-cryptocurrency-impact/#.VVNhxJNu0c0</t>
  </si>
  <si>
    <t>http://www.reddit.com/r/Bitcoin/comments/35u30k/eu_considers_the_cryptocurrency_impact_pymntscom/</t>
  </si>
  <si>
    <t>May 13, 2015 at 10:07PM</t>
  </si>
  <si>
    <t>Jeff Garzik on Twitter: Categories of #bitcoin critics: 1. No clue about BTC, but they hate it. 2.Krugman, Iza Kaminska &amp;amp; friends. 3. Selling a competing product.</t>
  </si>
  <si>
    <t>https://twitter.com/jgarzik/status/598502966719447040</t>
  </si>
  <si>
    <t>http://www.reddit.com/r/Bitcoin/comments/35u4yo/jeff_garzik_on_twitter_categories_of_bitcoin/</t>
  </si>
  <si>
    <t>May 13, 2015 at 09:58PM</t>
  </si>
  <si>
    <t>We are ready for the Next-Gen Internet.</t>
  </si>
  <si>
    <t>https://imgflip.com/i/lg0ve</t>
  </si>
  <si>
    <t>http://www.reddit.com/r/Bitcoin/comments/35u3nk/we_are_ready_for_the_nextgen_internet/</t>
  </si>
  <si>
    <t>May 13, 2015 at 10:21PM</t>
  </si>
  <si>
    <t>Nyutag_arch</t>
  </si>
  <si>
    <t>Want to try bitcoin, but don't want to put any ID on an unknow server. Where can I buy?</t>
  </si>
  <si>
    <t>I'm in France, for from big city so hard to get bitcoin IRL, I don't mind using my mastercard, my bank account or even, forgive me, my Paypal account. I have tried so far: Coinmama : need ID pic Kraken : refused by my bank (ING Direct) Coinbase : need ID pic localbitcoins : need ID picI don't need anonymity, I just don't want to put my ID on the internet.ninja Edit : I also have an Tangerine account in Canada with canadian paypal account linked to it.</t>
  </si>
  <si>
    <t>http://www.reddit.com/r/Bitcoin/comments/35u6pg/want_to_try_bitcoin_but_dont_want_to_put_any_id/</t>
  </si>
  <si>
    <t>May 13, 2015 at 10:52PM</t>
  </si>
  <si>
    <t>Why do we need Nasdaq?</t>
  </si>
  <si>
    <t>http://i.imgur.com/nrVmLs2.jpg</t>
  </si>
  <si>
    <t>http://www.reddit.com/r/Bitcoin/comments/35uak9/why_do_we_need_nasdaq/</t>
  </si>
  <si>
    <t>May 13, 2015 at 11:28PM</t>
  </si>
  <si>
    <t>Cryptocurrency round-up: New York could become 'bitcoin backwater' and EBA blockchain report</t>
  </si>
  <si>
    <t>http://www.ibtimes.co.uk/cryptocurrency-round-new-york-could-become-bitcoin-backwater-eba-blockchain-report-1501033</t>
  </si>
  <si>
    <t>http://www.reddit.com/r/Bitcoin/comments/35uf7y/cryptocurrency_roundup_new_york_could_become/</t>
  </si>
  <si>
    <t>kysarkoin</t>
  </si>
  <si>
    <t>Prediction Markets &amp;amp; The UK Election - Augur Is A More Accurate Forecasting Tool</t>
  </si>
  <si>
    <t>http://www.augur.net/blog/prediction-markets-the-uk-election</t>
  </si>
  <si>
    <t>http://www.reddit.com/r/Bitcoin/comments/35uf6s/prediction_markets_the_uk_election_augur_is_a/</t>
  </si>
  <si>
    <t>May 13, 2015 at 11:39PM</t>
  </si>
  <si>
    <t>noel20</t>
  </si>
  <si>
    <t>The Reappropriation of Our Economic System</t>
  </si>
  <si>
    <t>http://btctheory.com/2015/05/13/the-reappropriation-of-our-economic-system/</t>
  </si>
  <si>
    <t>http://www.reddit.com/r/Bitcoin/comments/35ugo2/the_reappropriation_of_our_economic_system/</t>
  </si>
  <si>
    <t>May 14, 2015 at 12:16AM</t>
  </si>
  <si>
    <t>Shocking parallels between smartphone adoption and bitcoin growth revealed: SPECIAL REPORT</t>
  </si>
  <si>
    <t>http://i.imgur.com/NAkeaZ3.png</t>
  </si>
  <si>
    <t>http://www.reddit.com/r/Bitcoin/comments/35ulfw/shocking_parallels_between_smartphone_adoption/</t>
  </si>
  <si>
    <t>May 14, 2015 at 01:01AM</t>
  </si>
  <si>
    <t>JustinOConnell</t>
  </si>
  <si>
    <t>Nirvana Producer Steve Albini Destroys The Notion Of Smart Contracts, Appreciates Bitcoin As Technological Innovation</t>
  </si>
  <si>
    <t>https://www.cryptocoinsnews.com/nirvana-producer-steve-albini-destroys-notion-smart-contracts-appreciates-bitcoin-technological-innovation/</t>
  </si>
  <si>
    <t>http://www.reddit.com/r/Bitcoin/comments/35urem/nirvana_producer_steve_albini_destroys_the_notion/</t>
  </si>
  <si>
    <t>May 14, 2015 at 12:36AM</t>
  </si>
  <si>
    <t>ddmirolli</t>
  </si>
  <si>
    <t>Why Bitcoin is worth $0 and that’s good for the world</t>
  </si>
  <si>
    <t>https://medium.com/@ddmirolli/why-bitcoin-is-worth-0-that-s-good-for-the-world-16f4c5bfd3be</t>
  </si>
  <si>
    <t>http://www.reddit.com/r/Bitcoin/comments/35unyu/why_bitcoin_is_worth_0_and_thats_good_for_the/</t>
  </si>
  <si>
    <t>May 14, 2015 at 01:17AM</t>
  </si>
  <si>
    <t>Alen95</t>
  </si>
  <si>
    <t>Coinbase New Transaction List Design</t>
  </si>
  <si>
    <t>https://blog.coinbase.com/2015/05/13/new-transaction-list-design/</t>
  </si>
  <si>
    <t>http://www.reddit.com/r/Bitcoin/comments/35utmd/coinbase_new_transaction_list_design/</t>
  </si>
  <si>
    <t>peeshivers</t>
  </si>
  <si>
    <t>Reddit user makes an awesome commercial for his sunglass company (x-post from /r/videos) and accepts bitcoin! Let's show our support</t>
  </si>
  <si>
    <t>https://www.youtube.com/watch?v=zYV563Vh2h0</t>
  </si>
  <si>
    <t>http://www.reddit.com/r/Bitcoin/comments/35utla/reddit_user_makes_an_awesome_commercial_for_his/</t>
  </si>
  <si>
    <t>May 14, 2015 at 01:16AM</t>
  </si>
  <si>
    <t>intentional_feeding</t>
  </si>
  <si>
    <t>How Businesses Can Track Payments Like They Track Packages Using The Blockchain</t>
  </si>
  <si>
    <t>http://www.financemagnates.com/cryptocurrency/bloggers/how-businesses-can-track-payments-like-they-track-packages/</t>
  </si>
  <si>
    <t>http://www.reddit.com/r/Bitcoin/comments/35utjp/how_businesses_can_track_payments_like_they_track/</t>
  </si>
  <si>
    <t>May 14, 2015 at 01:49AM</t>
  </si>
  <si>
    <t>yerba_</t>
  </si>
  <si>
    <t>automating bitcoind clean close on system shutdown</t>
  </si>
  <si>
    <t>How to? I want to run a full node on a server 2012 instance, however it is shutdown by others and they won't bother to go in and run bitcoin-cli stop.I have triedsetting up a task scheduler job which does event capture on 1074.group policy on logoffs/shutdowns.No luck with any of these, logs indicate there wasn't a clean shutdown with either. Anyone managed to do this or can offer any advice on how to?</t>
  </si>
  <si>
    <t>http://www.reddit.com/r/Bitcoin/comments/35uxs6/automating_bitcoind_clean_close_on_system_shutdown/</t>
  </si>
  <si>
    <t>May 14, 2015 at 01:44AM</t>
  </si>
  <si>
    <t>thehan</t>
  </si>
  <si>
    <t>The Dark Web | 60 Minutes | Silk Road: The Secret Online World BITCOINS!</t>
  </si>
  <si>
    <t>https://www.youtube.com/watch?v=ONMwumOgagw</t>
  </si>
  <si>
    <t>http://www.reddit.com/r/Bitcoin/comments/35ux6u/the_dark_web_60_minutes_silk_road_the_secret/</t>
  </si>
  <si>
    <t>May 14, 2015 at 01:43AM</t>
  </si>
  <si>
    <t>5 Helpful Reports for Businesses Accepting Bitcoin</t>
  </si>
  <si>
    <t>http://libratax.com/blog/5-helpful-reports-for-businesses-accepting-bitcoin/</t>
  </si>
  <si>
    <t>http://www.reddit.com/r/Bitcoin/comments/35ux3i/5_helpful_reports_for_businesses_accepting_bitcoin/</t>
  </si>
  <si>
    <t>May 14, 2015 at 01:56AM</t>
  </si>
  <si>
    <t>schlichtm</t>
  </si>
  <si>
    <t>Erik Voorhees is giving 20,000 bits to everyone who gives him feedback on ShapeShift</t>
  </si>
  <si>
    <t>https://www.zapchain.com/a/2Y70QZHbP6</t>
  </si>
  <si>
    <t>http://www.reddit.com/r/Bitcoin/comments/35uyp8/erik_voorhees_is_giving_20000_bits_to_everyone/</t>
  </si>
  <si>
    <t>May 14, 2015 at 02:33AM</t>
  </si>
  <si>
    <t>DaReminder</t>
  </si>
  <si>
    <t>Why You Should Pay Attention to Bitcoin, with Brad Templeton</t>
  </si>
  <si>
    <t>https://www.youtube.com/watch?v=hX8VwtA1LiQ</t>
  </si>
  <si>
    <t>http://www.reddit.com/r/Bitcoin/comments/35v3gy/why_you_should_pay_attention_to_bitcoin_with_brad/</t>
  </si>
  <si>
    <t>May 14, 2015 at 02:55AM</t>
  </si>
  <si>
    <t>darrenturn90</t>
  </si>
  <si>
    <t>Mining song parody?</t>
  </si>
  <si>
    <t>Cloud miners bring all the coins to the pool cos I'm like, theyre better than yours , youre damn right theyre better than yours. Theyre better so they have to charge ..Apart from the fact that cloud mining is impressively poor but it seemed to fit</t>
  </si>
  <si>
    <t>http://www.reddit.com/r/Bitcoin/comments/35v6hu/mining_song_parody/</t>
  </si>
  <si>
    <t>May 14, 2015 at 02:53AM</t>
  </si>
  <si>
    <t>Joseph888222</t>
  </si>
  <si>
    <t>I was wondering if it would be worth it to accept bitcoin as a payment option for my shipping company.</t>
  </si>
  <si>
    <t>Hi r/bitcoin! I provide freight shipping solutions for many different materials and industries across USA. Now that I have finished college I want to start putting all my energy in to it as I am now in the position to take on more clients. I would like to start accepting bitcoin as a payment option, but I'm not sure it will be worth it. It seems that it is mostly tech companies that are accepting bitcoin payments. Do you think we can benefit by offering or should I wait to see if becomes more widely used?</t>
  </si>
  <si>
    <t>http://www.reddit.com/r/Bitcoin/comments/35v67l/i_was_wondering_if_it_would_be_worth_it_to_accept/</t>
  </si>
  <si>
    <t>May 14, 2015 at 02:47AM</t>
  </si>
  <si>
    <t>josephtheskunk</t>
  </si>
  <si>
    <t>Starbucks still grappling with fraud in online accounts, gift cards</t>
  </si>
  <si>
    <t>http://www.pcworld.com/article/2921952/starbucks-still-grappling-with-fraud-in-online-accounts-gift-cards.html#tk.rss_all</t>
  </si>
  <si>
    <t>http://www.reddit.com/r/Bitcoin/comments/35v5an/starbucks_still_grappling_with_fraud_in_online/</t>
  </si>
  <si>
    <t>May 14, 2015 at 02:46AM</t>
  </si>
  <si>
    <t>BobAlison</t>
  </si>
  <si>
    <t>Millions, Billions, or Trillions?</t>
  </si>
  <si>
    <t>http://blog.cryptocrumb.com/2015/05/millions-billions-or-trillions.html</t>
  </si>
  <si>
    <t>http://www.reddit.com/r/Bitcoin/comments/35v55s/millions_billions_or_trillions/</t>
  </si>
  <si>
    <t>May 14, 2015 at 03:25AM</t>
  </si>
  <si>
    <t>aivarsmagins</t>
  </si>
  <si>
    <t>Very confused about "UFUN", "UTOKEN" is it Real or Scam?</t>
  </si>
  <si>
    <t>Just recently found out about utoken from a friend that says he has invested quite a sum in those. I did my research and first thing comes up are scam and people getting arested of pyramid scheme scam. When I told this to friend, he said they are just trying to take UFUN Down. Dear Reddits please help me understand what are they. Thanks</t>
  </si>
  <si>
    <t>http://www.reddit.com/r/Bitcoin/comments/35vah5/very_confused_about_ufun_utoken_is_it_real_or_scam/</t>
  </si>
  <si>
    <t>May 14, 2015 at 03:36AM</t>
  </si>
  <si>
    <t>ChangeTip integrates with Soundcloud</t>
  </si>
  <si>
    <t>https://changecoin.zendesk.com/hc/en-us/articles/205159748-Tipping-Enabled-on-SoundCloud?utm_source=ChangeTip&amp;utm_campaign=be385a410a-Soundcloud_other_updatesMay2015&amp;utm_medium=email&amp;utm_term=0_edff094ad0-be385a410a-360634813%20%E2%80%A6</t>
  </si>
  <si>
    <t>http://www.reddit.com/r/Bitcoin/comments/35vbz1/changetip_integrates_with_soundcloud/</t>
  </si>
  <si>
    <t>bitcoinfan87</t>
  </si>
  <si>
    <t>Peter Schiff &amp;amp; his recent thought on btc news?</t>
  </si>
  <si>
    <t>Wondering if there's any articles of Peter commenting on the recent Nasdaq news and other developments in the space (NYSE investment in coinbase, for example).</t>
  </si>
  <si>
    <t>http://www.reddit.com/r/Bitcoin/comments/35vbwt/peter_schiff_his_recent_thought_on_btc_news/</t>
  </si>
  <si>
    <t>May 14, 2015 at 03:27AM</t>
  </si>
  <si>
    <t>ActiveString</t>
  </si>
  <si>
    <t>School Solver - A marketplace for tutors and getting help with your homework now accepts and pays out in bitcoin</t>
  </si>
  <si>
    <t>http://schoolsolver.com</t>
  </si>
  <si>
    <t>http://www.reddit.com/r/Bitcoin/comments/35vat5/school_solver_a_marketplace_for_tutors_and/</t>
  </si>
  <si>
    <t>May 14, 2015 at 03:53AM</t>
  </si>
  <si>
    <t>A new way to use gold: BitGold soars in TSX Venture debut</t>
  </si>
  <si>
    <t>http://www.bnn.ca/News/2015/5/13/A-new-way-to-use-gold-BitGold-soars-in-TSX-Venture-debut-.aspx</t>
  </si>
  <si>
    <t>http://www.reddit.com/r/Bitcoin/comments/35ve3c/a_new_way_to_use_gold_bitgold_soars_in_tsx/</t>
  </si>
  <si>
    <t>May 14, 2015 at 04:29AM</t>
  </si>
  <si>
    <t>heldertb</t>
  </si>
  <si>
    <t>CHIP — The World's First $9 Computer. Will this be able to run a full node?</t>
  </si>
  <si>
    <t>http://thehackernews.com/2015/05/smallest-computer-chip.html</t>
  </si>
  <si>
    <t>http://www.reddit.com/r/Bitcoin/comments/35vj38/chip_the_worlds_first_9_computer_will_this_be/</t>
  </si>
  <si>
    <t>May 14, 2015 at 04:26AM</t>
  </si>
  <si>
    <t>Satotc</t>
  </si>
  <si>
    <t>Shameless Plug: Founder of OTCFirm here and I'm revealing our first industry token "Rideshare Token bringing blockchain technology to transportation" Giving away two $50 Rideshare vouchers</t>
  </si>
  <si>
    <t>OTCFirm is an innovative Fintech company that is without a doubt one of the most groundbreaking in the sector. We want to revolutionize the way industries and companies transact with each other and with that we bring you out first industry token Rideshare Token. We will be offering token backed giftcards in stores that can be redeemed for rides by companies that wish to operate on our network. tokens will also be able to traded like other cryptocurrency on our OTCFirm trading platform. We are diligently working on the Rideshare Token application and are excited for its completion and its use around the world. Please ask us any questions you may have. We will also be giving away two torrent token vouchers each with a value of $50, one will go to the top voted comment at the time of may 15th 6pm eastern time and the other will go to a random comment.you can visit us at http://otcfirm.com/ to read more about our services such as industry tokens, company tokens financial applications etc. you can also see our rideshare token page at http://otcfirm.com/rideshare-token/</t>
  </si>
  <si>
    <t>http://www.reddit.com/r/Bitcoin/comments/35viqi/shameless_plug_founder_of_otcfirm_here_and_im/</t>
  </si>
  <si>
    <t>kylekemper</t>
  </si>
  <si>
    <t>Fortune's Dan Roberts on Twitter: Is it possible @ChangeTip will prove to be the "killer app" the #bitcoin world is waiting for?</t>
  </si>
  <si>
    <t>https://twitter.com/readDanwrite/status/598591716304756737</t>
  </si>
  <si>
    <t>http://www.reddit.com/r/Bitcoin/comments/35viq5/fortunes_dan_roberts_on_twitter_is_it_possible/</t>
  </si>
  <si>
    <t>May 14, 2015 at 04:25AM</t>
  </si>
  <si>
    <t>BITCOIN HOT WALLET TUTORIAL ULTRA FAST 30sec</t>
  </si>
  <si>
    <t>https://www.youtube.com/attribution_link?a=5FY_qVeN04o&amp;u=%2Fwatch%3Fv%3D56ADjdKxojE%26feature%3Dshare</t>
  </si>
  <si>
    <t>http://www.reddit.com/r/Bitcoin/comments/35vika/bitcoin_hot_wallet_tutorial_ultra_fast_30sec/</t>
  </si>
  <si>
    <t>May 14, 2015 at 04:21AM</t>
  </si>
  <si>
    <t>snaxion</t>
  </si>
  <si>
    <t>Go Get Yourself A Quadcopter And Pay With BTC - They Are Fun As Hell</t>
  </si>
  <si>
    <t>http://www.gearbest.com/rc-quadcopters-c_11333/</t>
  </si>
  <si>
    <t>http://www.reddit.com/r/Bitcoin/comments/35vi2t/go_get_yourself_a_quadcopter_and_pay_with_btc/</t>
  </si>
  <si>
    <t>May 14, 2015 at 04:43AM</t>
  </si>
  <si>
    <t>herzmeister</t>
  </si>
  <si>
    <t>As bitcoiners and developers, this is how we must view end users</t>
  </si>
  <si>
    <t>https://imgur.com/gallery/yxX2qKG</t>
  </si>
  <si>
    <t>http://www.reddit.com/r/Bitcoin/comments/35vkzm/as_bitcoiners_and_developers_this_is_how_we_must/</t>
  </si>
  <si>
    <t>May 14, 2015 at 04:33AM</t>
  </si>
  <si>
    <t>This company wants you to tip musicians... in bitcoin</t>
  </si>
  <si>
    <t>https://fortune.com/2015/05/13/this-company-wants-you-to-tip-musicians-in-bitcoin/</t>
  </si>
  <si>
    <t>http://www.reddit.com/r/Bitcoin/comments/35vjmu/this_company_wants_you_to_tip_musicians_in_bitcoin/</t>
  </si>
  <si>
    <t>May 14, 2015 at 04:32AM</t>
  </si>
  <si>
    <t>Bitcoin: What It Needs To Succeed | SXSW Live 2015 with Cameron and Tyler Winklevoss</t>
  </si>
  <si>
    <t>https://www.youtube.com/watch?v=ea4LKF59l2U</t>
  </si>
  <si>
    <t>http://www.reddit.com/r/Bitcoin/comments/35vjhe/bitcoin_what_it_needs_to_succeed_sxsw_live_2015/</t>
  </si>
  <si>
    <t>May 14, 2015 at 05:33AM</t>
  </si>
  <si>
    <t>primedick90</t>
  </si>
  <si>
    <t>|Earn Bitcoin NO investment needed!</t>
  </si>
  <si>
    <t>http://www.reddit.com/r/Bitcoin/comments/35vr87/earn_bitcoin_no_investment_needed/</t>
  </si>
  <si>
    <t>May 14, 2015 at 05:25AM</t>
  </si>
  <si>
    <t>Alright, who's the wise guy?</t>
  </si>
  <si>
    <t>http://imgur.com/CxWYDco</t>
  </si>
  <si>
    <t>http://www.reddit.com/r/Bitcoin/comments/35vqb5/alright_whos_the_wise_guy/</t>
  </si>
  <si>
    <t>May 14, 2015 at 05:21AM</t>
  </si>
  <si>
    <t>mktx</t>
  </si>
  <si>
    <t>Set up a Tor relay/bridge, a bitcoin .onion full node, and a electrum .onion server in 24 steps.</t>
  </si>
  <si>
    <t>https://sky-ip.org/tutorials.html</t>
  </si>
  <si>
    <t>http://www.reddit.com/r/Bitcoin/comments/35vpsy/set_up_a_tor_relaybridge_a_bitcoin_onion_full/</t>
  </si>
  <si>
    <t>May 14, 2015 at 05:40AM</t>
  </si>
  <si>
    <t>Can you imagine in the next year or two when Satoshi is on this list?</t>
  </si>
  <si>
    <t>http://www.forbes.com/sites/chasewithorn/2015/03/02/forbes-billionaires-full-list-of-the-500-richest-people-in-the-world-2015/</t>
  </si>
  <si>
    <t>http://www.reddit.com/r/Bitcoin/comments/35vs3u/can_you_imagine_in_the_next_year_or_two_when/</t>
  </si>
  <si>
    <t>throwaway0111011011</t>
  </si>
  <si>
    <t>Looking for a job oportunity in Dubai, UAE.</t>
  </si>
  <si>
    <t>Early adopter / bitcoin professional looking for a job or a company to invest in. Anyone got a list of bitcoin startups in Dubai ?</t>
  </si>
  <si>
    <t>http://www.reddit.com/r/Bitcoin/comments/35vs1c/looking_for_a_job_oportunity_in_dubai_uae/</t>
  </si>
  <si>
    <t>May 14, 2015 at 06:01AM</t>
  </si>
  <si>
    <t>Fortune coverage of the ChangeTip-Soundcloud integration</t>
  </si>
  <si>
    <t>http://fortune.com/2015/05/13/this-company-wants-you-to-tip-musicians-in-bitcoin/?utm_content=bufferd122a&amp;utm_medium=social&amp;utm_source=twitter.com&amp;utm_campaign=buffer</t>
  </si>
  <si>
    <t>http://www.reddit.com/r/Bitcoin/comments/35vurn/fortune_coverage_of_the_changetipsoundcloud/</t>
  </si>
  <si>
    <t>May 14, 2015 at 05:59AM</t>
  </si>
  <si>
    <t>SundoshiNakatoto</t>
  </si>
  <si>
    <t>Scaling Bitcoin to Billions of Transactions Per Day</t>
  </si>
  <si>
    <t>https://www.youtube.com/watch?v=8zVzw912wPo</t>
  </si>
  <si>
    <t>http://www.reddit.com/r/Bitcoin/comments/35vufw/scaling_bitcoin_to_billions_of_transactions_per/</t>
  </si>
  <si>
    <t>May 14, 2015 at 06:20AM</t>
  </si>
  <si>
    <t>TheAlexGalaxy</t>
  </si>
  <si>
    <t>Bitcoin Gets Biblical, Block Explorers, and Mushrooms</t>
  </si>
  <si>
    <t>https://www.youtube.com/watch?v=zcfSD08yEx4</t>
  </si>
  <si>
    <t>http://www.reddit.com/r/Bitcoin/comments/35vx3c/bitcoin_gets_biblical_block_explorers_and/</t>
  </si>
  <si>
    <t>May 14, 2015 at 06:18AM</t>
  </si>
  <si>
    <t>DFInstitute</t>
  </si>
  <si>
    <t>We welcome you to come to Digital Finance 2015 - Canada’s 1st FinTech Conference, with experts in Bitcoin speaking about Bitcoin's future</t>
  </si>
  <si>
    <t>http://www.digitalfinance2015.com/</t>
  </si>
  <si>
    <t>http://www.reddit.com/r/Bitcoin/comments/35vww0/we_welcome_you_to_come_to_digital_finance_2015/</t>
  </si>
  <si>
    <t>May 14, 2015 at 06:17AM</t>
  </si>
  <si>
    <t>thefakemgioia</t>
  </si>
  <si>
    <t>Bitcoin Value / Exchange Rate</t>
  </si>
  <si>
    <t>Is there a universally decided upon "value" for bitcoin, or does each person collecting or selling it decide on their exchange rate? I am just getting into trading with bitcoin and this is one issue that is confusing me.</t>
  </si>
  <si>
    <t>http://www.reddit.com/r/Bitcoin/comments/35vwnv/bitcoin_value_exchange_rate/</t>
  </si>
  <si>
    <t>May 14, 2015 at 06:16AM</t>
  </si>
  <si>
    <t>russeljc</t>
  </si>
  <si>
    <t>US Marshals - Why not offer final 44,000 BTC at 200%? It's working for $GBTC.</t>
  </si>
  <si>
    <t>In the past the USMS has indicated a desire to prevent disruptions to the bitcoin market http://www.coindesk.com/us-marshals-latest-bitcoin-auction-timed-avoid-market-disruptions/We know 44,000 coins remain to be offered.http://www.coindesk.com/third-usms-bitcoin-auction-bidder-interest/The recent $GBTC offering has demonstrated a willingness by certain investors to pay a premium for bitcoins which provide them greater security, and ability to acquire a large amount without driving the market.Getting the final auction behind us would help.What if the final auction defined two dated auctions:An initial, time-limited auction with a price based on a multiple of the market price at start of auction - I like 200%. Multiple winning bidders could split or have an exclusive round of rebidding.If no winning, valid bids are received from Round 1, Round 2 executes at a predefined date. This auction would then be of similar format to the previous auctions.Worst case, one additional round of auction monitoring, wrapped into the same offering is wasted in man-hours.Best case, your department gets a great premium, and the market will have one less thing hanging over its head as we move forward.</t>
  </si>
  <si>
    <t>http://www.reddit.com/r/Bitcoin/comments/35vwlm/us_marshals_why_not_offer_final_44000_btc_at_200/</t>
  </si>
  <si>
    <t>May 14, 2015 at 06:07AM</t>
  </si>
  <si>
    <t>Medialab101</t>
  </si>
  <si>
    <t>51% attacks aren't limited to Bitcoin...</t>
  </si>
  <si>
    <t>http://www.cnet.com/news/51-of-americans-believe-storms-affect-cloud-computing/</t>
  </si>
  <si>
    <t>http://www.reddit.com/r/Bitcoin/comments/35vvf8/51_attacks_arent_limited_to_bitcoin/</t>
  </si>
  <si>
    <t>May 14, 2015 at 06:46AM</t>
  </si>
  <si>
    <t>tigerindirectbtc</t>
  </si>
  <si>
    <t>Tiger direct's bitcoin site is embarrassing to the bitcoin community and should be updated or removed.</t>
  </si>
  <si>
    <t>http://www.tigerdirect.com/bitcoin/GPU mining? butterfly labs? It's almost like they threw the bitcoin page up for a quick buck and never reviewed or spent any effort on it ever again after they put it up!</t>
  </si>
  <si>
    <t>http://www.reddit.com/r/Bitcoin/comments/35w045/tiger_directs_bitcoin_site_is_embarrassing_to_the/</t>
  </si>
  <si>
    <t>May 14, 2015 at 06:43AM</t>
  </si>
  <si>
    <t>AnimalCrust</t>
  </si>
  <si>
    <t>Bitcoin + Weed + Drones = DISRUPTION</t>
  </si>
  <si>
    <t>http://gfycat.com/MindlessEsteemedHookersealion</t>
  </si>
  <si>
    <t>http://www.reddit.com/r/Bitcoin/comments/35vzro/bitcoin_weed_drones_disruption/</t>
  </si>
  <si>
    <t>May 14, 2015 at 07:19AM</t>
  </si>
  <si>
    <t>dogeqrcode</t>
  </si>
  <si>
    <t>Hey /r/BitCoin- You're looking awfully un-generous with your tipping over at www.BitTube.TV ;)</t>
  </si>
  <si>
    <t>www.BitTube.TVNow you can tip your favorite videos DIRECTLY with BitCoin, Litecoin and DogeCoin</t>
  </si>
  <si>
    <t>http://www.reddit.com/r/Bitcoin/comments/35w3xl/hey_rbitcoin_youre_looking_awfully_ungenerous/</t>
  </si>
  <si>
    <t>May 14, 2015 at 07:15AM</t>
  </si>
  <si>
    <t>tanata1</t>
  </si>
  <si>
    <t>Eobot</t>
  </si>
  <si>
    <t>Thank you ! You are the best!</t>
  </si>
  <si>
    <t>http://www.reddit.com/r/Bitcoin/comments/35w3i9/eobot/</t>
  </si>
  <si>
    <t>May 14, 2015 at 07:02AM</t>
  </si>
  <si>
    <t>vertisnow</t>
  </si>
  <si>
    <t>Can someone explain what this bandwidth pattern is all about (full node)</t>
  </si>
  <si>
    <t>http://imgur.com/tSfvV7pI'm running a full node, and I'm noticing that every 50ish seconds (not sure the exact timing) there is a pulse of bandwidth usage. Why is that? What is actually going on behind the scenes?Notice how the timing is extremely regular. Just like clockwork.</t>
  </si>
  <si>
    <t>http://www.reddit.com/r/Bitcoin/comments/35w1z9/can_someone_explain_what_this_bandwidth_pattern/</t>
  </si>
  <si>
    <t>May 14, 2015 at 07:38AM</t>
  </si>
  <si>
    <t>proofofworkout</t>
  </si>
  <si>
    <t>#ProofofWorkout: Kickoff Statistics</t>
  </si>
  <si>
    <t>https://bitcoinmagazine.com/20384/proofofworkout-kickoff-statistics/</t>
  </si>
  <si>
    <t>http://www.reddit.com/r/Bitcoin/comments/35w62e/proofofworkout_kickoff_statistics/</t>
  </si>
  <si>
    <t>May 14, 2015 at 08:14AM</t>
  </si>
  <si>
    <t>Iamchinesedotcom</t>
  </si>
  <si>
    <t>Bitcoin mentioned on CSI: Cyber</t>
  </si>
  <si>
    <t>Among a few errors was the pricing of 1200 BTC, which somehow is valued at nearly half a million. I'm not familiar enough with Bitcoins to truly verify anything else.</t>
  </si>
  <si>
    <t>http://www.reddit.com/r/Bitcoin/comments/35wa61/bitcoin_mentioned_on_csi_cyber/</t>
  </si>
  <si>
    <t>May 14, 2015 at 08:13AM</t>
  </si>
  <si>
    <t>abe-solotely-finance</t>
  </si>
  <si>
    <t>I was convinced today to sell all of my bitcoin away by my teacher. Was his logic flawed?</t>
  </si>
  <si>
    <t>Hello all,To give some background, I was talking to my friend in my AP Computer science class about bitcoin. I told him about how I found it a lot easier to get involved with than stocks, and how I've saved up around 1.5 bitcoins. He told me he never heard of bitcoin, and being taken aback I wanted to have the smartest man I know (the teacher) tell him all about it.TL/DR: Surprisingly, my teacher said it's a huge scam, and that it's a very creative ponzi scheme. He then asked me question after question, likeHim: "Who owns bitcoin?"Me: "No one, I mean you can buy it but no country or central bank owns it"Him: "And how can you prove that?"Me: "I've researched it and I've been able to buy and sell back and forth, no one really owns it"Him: "What's stopping bitcoin from one day vanishing along with the money everyone invested?"The conversation continued and he compared it to the likes of Madoff, how at first everyone could buy and sell just fine just like we can with bitcoin now.I took his advice. I mean, he knows more about technology than anyone I know-- ivy league education, executive background, amazing with technology--but surely his word isn't gospel.I'm interested in what your thoughts are.Thanks!</t>
  </si>
  <si>
    <t>http://www.reddit.com/r/Bitcoin/comments/35wa2i/i_was_convinced_today_to_sell_all_of_my_bitcoin/</t>
  </si>
  <si>
    <t>May 14, 2015 at 08:10AM</t>
  </si>
  <si>
    <t>voteno289</t>
  </si>
  <si>
    <t>Anti-Bitcoin legislation -- please tell N.C. to vote no!</t>
  </si>
  <si>
    <t>http://bitcoinregs.org/</t>
  </si>
  <si>
    <t>http://www.reddit.com/r/Bitcoin/comments/35w9or/antibitcoin_legislation_please_tell_nc_to_vote_no/</t>
  </si>
  <si>
    <t>May 14, 2015 at 07:51AM</t>
  </si>
  <si>
    <t>a_squirrley389</t>
  </si>
  <si>
    <t>Phished Bitcoins</t>
  </si>
  <si>
    <t>Roughly 9 BTC were phished out of one of my wallets, what ways can those Bitcoins be "re-phished" if I have the wallet address they are currently in?</t>
  </si>
  <si>
    <t>http://www.reddit.com/r/Bitcoin/comments/35w7kw/phished_bitcoins/</t>
  </si>
  <si>
    <t>May 14, 2015 at 07:49AM</t>
  </si>
  <si>
    <t>binghamtonbitcoin</t>
  </si>
  <si>
    <t>One advantage of Bitcoin is: Some of You can use it in a decent&amp;amp;legally&amp;amp;moral way with regulated companies, while Some of You can still use it absolutely anonymously&amp;amp;illegally&amp;amp;immorally with some "shady" service providers.</t>
  </si>
  <si>
    <t>Now we can see, both of you are claiming you are using bitcoin in the CORRECT way and scold each other.No, Bitcoin is actually the infrastructure all those services are based. Thus Bitcoin provides different choices for you.For example, If you want to do something absolutely anonymously, then it will be quite absurd if you scold coinbase for they don't allow it, because apparently coinbase was not founded for such kind of people as you. Similarily, those coin-mix service never set as target customers people who are glad to do anything without secret.Question: Will you scold Ebay for they don't allow you buy/sell drugs?Behold, You are only expressing your value while complaining. Without Bitcoin, some of you will still do things in a decent&amp;legally&amp;moral way with regulated companies, and some of you will still try to act absolutely anonymously&amp;illegally&amp;immorally with some "shady" service providers.</t>
  </si>
  <si>
    <t>http://www.reddit.com/r/Bitcoin/comments/35w7bp/one_advantage_of_bitcoin_is_some_of_you_can_use/</t>
  </si>
  <si>
    <t>May 14, 2015 at 08:42AM</t>
  </si>
  <si>
    <t>Venom VM bug called “perfect” for NSA, or for stealing bitcoins and passwords</t>
  </si>
  <si>
    <t>http://bitts.co/?s=b9UPI&amp;=venom-vm-bug-called-perfect-for-nsa-or-for-stealing-bitcoins-and-passwords-ars-technica#link</t>
  </si>
  <si>
    <t>http://www.reddit.com/r/Bitcoin/comments/35wddm/venom_vm_bug_called_perfect_for_nsa_or_for/</t>
  </si>
  <si>
    <t>May 14, 2015 at 08:40AM</t>
  </si>
  <si>
    <t>sailias</t>
  </si>
  <si>
    <t>Accept Bitcoin payments in your Rails app</t>
  </si>
  <si>
    <t>https://github.com/Sailias/bitcoin_payable</t>
  </si>
  <si>
    <t>http://www.reddit.com/r/Bitcoin/comments/35wd6l/accept_bitcoin_payments_in_your_rails_app/</t>
  </si>
  <si>
    <t>May 14, 2015 at 08:27AM</t>
  </si>
  <si>
    <t>Fintech Forces Mounting in the Philippines</t>
  </si>
  <si>
    <t>http://bravenewcoin.com/news/fintech-forces-mounting-in-the-philippines/</t>
  </si>
  <si>
    <t>http://www.reddit.com/r/Bitcoin/comments/35wbom/fintech_forces_mounting_in_the_philippines/</t>
  </si>
  <si>
    <t>May 14, 2015 at 09:20AM</t>
  </si>
  <si>
    <t>cjmalloy</t>
  </si>
  <si>
    <t>Just wanted to check if I understand Lightning Networks with an analogy.</t>
  </si>
  <si>
    <t>Lightning networks are to sending transactions what mining pools are for mining blocks.Lightning networks are p2p nodes that trustlessly bundle transactions, and worst case is they accidentally freeze your funds for a predetermined time.Is that right?</t>
  </si>
  <si>
    <t>http://www.reddit.com/r/Bitcoin/comments/35whm1/just_wanted_to_check_if_i_understand_lightning/</t>
  </si>
  <si>
    <t>May 14, 2015 at 09:19AM</t>
  </si>
  <si>
    <t>ProfessorViking</t>
  </si>
  <si>
    <t>CSI: Cyber doing an episode featuring bitcoin right now.</t>
  </si>
  <si>
    <t>Episode 13 of season 1. Looks pretty good so far. They are tracking the killer through the blockchain. One of the killers tortured the other for a passphrase.I bet it will get worse. But still good exposure.EDIT: Playing at 8 pm mountain time.</t>
  </si>
  <si>
    <t>http://www.reddit.com/r/Bitcoin/comments/35whjb/csi_cyber_doing_an_episode_featuring_bitcoin/</t>
  </si>
  <si>
    <t>May 14, 2015 at 09:01AM</t>
  </si>
  <si>
    <t>fishhoncho</t>
  </si>
  <si>
    <t>What price will Bitcoin be at by the end of the summer?</t>
  </si>
  <si>
    <t>http://www.reddit.com/r/Bitcoin/comments/35wfjj/what_price_will_bitcoin_be_at_by_the_end_of_the/</t>
  </si>
  <si>
    <t>May 14, 2015 at 08:56AM</t>
  </si>
  <si>
    <t>SatoshisGhost</t>
  </si>
  <si>
    <t>What happened to this post?</t>
  </si>
  <si>
    <t>http://www.reddit.com/r/Bitcoin/comments/35wddm/venom_vm_bug_called_perfect_for_nsa_or_for/I went to comment on it and it disappeared. Mods?</t>
  </si>
  <si>
    <t>http://www.reddit.com/r/Bitcoin/comments/35weyd/what_happened_to_this_post/</t>
  </si>
  <si>
    <t>May 14, 2015 at 08:54AM</t>
  </si>
  <si>
    <t>VoluntaryB</t>
  </si>
  <si>
    <t>Wall Street Discovers the Blockchain : Anything Peaceful : Jeffrey Tucker, Foundation for Economic Education</t>
  </si>
  <si>
    <t>http://fee.org/anythingpeaceful/detail/wall-street-discovers-the-blockchain</t>
  </si>
  <si>
    <t>http://www.reddit.com/r/Bitcoin/comments/35werf/wall_street_discovers_the_blockchain_anything/</t>
  </si>
  <si>
    <t>May 14, 2015 at 09:58AM</t>
  </si>
  <si>
    <t>Indian Exchange Shocked By Banks</t>
  </si>
  <si>
    <t>http://bravenewcoin.com/news/indian-exchange-shocked-by-banks/</t>
  </si>
  <si>
    <t>http://www.reddit.com/r/Bitcoin/comments/35wlux/indian_exchange_shocked_by_banks/</t>
  </si>
  <si>
    <t>May 14, 2015 at 09:49AM</t>
  </si>
  <si>
    <t>oscar-t</t>
  </si>
  <si>
    <t>Two Thirds of All Bitcoins Have Been Mined</t>
  </si>
  <si>
    <t>http://www.followthecoin.com/two-thirds-of-all-bitcoins-have-been-mined/</t>
  </si>
  <si>
    <t>http://www.reddit.com/r/Bitcoin/comments/35wksw/two_thirds_of_all_bitcoins_have_been_mined/</t>
  </si>
  <si>
    <t>May 14, 2015 at 09:41AM</t>
  </si>
  <si>
    <t>Nexut</t>
  </si>
  <si>
    <t>Bitmain S3 mining help</t>
  </si>
  <si>
    <t>I have my 2 bitmain s3's connected to my router and I can access the IP with my laptop but they won't mine. I have the miners configured to 2 mining pools, slushs and ispace, but neither will work. Am I doing something wrong?</t>
  </si>
  <si>
    <t>http://www.reddit.com/r/Bitcoin/comments/35wjx4/bitmain_s3_mining_help/</t>
  </si>
  <si>
    <t>May 14, 2015 at 09:35AM</t>
  </si>
  <si>
    <t>Master key multi-sig' protocol, where the N of M threshold idea is used but a specific 'master' key must be present. 'T + M of N ' So you can give others multi-sig keys but they can't collude behind your back.</t>
  </si>
  <si>
    <t>I don't know how but is this somehow an option? Like you have normal 3 of 4 but one key is special and has to be there.</t>
  </si>
  <si>
    <t>http://www.reddit.com/r/Bitcoin/comments/35wjai/master_key_multisig_protocol_where_the_n_of_m/</t>
  </si>
  <si>
    <t>May 14, 2015 at 10:17AM</t>
  </si>
  <si>
    <t>priediceee</t>
  </si>
  <si>
    <t>|Quick to Rich #Bitcoin</t>
  </si>
  <si>
    <t>http://www.reddit.com/r/Bitcoin/comments/35wo0l/quick_to_rich_bitcoin/</t>
  </si>
  <si>
    <t>May 14, 2015 at 10:09AM</t>
  </si>
  <si>
    <t>dnaty</t>
  </si>
  <si>
    <t>Coinbase Exchange now available in Arizona</t>
  </si>
  <si>
    <t>I just got an e-mail about the USD wallet being available so I went and signed up for their exchange. Good to see they're still making some progress.I probably won't use them until they offer leverage, however.</t>
  </si>
  <si>
    <t>http://www.reddit.com/r/Bitcoin/comments/35wn1v/coinbase_exchange_now_available_in_arizona/</t>
  </si>
  <si>
    <t>May 14, 2015 at 10:32AM</t>
  </si>
  <si>
    <t>Why do nodes choose to not update to the latest version?</t>
  </si>
  <si>
    <t>As I scroll through the list of peers connected to my node, it is so clear that the majority of nodes are running something other than the latest version (Satoshi:0.10.1). Why? Is it the changeover costs that are incurred while the node is shut down during the update? Is it politics? Is it merely a cool factor? ("Yeah...I got in early...I'm 0.8.0")It seems to me that the benefits of updating (fewer bugs, etc.) would be greater than the costs, especially considering there have been no controversial updates/hard-forks yet.Thoughts?</t>
  </si>
  <si>
    <t>http://www.reddit.com/r/Bitcoin/comments/35wpnk/why_do_nodes_choose_to_not_update_to_the_latest/</t>
  </si>
  <si>
    <t>May 14, 2015 at 10:54AM</t>
  </si>
  <si>
    <t>Enterpriseminer</t>
  </si>
  <si>
    <t>If this is an example of the writing at Btc.com, then it will fail just like Garza's Paycoin.</t>
  </si>
  <si>
    <t>(copied and pasted right from Btc.com site, what a joke.) Get Amazing Articles In Your InboxWe guarantee you to fill your inbox everyweek with the stories everyone talking about.Subscribe withSubscribe nowSuper secure, no-spam :)</t>
  </si>
  <si>
    <t>http://www.reddit.com/r/Bitcoin/comments/35wrtd/if_this_is_an_example_of_the_writing_at_btccom/</t>
  </si>
  <si>
    <t>May 14, 2015 at 10:42AM</t>
  </si>
  <si>
    <t>maestro-sartori</t>
  </si>
  <si>
    <t>I was just tipped on soundcloud</t>
  </si>
  <si>
    <t>This is huge. It was unexpected and for some reason just sunk in harder how big changetip could be.</t>
  </si>
  <si>
    <t>http://www.reddit.com/r/Bitcoin/comments/35wqnh/i_was_just_tipped_on_soundcloud/</t>
  </si>
  <si>
    <t>null_radix</t>
  </si>
  <si>
    <t>Make cash illegal. (Running the exact opposite way from Bitcoin)</t>
  </si>
  <si>
    <t>http://www.telegraph.co.uk/finance/personalfinance/comment/11602399/Ban-cash-end-boom-and-bust.html</t>
  </si>
  <si>
    <t>http://www.reddit.com/r/Bitcoin/comments/35wqn7/make_cash_illegal_running_the_exact_opposite_way/</t>
  </si>
  <si>
    <t>May 14, 2015 at 11:01AM</t>
  </si>
  <si>
    <t>All you techy bitcoiners are about to see the craziest network effect with the soundcloud thing. I am a musician myself and know how important this is.</t>
  </si>
  <si>
    <t>Changetips immersion into soundcloud further bridges the gap of micropayments and musician compensation difficulties online. I've been waiting for this for the last two years and am happy to see soundcloud paving the way. I seriously can't believe this is happening. Fucking go Bitcoin.....GOOOOO!!!</t>
  </si>
  <si>
    <t>http://www.reddit.com/r/Bitcoin/comments/35wsji/all_you_techy_bitcoiners_are_about_to_see_the/</t>
  </si>
  <si>
    <t>May 14, 2015 at 10:59AM</t>
  </si>
  <si>
    <t>rorriMnmaD</t>
  </si>
  <si>
    <t>Is there a way to get a virtual CC funded with bitcoin? I found a few online, but they seemed geared towards ATMs. I just want to buy a few cheap things online</t>
  </si>
  <si>
    <t>I don't need a physical card. I don't need to withdraw cash. I don't want extreme fees (like $50 set-up charge).I'm just looking for something I can fund with bitcoin to make purchases online for less than $20... sometimes like than $5. Sometimes a recurring fee (like subscription services).Does this service exist?</t>
  </si>
  <si>
    <t>http://www.reddit.com/r/Bitcoin/comments/35wscq/is_there_a_way_to_get_a_virtual_cc_funded_with/</t>
  </si>
  <si>
    <t>May 14, 2015 at 11:23AM</t>
  </si>
  <si>
    <t>CumberlandGap</t>
  </si>
  <si>
    <t>Alternatives to coinbase instant buy?</t>
  </si>
  <si>
    <t>I've been trying to get verified for coinbase instant buy for the past 48 hours, so far I've exchanged 5 messages with support, pretty much all they're doing is repeatedly asking me to make sure I'm using a visa credit card. I was wondering if there's any other exchange that allows instant buy, does bitstamp? I really need this capability because I need to be able to buy bitcoin quickly to fill localbitcoins trades as they come in, which is sometimes unpredictable. Thanks</t>
  </si>
  <si>
    <t>http://www.reddit.com/r/Bitcoin/comments/35wums/alternatives_to_coinbase_instant_buy/</t>
  </si>
  <si>
    <t>May 14, 2015 at 11:56AM</t>
  </si>
  <si>
    <t>Late Night Reading: Does anyone have that fun link to the Reddit post where it talked about the future of Bitcoin, which involved Bitcoin taking control of itself and changing it's own source code?</t>
  </si>
  <si>
    <t>... it was really funny :)</t>
  </si>
  <si>
    <t>http://www.reddit.com/r/Bitcoin/comments/35wxl8/late_night_reading_does_anyone_have_that_fun_link/</t>
  </si>
  <si>
    <t>May 14, 2015 at 11:48AM</t>
  </si>
  <si>
    <t>mstevenson10009</t>
  </si>
  <si>
    <t>5) Financial middle men: Don't knock Bitcoin</t>
  </si>
  <si>
    <t>http://money.cnn.com/2015/05/13/news/economy/robots-threaten-jobs-unemployment/index.html</t>
  </si>
  <si>
    <t>http://www.reddit.com/r/Bitcoin/comments/35wwxp/5_financial_middle_men_dont_knock_bitcoin/</t>
  </si>
  <si>
    <t>May 14, 2015 at 11:47AM</t>
  </si>
  <si>
    <t>Cheapest way to buy bitcoin online?</t>
  </si>
  <si>
    <t>Just started looking at other exchanges aside from coinbase and I'm noticing that they (coinbase) charge a bit more than others like btc-e. Does anyone know what exchange has the best rates for buying bitcoin online, including fees of course. I'm in the USAlso if anyone knows which exchange has the best rates for instant buy that would be helpful as well</t>
  </si>
  <si>
    <t>http://www.reddit.com/r/Bitcoin/comments/35wwsj/cheapest_way_to_buy_bitcoin_online/</t>
  </si>
  <si>
    <t>May 14, 2015 at 11:58AM</t>
  </si>
  <si>
    <t>Tip Your Favorite Artists on SoundCloud</t>
  </si>
  <si>
    <t>http://bravenewcoin.com/news/tip-your-favorite-artists-on-soundcloud/</t>
  </si>
  <si>
    <t>http://www.reddit.com/r/Bitcoin/comments/35wxp6/tip_your_favorite_artists_on_soundcloud/</t>
  </si>
  <si>
    <t>May 14, 2015 at 12:22PM</t>
  </si>
  <si>
    <t>NewFuturist</t>
  </si>
  <si>
    <t>Why is there a conflict between price and difficulty?</t>
  </si>
  <si>
    <t>I was just looking at the price and difficulty/hash rate charts, and noticed something very strange: although the price has dropped by roughly 75% since January 2014, yet the hashrate/difficulty has increased 10-fold over that period.Is this due to technological improvements? Over that period we'd expect a price-performance ratio change of around 2x in line with Moore's law. Yet the 75% reduction in price coupled with the 10x increase in hashrate implies efficiency has increased by 40x (assuming the majority of miners are rational about their electricity use).Are there really that sufficient new ASICs coming online to explain this change? If so, has the relatively large block reward, coupled with advanced hardware coming online provided a short-term price drop?</t>
  </si>
  <si>
    <t>http://www.reddit.com/r/Bitcoin/comments/35wzwg/why_is_there_a_conflict_between_price_and/</t>
  </si>
  <si>
    <t>May 14, 2015 at 12:15PM</t>
  </si>
  <si>
    <t>Lifetime Banner Sales Launched: Put Yourself on Bitcoin Record with ForkLog</t>
  </si>
  <si>
    <t>http://forklog.net/lifetime-banner-sales-launched-put-yourself-on-bitcoin-record-with-forklog/</t>
  </si>
  <si>
    <t>http://www.reddit.com/r/Bitcoin/comments/35wza9/lifetime_banner_sales_launched_put_yourself_on/</t>
  </si>
  <si>
    <t>May 14, 2015 at 12:54PM</t>
  </si>
  <si>
    <t>Mindmeltingunicorn</t>
  </si>
  <si>
    <t>Looking into investing in Bitcoin... Found this article on a place to do it. Do you have any opinions on the best exchange place to invest?</t>
  </si>
  <si>
    <t>http://joshneebs.blogspot.jp/2014/05/cutting-edge-technology-bitcoins-and.html</t>
  </si>
  <si>
    <t>http://www.reddit.com/r/Bitcoin/comments/35x2dx/looking_into_investing_in_bitcoin_found_this/</t>
  </si>
  <si>
    <t>May 14, 2015 at 12:52PM</t>
  </si>
  <si>
    <t>Maxfieldo</t>
  </si>
  <si>
    <t>Whenever I see ChangeTip mentioned in r/bitcoin, it reminds me I want to be a more active tipper. Let's play: Tips for ascii art/faces! ༼ つ ◕_◕ ༽つ</t>
  </si>
  <si>
    <t>http://www.reddit.com/r/Bitcoin/comments/35x26i/whenever_i_see_changetip_mentioned_in_rbitcoin_it/</t>
  </si>
  <si>
    <t>May 14, 2015 at 01:15PM</t>
  </si>
  <si>
    <t>Introshine</t>
  </si>
  <si>
    <t>Will this take the momentum away from Bitcoin? "Facebook 'weeks away' from e-wallet approval"</t>
  </si>
  <si>
    <t>http://www.cnet.com/news/facebook-weeks-away-from-e-wallet-regulatory-approval/</t>
  </si>
  <si>
    <t>http://www.reddit.com/r/Bitcoin/comments/35x42n/will_this_take_the_momentum_away_from_bitcoin/</t>
  </si>
  <si>
    <t>May 14, 2015 at 01:14PM</t>
  </si>
  <si>
    <t>walax59</t>
  </si>
  <si>
    <t>How do you get friends into bitcoin?</t>
  </si>
  <si>
    <t>Bitcoin is awesome. I love getting my friends into it but the only reason they like it is because they can do things they didn't otherwise realize was available. The dark net markets are actually something many don't know about, free accounts and what not??! So cool! Also gambling, gambling with bitcoin is actually better than doing it with dollars (at least in the US).So how do you get people you know into bitcoin?</t>
  </si>
  <si>
    <t>http://www.reddit.com/r/Bitcoin/comments/35x3yv/how_do_you_get_friends_into_bitcoin/</t>
  </si>
  <si>
    <t>May 14, 2015 at 01:12PM</t>
  </si>
  <si>
    <t>Anenome5</t>
  </si>
  <si>
    <t>Penny Arcade on what a Bitcoin is.</t>
  </si>
  <si>
    <t>http://i.imgur.com/g13n047.jpg</t>
  </si>
  <si>
    <t>http://www.reddit.com/r/Bitcoin/comments/35x3qy/penny_arcade_on_what_a_bitcoin_is/</t>
  </si>
  <si>
    <t>May 14, 2015 at 01:10PM</t>
  </si>
  <si>
    <t>Windows phone bitcoin wallet?</t>
  </si>
  <si>
    <t>A friend of mine has a windows phone and did not find a bitcoin wallet app. Are there any wallet apps at all?</t>
  </si>
  <si>
    <t>http://www.reddit.com/r/Bitcoin/comments/35x3n8/windows_phone_bitcoin_wallet/</t>
  </si>
  <si>
    <t>May 14, 2015 at 01:08PM</t>
  </si>
  <si>
    <t>Bason-Jateman</t>
  </si>
  <si>
    <t>NASDAQ will start using Bitcoin technology</t>
  </si>
  <si>
    <t>http://money.cnn.com/2015/05/11/technology/nasdaq-bitcoin-technology/index.html?iid=ob_homepage_tech_pool&amp;iid=obnetwork</t>
  </si>
  <si>
    <t>http://www.reddit.com/r/Bitcoin/comments/35x3hm/nasdaq_will_start_using_bitcoin_technology/</t>
  </si>
  <si>
    <t>May 14, 2015 at 01:21PM</t>
  </si>
  <si>
    <t>Nabako</t>
  </si>
  <si>
    <t>r/bitcoin: Global bitcoin index: Pandora Index?</t>
  </si>
  <si>
    <t>I remember few months ago seeing an index taking 7 to 10 different parameters in order to define a "weight" for bitcoin. It was not based / nor reflect the price, but took in consideration other stuff (nb of transaction, general adaption, price, future potential,...)I would say that the name was "Pandora" something, but neither google, neither Reddit gives me any result when looking for Pandora Index. But I might be wrong.Do you know / remember this index name? Or where I can see it?Thx</t>
  </si>
  <si>
    <t>http://www.reddit.com/r/Bitcoin/comments/35x4g8/rbitcoin_global_bitcoin_index_pandora_index/</t>
  </si>
  <si>
    <t>May 14, 2015 at 01:40PM</t>
  </si>
  <si>
    <t>e_swartz</t>
  </si>
  <si>
    <t>Questions on multi-sig</t>
  </si>
  <si>
    <t>I'm trying to figure out what is and isn't possible with multi-sig transactions and how they work. I've only made a multi-signature address between keys owned by myself and not other people so I'm a little confused on how it works with additional users.Let's say I am a merchant and I want to issue a multi-signature transaction for something I'm selling (it's important that multiple parties are involved in this case). I want 3 of 4 signatures in order for the transaction to complete, but I want to specify exactly who's wallet the Bitcoin will be sent from. In order for the transaction to complete, I need the transaction to be signed by persons A, B, and C (or D) but I also require the Bitcoin to be sent from B's wallet only. I know the key information of persons A, B, C, and D because they are within my "network" and I can look them up. Is this possible? How does this work?Are HD multi-signature wallets possible? Because I am a merchant I want a specific root key that can be my signing key for all transactions, but a new address issued each time so it's easier for me to record transactions tied to addresses and I don't re-use a single address. This might not be necessary for the scenario, though.</t>
  </si>
  <si>
    <t>http://www.reddit.com/r/Bitcoin/comments/35x5v8/questions_on_multisig/</t>
  </si>
  <si>
    <t>May 14, 2015 at 01:51PM</t>
  </si>
  <si>
    <t>Pardonme23</t>
  </si>
  <si>
    <t>What's a good way to safely transfer bitcoin for a company or personally?</t>
  </si>
  <si>
    <t>http://www.reddit.com/r/Bitcoin/comments/35x6l5/whats_a_good_way_to_safely_transfer_bitcoin_for_a/</t>
  </si>
  <si>
    <t>May 14, 2015 at 02:46PM</t>
  </si>
  <si>
    <t>SpaceTire</t>
  </si>
  <si>
    <t>Texas Bill to Establish Bullion Depository, Help Facilitate Transactions in Gold and Silver, Passes House 140-1 | Tenth Amendment Center Blog</t>
  </si>
  <si>
    <t>http://blog.tenthamendmentcenter.com/2015/05/texas-bill-to-establish-bullion-depository-help-facilitate-transactions-in-gold-and-silver-passes-house-140-1/</t>
  </si>
  <si>
    <t>http://www.reddit.com/r/Bitcoin/comments/35xa5j/texas_bill_to_establish_bullion_depository_help/</t>
  </si>
  <si>
    <t>May 14, 2015 at 02:40PM</t>
  </si>
  <si>
    <t>Drink_Feck_Arse</t>
  </si>
  <si>
    <t>Buy anything from any european market (such as amazon(s) and ebay) and then ship worldwide.</t>
  </si>
  <si>
    <t>I am currently investigating feasability of making a competing service to the likes of https://all4btc.com/Where goods can be bought from any european marketplace such as amazon.co.uk or ebay or any other european (EU28) online shop such as dabs.But with registered DHL delivery worldwide and cheaper than above mentioned service for orders delivered outside EU since no VAT has to be charged when exporting outside EU hence making things much cheaper :)There are few issues to sort out that I am discussing with accountant now and DHL but basically I want to ask the community if there is demand for such a shopping/shipping service from people from outside the EU and especially from developing countries?Can ship within EU as well but unfortunately would have to add 23% VAT onto prices tho will be able to issue you with a VAT invoice if you are a EU vat registered company.Yeh the whole EU VAT thing is a damn pain in rear :(Cheers</t>
  </si>
  <si>
    <t>http://www.reddit.com/r/Bitcoin/comments/35x9s3/buy_anything_from_any_european_market_such_as/</t>
  </si>
  <si>
    <t>May 14, 2015 at 02:55PM</t>
  </si>
  <si>
    <t>mattw1989</t>
  </si>
  <si>
    <t>Buying a Tracking number</t>
  </si>
  <si>
    <t>If anyone has a tracking number to California or Washington state from any dates of may 1-14 I'll transfer 5 dollars into your PayPal account if I can use it to show my girlfriend I sent her a pair of shoes.</t>
  </si>
  <si>
    <t>http://www.reddit.com/r/Bitcoin/comments/35xaow/buying_a_tracking_number/</t>
  </si>
  <si>
    <t>May 14, 2015 at 03:43PM</t>
  </si>
  <si>
    <t>DecentralizeTony</t>
  </si>
  <si>
    <t>We do a decentralized podcast that is posted on Soundcloud, so you know what that means...</t>
  </si>
  <si>
    <t>That means buy yourself something nice on NewEgg, Overstock or heck buy a gift card for a loved one from Gyft and listen to us for free at decentralize.fm.Don't get me wrong we think tips are great, we just like new listeners way more! Always remember that content that comes from the heart will never beg for money, we will beg for people to spread the word though :-)</t>
  </si>
  <si>
    <t>http://www.reddit.com/r/Bitcoin/comments/35xdlv/we_do_a_decentralized_podcast_that_is_posted_on/</t>
  </si>
  <si>
    <t>May 14, 2015 at 04:37PM</t>
  </si>
  <si>
    <t>Conspiracy theory: bitcoin price is manipulated (kept low) to buy cheap coins</t>
  </si>
  <si>
    <t>My conspiracy theory, but I don't have any proof. Just commonsense. I often think prices are intentionally manipulated (kept low) to buy cheep coins.Everyone's goal is to collect the most number of coins possible. They will surely keep it at the lowest possible price to buy more coins..Keeping it around $200 and below for long enough, would make some people give up on bitcoin who entered at $500 or above.3600 btc/day is still a lot of liquidity. $10 difference in exchange rate would be, $36,000 cheaper coins.When it is possible for them to keep at $200 levels now, it would also possible for them to keep it at $400 levels (next 4 years, 12.5 btc reward), or $800 until 2024.Only thing that could boost price is when there is a considerable growth in bitcoin user base, and more people start to use bitcoins as a store of value..I think, until we get somewhere between 5 - 10 million users who hodl bitcoins this would continue..I've posted this as a comment couple of times before. Now making a self post for visibility.http://www.reddit.com/r/Bitcoin/comments/35smsz/z/cr7lgu1?context=0</t>
  </si>
  <si>
    <t>http://www.reddit.com/r/Bitcoin/comments/35xgsp/conspiracy_theory_bitcoin_price_is_manipulated/</t>
  </si>
  <si>
    <t>May 14, 2015 at 04:32PM</t>
  </si>
  <si>
    <t>https://fortune.com/2015/05/13/this-company-wants-you-to-tip-musicians-in-bitcoin/?utm_content=bufferd122a&amp;utm_medium=social&amp;utm_source=twitter.com&amp;utm_campaign=buffer</t>
  </si>
  <si>
    <t>http://www.reddit.com/r/Bitcoin/comments/35xgj3/this_company_wants_you_to_tip_musicians_in_bitcoin/</t>
  </si>
  <si>
    <t>May 14, 2015 at 05:06PM</t>
  </si>
  <si>
    <t>ivanbit</t>
  </si>
  <si>
    <t>support</t>
  </si>
  <si>
    <t>For a long time I use the site EOBOT. The ideal platform for earnings Bitcoins. Thank you who invented and created it.</t>
  </si>
  <si>
    <t>http://www.reddit.com/r/Bitcoin/comments/35xino/support/</t>
  </si>
  <si>
    <t>May 14, 2015 at 05:05PM</t>
  </si>
  <si>
    <t>poolbath1</t>
  </si>
  <si>
    <t>"Bits to Give Away" or "WickedJimmy - Soundcloud - Freak this guy out with tips - Make a bitcoin musician happy too." thread - Details inside.</t>
  </si>
  <si>
    <t>https://soundcloud.com/wickedjimmyI used to tip a lot back in the old days of the tipbot. I haven't had much bitcoin around lately, so not many tips lately from me either.But Soundcloud and changetip together make me happy. I want to give away some bits!I'll tip interesting things in this thread, just because.I gave my friend some bitcoin for his birthday about 2 years ago on a paper wallet. I'm pretty sure he still has it, but I doubt he would have spent it. I spent some time yaking about bitcoin to him frequently, and he was somewhat interested, but eventually I learned to not really bring the subject up because it's not super interesting to him. There wasn't a point.So I think if we can surprise him with some soundcloud tips for his music, that would get another person to really see how great bitcoin is for musicians.I have a few tracks on there too along with some collaborations with him. I think it'd be so great to actually get a tip for some music that I never expected to make any money from, and the kicker is it will actually go to my friend which is totally fine with me (he recorded it anyway).I've always waited for the day it became easy to tip people on music sites.So, comment away and I'll give out some tips for awhile, and feel free to pay it forward to my friend if you like the music. Thanks /r/Bitcoinhttps://soundcloud.com/wickedjimmytl;dr soundcloud tips are awesome.</t>
  </si>
  <si>
    <t>http://www.reddit.com/r/Bitcoin/comments/35xiln/bits_to_give_away_or_wickedjimmy_soundcloud_freak/</t>
  </si>
  <si>
    <t>May 14, 2015 at 05:04PM</t>
  </si>
  <si>
    <t>From previous experience. If you tip an artist on soundcloud. I highly recommend adding a message clearly stating the track you're tipping them for and a specific reason.</t>
  </si>
  <si>
    <t>The last two years i was djing in Venice Beach and what i would do was tell the artist that i found(i usually wanted to find obscure but still professional sounding material) that i loved their material and asked if i either could get a higher quality rip OR ask if I could get the instrumental. I was surprised to see the response i got and musicians/producers were really receptive to that. Just spamming them with a changetip won't incur them to investigate bitcoin deeper, but at least letting them know that the only way you can really send a .25 cent tip over the internet is through bitcoin combined with a detailed reason as to why you tipped them("insane drop" "crazy chord progression" "best remix ive heard of song yet"). Musicians love to get tipped but love it even more for a little detailed feedback. Sorry for the banter on here but I'm just relating to former experiences with actually getting in contact with these people WITHOUT a useful tool like Bitcoin. Now I can go back and tip all of those producers i used, which ill be doing this week.Some notable underground remixers ive come across that ive used more than once while spinning (electronic dance music wise) if you care. Mojofilter and Virgin Magnetic Material. My biggest thing was always finding super unknown remixers and bringin em out on the floor. Most of these soundcloud producers dont even release cds or vinyl, which is another reason of why I used to argue with vinyl purists who say vinyl djing is the only way. Well, some tracks you just cant djnonn vinyl because they never release em onn vinyl.....ok im ranting. Thanks.</t>
  </si>
  <si>
    <t>http://www.reddit.com/r/Bitcoin/comments/35xikg/from_previous_experience_if_you_tip_an_artist_on/</t>
  </si>
  <si>
    <t>May 14, 2015 at 04:59PM</t>
  </si>
  <si>
    <t>thorjag</t>
  </si>
  <si>
    <t>This is hilarious!</t>
  </si>
  <si>
    <t>https://twitter.com/kentindell/status/598768475990040577</t>
  </si>
  <si>
    <t>http://www.reddit.com/r/Bitcoin/comments/35xi6g/this_is_hilarious/</t>
  </si>
  <si>
    <t>May 14, 2015 at 06:02PM</t>
  </si>
  <si>
    <t>omneina</t>
  </si>
  <si>
    <t>Best of the Paying Bitcoin Sites</t>
  </si>
  <si>
    <t>http://bitcoinwork.info/earn-free-bitcoin.html</t>
  </si>
  <si>
    <t>http://www.reddit.com/r/Bitcoin/comments/35xmkl/best_of_the_paying_bitcoin_sites/</t>
  </si>
  <si>
    <t>May 14, 2015 at 06:59PM</t>
  </si>
  <si>
    <t>Domains for Bitcoins?</t>
  </si>
  <si>
    <t>Does anyone know where I can buy cheap domains using bitcoins? I was happy with www.domains4bitcoins.com but they have a really poor web-interface.</t>
  </si>
  <si>
    <t>http://www.reddit.com/r/Bitcoin/comments/35xqwm/domains_for_bitcoins/</t>
  </si>
  <si>
    <t>May 14, 2015 at 06:58PM</t>
  </si>
  <si>
    <t>http://www.wcnc.com/story/news/local/regional/2015/05/13/bitcoin-remains-an-underground-currency-in-asheville/27254529/</t>
  </si>
  <si>
    <t>http://www.reddit.com/r/Bitcoin/comments/35xqth/bitcoin_remains_an_underground_currency_in/</t>
  </si>
  <si>
    <t>May 14, 2015 at 06:51PM</t>
  </si>
  <si>
    <t>TheBitcoinArmy</t>
  </si>
  <si>
    <t>Bitcoin Vs Litecoin</t>
  </si>
  <si>
    <t>https://youtu.be/CzjMYt3C2QI</t>
  </si>
  <si>
    <t>http://www.reddit.com/r/Bitcoin/comments/35xq8d/bitcoin_vs_litecoin/</t>
  </si>
  <si>
    <t>May 14, 2015 at 06:35PM</t>
  </si>
  <si>
    <t>Eodguy149</t>
  </si>
  <si>
    <t>Coinbase doesn't disappoint.</t>
  </si>
  <si>
    <t>I feel like Coinbase gets a pretty bad rap around here and felt like posting something positive. Yeah they may be bank-like and not live up to what many hope Bitcoin will bring into the financial space, but they have a website that is newbie friendly that I don't have to be worried about when sending my friends there for their first purchase.Also apparently they have a sense of humor. I was up late (read ambien high but still couldn't sleep) and realized they accept applications for increased daily limits. I filled one out and stated that when Bitcoin went parabolic I would need a higher limit so that I could cash out and buy a house. Apparently that was good enough for them!http://i.imgur.com/Yn0Xj0q.pngI'm not intending to start an argument about the direction Bitcoin should be heading or which businesses to support. I'll even admit that I don't keep any of my coins there. I just wanted to put one positive experience out there since I think many of them go un-posted making it seem like the majority are negative.</t>
  </si>
  <si>
    <t>http://www.reddit.com/r/Bitcoin/comments/35xoyt/coinbase_doesnt_disappoint/</t>
  </si>
  <si>
    <t>May 14, 2015 at 06:24PM</t>
  </si>
  <si>
    <t>bitcoinalien</t>
  </si>
  <si>
    <t>My website pays you (in bitcoin) to read books</t>
  </si>
  <si>
    <t>I'm pretty excited and proud to share this. I made a website that pays you, in bitcoin to read:www.paidbooks.comThere's everything from Treasure Island, Peter Pan, and the Jungle Book, to classics like Jane Eyre's Pride and Prejudice, we have some business / personal development books like Think and Grow Rich, we even have Tolstoys War and Peace in full! (and, we have the original bitcoin white paper on there too :))We've been online over a month now and have almost 100 books, which is around 7000+ pages. And in this time we have over 3000 members actively reading and claiming bitcoin.I started making bitcoin faucets around 6-9 months ago, but knew I wanted to do something "better" with bitcoin - and after giving away over 140btc I knew there was a market for it - this I'm really excited about, it combines 2 of my passions - bitcoin, and reading/self education, and I'm super honored to share it with the world to try and spread bitcoin to new people, and also get people to read more, or read something they otherwise might not have! :)If you have a blog, I'd love some more PR for it, I'd be happy to do interviews or write an article, otherwise, I hope you enjoy the site and enjoy reading :)</t>
  </si>
  <si>
    <t>http://www.reddit.com/r/Bitcoin/comments/35xo4o/my_website_pays_you_in_bitcoin_to_read_books/</t>
  </si>
  <si>
    <t>May 14, 2015 at 06:15PM</t>
  </si>
  <si>
    <t>Is bitcoin-income.com a scam?</t>
  </si>
  <si>
    <t>Anyone tried this site? It was launched 10th April, 2015. I wonder if it is safe to use.Thanks</t>
  </si>
  <si>
    <t>http://www.reddit.com/r/Bitcoin/comments/35xnhp/is_bitcoinincomecom_a_scam/</t>
  </si>
  <si>
    <t>MandelDuck</t>
  </si>
  <si>
    <t>Traveling overseas is easy with Bitcoin</t>
  </si>
  <si>
    <t>http://imgur.com/1JKal72</t>
  </si>
  <si>
    <t>http://www.reddit.com/r/Bitcoin/comments/35xnh6/traveling_overseas_is_easy_with_bitcoin/</t>
  </si>
  <si>
    <t>May 14, 2015 at 07:44PM</t>
  </si>
  <si>
    <t>WilliamW78</t>
  </si>
  <si>
    <t>Bitcoin News Today: Goldman Sachs Puts Its Money Behind the Blockchain</t>
  </si>
  <si>
    <t>http://moneymorning.com/2015/05/13/bitcoin-news-today-goldman-sachs-puts-its-money-behind-the-blockchain/</t>
  </si>
  <si>
    <t>http://www.reddit.com/r/Bitcoin/comments/35xuwc/bitcoin_news_today_goldman_sachs_puts_its_money/</t>
  </si>
  <si>
    <t>May 14, 2015 at 07:35PM</t>
  </si>
  <si>
    <t>The Untold Story of Silk Road, Part 2: The Fall | WIRED</t>
  </si>
  <si>
    <t>http://www.wired.com/2015/05/silk-road-2/</t>
  </si>
  <si>
    <t>http://www.reddit.com/r/Bitcoin/comments/35xu47/the_untold_story_of_silk_road_part_2_the_fall/</t>
  </si>
  <si>
    <t>May 14, 2015 at 08:48PM</t>
  </si>
  <si>
    <t>2-Flower</t>
  </si>
  <si>
    <t>Somebody explain me what is this guy talking about writing about wallet developers being tormented by BitLicense. I thought app dev will be an exempt from BL.. Have something changed in this matter recently?</t>
  </si>
  <si>
    <t>https://medium.com/mit-media-lab-digital-currency-initiative/how-to-prevent-new-york-from-becoming-the-bitcoin-backwater-of-the-u-s-931505a54560</t>
  </si>
  <si>
    <t>http://www.reddit.com/r/Bitcoin/comments/35y1jt/somebody_explain_me_what_is_this_guy_talking/</t>
  </si>
  <si>
    <t>May 14, 2015 at 09:03PM</t>
  </si>
  <si>
    <t>FrancisPouliot</t>
  </si>
  <si>
    <t>*SCAM ALERT* - The website fastpaybitcoin.com is a total scam that has been running for over 12 months. They are fraudulently using the Bitcoin Embassy's physical address.</t>
  </si>
  <si>
    <t>The website fastpaybitcoin.com is an obvious scam. Proof is in the pudding: http://i.imgur.com/8YQtOvJ.pngThey have been fraudulently using the Bitcoin Embassy's name and address since June 2014. We've tried to contact them several times and also had lawyers write to them, with (predictably) no success.Although the Ponzi is obvious, people are still getting scammed all over the world.Any thoughts on what we can do to stop this?</t>
  </si>
  <si>
    <t>http://www.reddit.com/r/Bitcoin/comments/35y3cc/scam_alert_the_website_fastpaybitcoincom_is_a/</t>
  </si>
  <si>
    <t>May 14, 2015 at 09:02PM</t>
  </si>
  <si>
    <t>sosADAMsos</t>
  </si>
  <si>
    <t>What Happened to Coinbasis.net?</t>
  </si>
  <si>
    <t>coinbasis.net has been down for at least a couple days now (possibly more), and I can't seem to find any news about it.The archived Google result for the apps page on Coinbase also looks like it's been removed: https://www.coinbase.com/apps/533a6fd93d022ef6bd0000dbFor those who don't know what Coinbasis is: "Coinbasis lets you track your BTC investment, just as you would using a traditional brokerage site. Log in with coinbase to view your market value, cost basis, gain/loss. View a chart of your BTC buys &amp; sells for a visual representation of your Coinbase history."Does anyone know what happened?</t>
  </si>
  <si>
    <t>http://www.reddit.com/r/Bitcoin/comments/35y35c/what_happened_to_coinbasisnet/</t>
  </si>
  <si>
    <t>May 14, 2015 at 09:50PM</t>
  </si>
  <si>
    <t>mymobiletokens</t>
  </si>
  <si>
    <t>Coinstructors Proposes Disruptive “Blockchain Solution For Greece” Amid Eurozone Crisis; is Bitcoin 2.0 The Answer</t>
  </si>
  <si>
    <t>http://bitcoinprbuzz.com/coinstructors-proposes-disruptive-blockchain-solution-for-greece-amid-eurozone-crisis-is-bitcoin-2-0-the-answer/</t>
  </si>
  <si>
    <t>http://www.reddit.com/r/Bitcoin/comments/35y91v/coinstructors_proposes_disruptive_blockchain/</t>
  </si>
  <si>
    <t>May 14, 2015 at 09:48PM</t>
  </si>
  <si>
    <t>cqm</t>
  </si>
  <si>
    <t>The last time I sold bitcoin, I didn't use Coinbase</t>
  </si>
  <si>
    <t>This was months ago, but the last time I sold bitcoin I did not use Coinbase.My inputs have come from so many sources that I knew if I got flagged for an arbitrary reason, that it wouldn't be easy to explain every transaction to Coinbase"You see, this was a dividend from an old company on a crypto stock exchange which no longer exists, that was supposedly mining solo and on a pool that doesn't exist anymore, and this was a pass through ETF for shares of profits of a gambling website.. YES they settled with the SEC but that has nothing to do with my dividends... okay I know Chinese companies can't do unregistered shares of securities but they returned all the funds before Beijing cracked down on them, oh these are different bitcoins they returned hmm"FUCK. THAT. NOISE.I combined all my inputs across like 50 addresses and sent one big transaction to SecondMarket, had cash in my bank account account the same day.Your transaction has to be at least 25 bitcoins to call them.So my Coinbase account is still active, and from now on I'm just going to ShapeShift everything after I have bitcoins or any other blockchain token that I want to move.</t>
  </si>
  <si>
    <t>http://www.reddit.com/r/Bitcoin/comments/35y8re/the_last_time_i_sold_bitcoin_i_didnt_use_coinbase/</t>
  </si>
  <si>
    <t>May 14, 2015 at 09:32PM</t>
  </si>
  <si>
    <t>gambiter</t>
  </si>
  <si>
    <t>Ran across this post and got a nice chuckle</t>
  </si>
  <si>
    <t>https://forums.eveonline.com/default.aspx?g=posts&amp;m=2385668#post2385668</t>
  </si>
  <si>
    <t>http://www.reddit.com/r/Bitcoin/comments/35y6w1/ran_across_this_post_and_got_a_nice_chuckle/</t>
  </si>
  <si>
    <t>May 14, 2015 at 09:25PM</t>
  </si>
  <si>
    <t>YokoHamata</t>
  </si>
  <si>
    <t>Nasdaq Launches Enterprise-Wide Blockchain Initiative</t>
  </si>
  <si>
    <t>https://diginomics.com/nasdaq-launches-enterprise-wide-blockchain-initiative/</t>
  </si>
  <si>
    <t>http://www.reddit.com/r/Bitcoin/comments/35y60z/nasdaq_launches_enterprisewide_blockchain/</t>
  </si>
  <si>
    <t>May 14, 2015 at 09:23PM</t>
  </si>
  <si>
    <t>OfficialBIT-X</t>
  </si>
  <si>
    <t>Presenting BIT-X at the Prague Bitcoin Conference!</t>
  </si>
  <si>
    <t>https://bitcointalk.org/index.php?topic=1060490.0</t>
  </si>
  <si>
    <t>http://www.reddit.com/r/Bitcoin/comments/35y5tc/presenting_bitx_at_the_prague_bitcoin_conference/</t>
  </si>
  <si>
    <t>May 14, 2015 at 10:10PM</t>
  </si>
  <si>
    <t>jjaquarius</t>
  </si>
  <si>
    <t>La'Zooz - Moving People</t>
  </si>
  <si>
    <t>https://bitcointalk.org/index.php?topic=822533.msg9191784#msg9191784</t>
  </si>
  <si>
    <t>http://www.reddit.com/r/Bitcoin/comments/35ybk7/lazooz_moving_people/</t>
  </si>
  <si>
    <t>May 14, 2015 at 10:08PM</t>
  </si>
  <si>
    <t>giulioprisco</t>
  </si>
  <si>
    <t>The World Table Launches a Quantified Reputation System</t>
  </si>
  <si>
    <t>https://bitcoinmagazine.com/20394/world-table-launches-quantified-reputation-system/</t>
  </si>
  <si>
    <t>http://www.reddit.com/r/Bitcoin/comments/35yb6r/the_world_table_launches_a_quantified_reputation/</t>
  </si>
  <si>
    <t>May 14, 2015 at 10:01PM</t>
  </si>
  <si>
    <t>PorkloinMaster</t>
  </si>
  <si>
    <t>I'm selling my book for Bitcoin. Because I like Bitcoin.</t>
  </si>
  <si>
    <t>http://johnbiggsbooks.com/go/marie-antoinettes-watch/</t>
  </si>
  <si>
    <t>http://www.reddit.com/r/Bitcoin/comments/35yab5/im_selling_my_book_for_bitcoin_because_i_like/</t>
  </si>
  <si>
    <t>May 14, 2015 at 10:59PM</t>
  </si>
  <si>
    <t>Galiano-Tiramani-BTC</t>
  </si>
  <si>
    <t>Is it possible to direct the bitcoin exchange Api to revoke access of x variable is reached.</t>
  </si>
  <si>
    <t>I'd like to program bitfinex bitstamp and kraken to revoke Api access if account balance falls below 10% is this possible?</t>
  </si>
  <si>
    <t>http://www.reddit.com/r/Bitcoin/comments/35yhx4/is_it_possible_to_direct_the_bitcoin_exchange_api/</t>
  </si>
  <si>
    <t>May 14, 2015 at 10:57PM</t>
  </si>
  <si>
    <t>ffstdt</t>
  </si>
  <si>
    <t>Betcoin Poker Web, Mobile, Tablet Version FIXED with NEW IMPROVEMENTS</t>
  </si>
  <si>
    <t>https://www.betcoin.ag/betcoin-poker-web-mobile-tablet-version-fixed-new-improvements/?a=2873</t>
  </si>
  <si>
    <t>http://www.reddit.com/r/Bitcoin/comments/35yhn9/betcoin_poker_web_mobile_tablet_version_fixed/</t>
  </si>
  <si>
    <t>May 14, 2015 at 10:56PM</t>
  </si>
  <si>
    <t>rollinstone123</t>
  </si>
  <si>
    <t>What makes bitcoin not fiat money?</t>
  </si>
  <si>
    <t>I know that it requires time and effort to mine it, but anything only has value if we assign it value. A low supply of something doesn't necessarily make it valuable, only or desire for it does. So if suddenly we all decided bitcoin was useless then it's value would tank. Bitcoin is not backed in anything other than code just like US dollars are only backed by the government's word.</t>
  </si>
  <si>
    <t>http://www.reddit.com/r/Bitcoin/comments/35yhfm/what_makes_bitcoin_not_fiat_money/</t>
  </si>
  <si>
    <t>May 14, 2015 at 10:55PM</t>
  </si>
  <si>
    <t>embretr</t>
  </si>
  <si>
    <t>Soundcloud now accept bitcoin tips.. what company should I recommend to bands for bitcoin band t-shirts?</t>
  </si>
  <si>
    <t>What suppliers exist in this space, and would any one of them be better suited to give fans merch, and bands hard earned spending money, with a bitcoin option?</t>
  </si>
  <si>
    <t>http://www.reddit.com/r/Bitcoin/comments/35yhdc/soundcloud_now_accept_bitcoin_tips_what_company/</t>
  </si>
  <si>
    <t>May 14, 2015 at 10:53PM</t>
  </si>
  <si>
    <t>Circle is hiring! A quote from them, "unlimited time off". What? Is this a new trend in companies?</t>
  </si>
  <si>
    <t>http://blog.circle.com/2015/05/14/lets-change-the-world/</t>
  </si>
  <si>
    <t>http://www.reddit.com/r/Bitcoin/comments/35yh3t/circle_is_hiring_a_quote_from_them_unlimited_time/</t>
  </si>
  <si>
    <t>May 14, 2015 at 11:11PM</t>
  </si>
  <si>
    <t>Drachmae: a Bitcoin-like Solution for Greece’s Troubled Economy</t>
  </si>
  <si>
    <t>https://bitcoinmagazine.com/20401/drachmae-bitcoin-like-solution-greeces-troubled-economy/</t>
  </si>
  <si>
    <t>http://www.reddit.com/r/Bitcoin/comments/35yjgj/drachmae_a_bitcoinlike_solution_for_greeces/</t>
  </si>
  <si>
    <t>May 14, 2015 at 11:08PM</t>
  </si>
  <si>
    <t>Coinbase updates iOS and Android apps</t>
  </si>
  <si>
    <t>https://blog.coinbase.com/2015/05/14/use-coinbase-on-ios-and-android-to-instantly-experience-the-power-of-bitcoin/</t>
  </si>
  <si>
    <t>http://www.reddit.com/r/Bitcoin/comments/35yj2s/coinbase_updates_ios_and_android_apps/</t>
  </si>
  <si>
    <t>May 14, 2015 at 11:05PM</t>
  </si>
  <si>
    <t>seriouslytaken</t>
  </si>
  <si>
    <t>Looks like history is repeating itself</t>
  </si>
  <si>
    <t>http://imgur.com/vJuT43i</t>
  </si>
  <si>
    <t>http://www.reddit.com/r/Bitcoin/comments/35yiqr/looks_like_history_is_repeating_itself/</t>
  </si>
  <si>
    <t>May 14, 2015 at 11:24PM</t>
  </si>
  <si>
    <t>TheCrownedPixel</t>
  </si>
  <si>
    <t>Cloudbet, you have been revealed.</t>
  </si>
  <si>
    <t>I recently submitted a couple of posts regarding an issue that Cloudbet.com had given me. The issue is Cloudbet not paying out after a hand is won.Post1Post2Cloudbet Game Video - Skip to 1:20 to see the hand being dealt, and no money being given.The error was clearly in the code of the game, and after quite a bit of time and patience, I managed to figure out how to recreate the conditions where this error would appear.Prior to this, Cloudbet had been very publicly rude towards me, and tried to set forth the idea that I was not being truthful about the situation. After I had submitted this error, I was very clear to Cloudbet that I was going to give a few day to let them figure out exactly how to resolve this issue (I figured this was the appropriate way of dealing with this situation). I wanted the bet that I lost back (20BTC), compensation for the time spent and the way in which I was spoken too(like 3-4BTC)...something which I really did not think was too much to ask.My reward was 1BTC for finding an error which was very serious and problematic. I am now posting this in the hope that the community can push for a greater resolve. A new case has been opened with AskGamblers.com to help resolve this also.</t>
  </si>
  <si>
    <t>http://www.reddit.com/r/Bitcoin/comments/35yl70/cloudbet_you_have_been_revealed/</t>
  </si>
  <si>
    <t>May 14, 2015 at 11:20PM</t>
  </si>
  <si>
    <t>LuckyValentine</t>
  </si>
  <si>
    <t>Best Bitcoin Casino</t>
  </si>
  <si>
    <t>http://getmorecoin.com/?s=44&amp;ref=cp_w8446p100_rbitcoin&amp;url</t>
  </si>
  <si>
    <t>http://www.reddit.com/r/Bitcoin/comments/35yknj/best_bitcoin_casino/</t>
  </si>
  <si>
    <t>May 15, 2015 at 12:19AM</t>
  </si>
  <si>
    <t>Paper co-authored by new Deputy U.S. Chief Technology Officer Felton: "... Bitcoin will require the emergence of governance structures, contrary to the commonly held view in the Bitcoin community that the currency is ungovernable." [PDF, 2013]</t>
  </si>
  <si>
    <t>http://www.weis2013.econinfosec.org/papers/KrollDaveyFeltenWEIS2013.pdf</t>
  </si>
  <si>
    <t>http://www.reddit.com/r/Bitcoin/comments/35ysc0/paper_coauthored_by_new_deputy_us_chief/</t>
  </si>
  <si>
    <t>May 15, 2015 at 12:18AM</t>
  </si>
  <si>
    <t>uscoin</t>
  </si>
  <si>
    <t>Cloudbet wrong game final outcome.</t>
  </si>
  <si>
    <t>I made the following bet in soccer for F.C. København to win against FC Vestsjælland. The final outcome is: FC Vestsjælland 2 vs 3 F.C. København http://www.fck.dk/Below is my bet and they said I lost.LOSE 0.00000 EVENT FCK v Vestsjaelland SELECTION FCK STAKE 1 PRICE 1.09 STATE completed TYPE Straight NO. 788750 MARKET Match Odds DATE 5/14/2015 START 5/14/2015</t>
  </si>
  <si>
    <t>http://www.reddit.com/r/Bitcoin/comments/35ys78/cloudbet_wrong_game_final_outcome/</t>
  </si>
  <si>
    <t>May 14, 2015 at 11:46PM</t>
  </si>
  <si>
    <t>gettoknowbitcoin</t>
  </si>
  <si>
    <t>Giving you guys a heads up. You can save 10% on the FlexFit Bitcoin hats. Use coupon code bitcoinhat. Free shipping too.</t>
  </si>
  <si>
    <t>http://gettoknowbitcoin.com/product-category/hat/</t>
  </si>
  <si>
    <t>http://www.reddit.com/r/Bitcoin/comments/35ynz5/giving_you_guys_a_heads_up_you_can_save_10_on_the/</t>
  </si>
  <si>
    <t>May 14, 2015 at 11:36PM</t>
  </si>
  <si>
    <t>TheStatelessMan</t>
  </si>
  <si>
    <t>Bitcoin's Growing Pains</t>
  </si>
  <si>
    <t>http://panampost.com/franco-amati/2015/05/14/bitcoins-growing-pains/</t>
  </si>
  <si>
    <t>http://www.reddit.com/r/Bitcoin/comments/35ymn4/bitcoins_growing_pains/</t>
  </si>
  <si>
    <t>May 15, 2015 at 12:34AM</t>
  </si>
  <si>
    <t>kerzane</t>
  </si>
  <si>
    <t>New daily volume record for GBTC 14/05/2015</t>
  </si>
  <si>
    <t>http://www.otcmarkets.com/stock/GBTC/quote</t>
  </si>
  <si>
    <t>http://www.reddit.com/r/Bitcoin/comments/35yu9g/new_daily_volume_record_for_gbtc_14052015/</t>
  </si>
  <si>
    <t>May 15, 2015 at 12:21AM</t>
  </si>
  <si>
    <t>hockeydude22</t>
  </si>
  <si>
    <t>Will Apple Pay Ever Kill Bitcoin?</t>
  </si>
  <si>
    <t>http://www.chrisdunn.com/will-apple-pay-ever-kill-bitcoin/</t>
  </si>
  <si>
    <t>http://www.reddit.com/r/Bitcoin/comments/35ysj7/will_apple_pay_ever_kill_bitcoin/</t>
  </si>
  <si>
    <t>May 15, 2015 at 12:50AM</t>
  </si>
  <si>
    <t>olivercarding</t>
  </si>
  <si>
    <t>What is Selfish Mining and is it a Threat to Bitcoin?</t>
  </si>
  <si>
    <t>http://www.miningpool.co.uk/what-is-selfish-mining-and-is-it-a-threat-to-bitcoin/</t>
  </si>
  <si>
    <t>http://www.reddit.com/r/Bitcoin/comments/35yw9n/what_is_selfish_mining_and_is_it_a_threat_to/</t>
  </si>
  <si>
    <t>Original Pump&amp;amp;Dumper FONTAS back in TradingView Chat [x-post r/bitcoinmarkets]</t>
  </si>
  <si>
    <t>http://www.reddit.com/r/BitcoinMarkets/comments/35yvyy/fontas_in_tradingview_chat_w_signed_btc_address/</t>
  </si>
  <si>
    <t>http://www.reddit.com/r/Bitcoin/comments/35yw8h/original_pumpdumper_fontas_back_in_tradingview/</t>
  </si>
  <si>
    <t>May 15, 2015 at 01:02AM</t>
  </si>
  <si>
    <t>AwesomeBits</t>
  </si>
  <si>
    <t>"We have everybody's social data" - Nick Sullivan CEO of Changetip.</t>
  </si>
  <si>
    <t>"We're going to have the ability to have users come to the site and just buy 25 dollars worth of bitcoin with a credit card...We're in a unique position amongst all bitcoin companies to be able to do that. because, we have three things going for us. One:We have everybody's social data.So we can have an internal risk score around, ok this person connected their facebook account and it's got this verified email, and it's connected to this twitter account and it's got five years of history. so we have some value and we can use that for internal metrics on; does this look like a scammer that just created 3 facebook accounts from Russia?"From an interview with Decentralize on April 14th 2015.</t>
  </si>
  <si>
    <t>http://www.reddit.com/r/Bitcoin/comments/35yxwm/we_have_everybodys_social_data_nick_sullivan_ceo/</t>
  </si>
  <si>
    <t>May 15, 2015 at 01:54AM</t>
  </si>
  <si>
    <t>Is it just me or is it time for Changetip to make a mobile wallet? Their web wallet is too confusing for newcomers methinks.</t>
  </si>
  <si>
    <t>I think if they made a phone wallet(or partnered with circle, blockchain.info or coinbase) that ties up to the account would be much more efficient not to mention it's cool for people to look up their balances frequently on the go. I love how changetip is circumventing the internet and finding ways to tip people, I just feel they need a little more grasp on the aesthetics of ease of use.</t>
  </si>
  <si>
    <t>http://www.reddit.com/r/Bitcoin/comments/35z4ge/is_it_just_me_or_is_it_time_for_changetip_to_make/</t>
  </si>
  <si>
    <t>May 15, 2015 at 01:40AM</t>
  </si>
  <si>
    <t>Alchemy333</t>
  </si>
  <si>
    <t>Correct me if I'm wrong, but isn't Kobeissi's disappearing private key idea perfect for Bitcoin?</t>
  </si>
  <si>
    <t>http://www.wired.com/2015/01/peerio-free-encryption-app/</t>
  </si>
  <si>
    <t>http://www.reddit.com/r/Bitcoin/comments/35z2nl/correct_me_if_im_wrong_but_isnt_kobeissis/</t>
  </si>
  <si>
    <t>May 15, 2015 at 02:26AM</t>
  </si>
  <si>
    <t>BTC_Hamster</t>
  </si>
  <si>
    <t>iGot Impostors Launch Phishing Attack to Access Google Accounts</t>
  </si>
  <si>
    <t>http://99bitcoins.com/igot-impostors-launch-phishing-attack-to-access-google-accounts/</t>
  </si>
  <si>
    <t>http://www.reddit.com/r/Bitcoin/comments/35z8jf/igot_impostors_launch_phishing_attack_to_access/</t>
  </si>
  <si>
    <t>May 15, 2015 at 02:25AM</t>
  </si>
  <si>
    <t>BitGiveOrg</t>
  </si>
  <si>
    <t>Entrepreneur - 'How the World's First Bitcoin Charity is Harnessing the Cryptocurrency to Change Lives'</t>
  </si>
  <si>
    <t>http://www.entrepreneur.com/video/245944</t>
  </si>
  <si>
    <t>http://www.reddit.com/r/Bitcoin/comments/35z8gx/entrepreneur_how_the_worlds_first_bitcoin_charity/</t>
  </si>
  <si>
    <t>bramminzo</t>
  </si>
  <si>
    <t>https://soundcloud.com/minzo</t>
  </si>
  <si>
    <t>Hi today I received a Bitcoin tip on my soundcloud, and I didn't know what it was. After some googling I found out about bitcoin and ended up here... its pretty awesome to get tipped for my music! If you like my productions, feel free to give me a tip!</t>
  </si>
  <si>
    <t>http://www.reddit.com/r/Bitcoin/comments/35z8eb/httpssoundcloudcomminzo/</t>
  </si>
  <si>
    <t>May 15, 2015 at 02:11AM</t>
  </si>
  <si>
    <t>coinlock</t>
  </si>
  <si>
    <t>P2pkh vs P2sh</t>
  </si>
  <si>
    <t>Hi guys,We have an issue with information leakage with respect to Multisig deposits vs Change addresses. Its been well documented already, but basically unless the wallet depositing money is also a multisignature wallet the change address is easy to determine because it will be on the only non multisignature output. This is especially prevalent in exchanges that are utilizing custodial multi-signature services to protect customer funds, but also inadvertently reveal information about incoming /outgoing balances.I have a proposed solution on the wallet side. I think wallets should optionally use P2SH for the script and a p2pkh redeem script. This resolves the information leakage and makes it very difficult to determine which wallets are multi-signature protected. I'm personally a fan of making p2sh the standard for all outgoing transactions because of uniformity and simplicity. Can someone comment on whether a p2pkh redeem script is going to pass is standard if used to redeem a p2sh transaction? I believe it will, but anyone know definitively?Ultimately in HD wallets we could make a purpose specific branch that is for keys that should be interpreted as p2pkh redeemable p2sh transactions.</t>
  </si>
  <si>
    <t>http://www.reddit.com/r/Bitcoin/comments/35z6ls/p2pkh_vs_p2sh/</t>
  </si>
  <si>
    <t>May 15, 2015 at 02:38AM</t>
  </si>
  <si>
    <t>BTC_Dropout</t>
  </si>
  <si>
    <t>Derive BIP032 public keys from master xpub?</t>
  </si>
  <si>
    <t>Hey,Have a quick Q. I have a master xpub key, a custom path (m/0/), and I want to run about ~3,000 different K values and return the associated public keys.I swear I was using a tool yesterday online that worked JUST like (bip32.org) -- but now I go on, and when I do custom path, it won't let me enter any K values.Any ideas?</t>
  </si>
  <si>
    <t>http://www.reddit.com/r/Bitcoin/comments/35za0u/derive_bip032_public_keys_from_master_xpub/</t>
  </si>
  <si>
    <t>May 15, 2015 at 03:06AM</t>
  </si>
  <si>
    <t>coinslists</t>
  </si>
  <si>
    <t>Question: Did I experience a capital gain?</t>
  </si>
  <si>
    <t>Condition 1: Let’s say I just sold something for bitcoin, and the bitcoin was held by a third party (or 2/3 multisig wallet) before being transferred to me following delivery.Condition 2: Let’s also say that the price of bitcoin increased during the time between the buyer sending the coin to the third party and my gaining sole possession of the private key associated with the funds.Did I experience capital gain apart from any gain resulting directly from the sale of the item? Why or why not?Do I experience a capital loss should the price go down in a similar scenario?</t>
  </si>
  <si>
    <t>http://www.reddit.com/r/Bitcoin/comments/35zdnr/question_did_i_experience_a_capital_gain/</t>
  </si>
  <si>
    <t>May 15, 2015 at 02:52AM</t>
  </si>
  <si>
    <t>IamAlso_u_grahvity</t>
  </si>
  <si>
    <t>Apopo.org is a non-profit that trains 'HeroRats' to detect land mines &amp;amp; Tuberculosis — Bitcoin donations accepted!</t>
  </si>
  <si>
    <t>https://www.apopo.org/en/donate/order/start/app#k</t>
  </si>
  <si>
    <t>http://www.reddit.com/r/Bitcoin/comments/35zbtz/apopoorg_is_a_nonprofit_that_trains_herorats_to/</t>
  </si>
  <si>
    <t>May 15, 2015 at 03:30AM</t>
  </si>
  <si>
    <t>tedjonesweb</t>
  </si>
  <si>
    <t>So, I need to verify my account by logging with my PayPal verified account before to pay with Bitcoin?</t>
  </si>
  <si>
    <t>I tried to buy some services from a telecallmart.com (phone number with voicemail). They accept Bitcoin.But in order to pay with Bitcoin, the customer need to make his first payment with PayPal "for verification".They don't realize that Bitcoin payments are irreversible and "friendly fraud" with Bitcoin is impossible.From their TOS:All users are required to verify their accounts before their orders are provisioned. This is done for security purposes and to help us combat fraud. This is a one time procedure. Users who are PayPal verified are exempt from the rule and require NO manual verification.So, you need to send them your government issued ID and risking identity theft (they cannot keep your scanned ID safe from hackers - nobody can) if you don't want to use PayPal.Also from their homepage:NO LONGER do you need to login to PayPal every time you buy or renew products on the site. Just complete the first transaction in PayPal and all future ones will be done on the site ONLY!.So, it is good news? No need to login to PayPal every time? Only once? Even if you want to use Bitcoin, you still need verified PayPal account (if you don't want to risk identity theft and send your ID over Internet)?</t>
  </si>
  <si>
    <t>http://www.reddit.com/r/Bitcoin/comments/35zh1g/so_i_need_to_verify_my_account_by_logging_with_my/</t>
  </si>
  <si>
    <t>May 15, 2015 at 03:49AM</t>
  </si>
  <si>
    <t>luvybubble</t>
  </si>
  <si>
    <t>James D'Angelo on Twitter "In my next vid (Million Killer Apps 3), Bitcoin will rewrite all forms of governance (democracy, libertarianism, capitalism, communism, etc)"</t>
  </si>
  <si>
    <t>https://twitter.com/WorldBitcoinNet/status/598952714870104065</t>
  </si>
  <si>
    <t>http://www.reddit.com/r/Bitcoin/comments/35zjpl/james_dangelo_on_twitter_in_my_next_vid_million/</t>
  </si>
  <si>
    <t>May 15, 2015 at 04:37AM</t>
  </si>
  <si>
    <t>NepalEarth</t>
  </si>
  <si>
    <t>Nepal Earthquake Bitcoin Appeal</t>
  </si>
  <si>
    <t>Nepal Earthquake Bitcoin AppealHELP FUND EMERGENCY RELIEF FOR THE THOUSANDS IN NEEDhttp://www.nepaldonation.co.zaPlease, Its a good to help people.</t>
  </si>
  <si>
    <t>http://www.reddit.com/r/Bitcoin/comments/35zpye/nepal_earthquake_bitcoin_appeal/</t>
  </si>
  <si>
    <t>May 15, 2015 at 04:35AM</t>
  </si>
  <si>
    <t>cointweets</t>
  </si>
  <si>
    <t>Shit Garza Says</t>
  </si>
  <si>
    <t>http://shitgarzasays.com/</t>
  </si>
  <si>
    <t>http://www.reddit.com/r/Bitcoin/comments/35zpoy/shit_garza_says/</t>
  </si>
  <si>
    <t>May 15, 2015 at 05:00AM</t>
  </si>
  <si>
    <t>VanquishAudio</t>
  </si>
  <si>
    <t>The music to go with this epic phase of history, hope you will be inspired!!</t>
  </si>
  <si>
    <t>http://soundcloud.com/vanquishaudio</t>
  </si>
  <si>
    <t>http://www.reddit.com/r/Bitcoin/comments/35zssg/the_music_to_go_with_this_epic_phase_of_history/</t>
  </si>
  <si>
    <t>May 15, 2015 at 05:09AM</t>
  </si>
  <si>
    <t>PayPal has blocked an account set up by Russian opposition activists to raise funds for a report alleging Russian military involvement in the Ukraine war, citing the political nature of the donation campaign (X-Post r/worldnews)</t>
  </si>
  <si>
    <t>https://np.reddit.com/r/worldnews/comments/35yuuv/paypal_has_blocked_an_account_set_up_by_russian/</t>
  </si>
  <si>
    <t>http://www.reddit.com/r/Bitcoin/comments/35zu02/paypal_has_blocked_an_account_set_up_by_russian/</t>
  </si>
  <si>
    <t>May 15, 2015 at 05:56AM</t>
  </si>
  <si>
    <t>CRYPSA</t>
  </si>
  <si>
    <t>GreencoinX requires ID to process transactions. Will anyone use it?</t>
  </si>
  <si>
    <t>http://www.stockhouse.com/news/press-releases/2015/05/13/greenbank-establishes-greencoinx-the-identifiable-crypto-currency</t>
  </si>
  <si>
    <t>http://www.reddit.com/r/Bitcoin/comments/35zzp6/greencoinx_requires_id_to_process_transactions/</t>
  </si>
  <si>
    <t>May 15, 2015 at 06:13AM</t>
  </si>
  <si>
    <t>dvno1</t>
  </si>
  <si>
    <t>trutherbot on Twitter: #Bitcoin has never been hacked, only certain bitcoin exchanges. You don't blame the dollar because a bank gets robbed.</t>
  </si>
  <si>
    <t>https://twitter.com/trutherbot/status/598895533353095168</t>
  </si>
  <si>
    <t>http://www.reddit.com/r/Bitcoin/comments/3601qc/trutherbot_on_twitter_bitcoin_has_never_been/</t>
  </si>
  <si>
    <t>May 15, 2015 at 06:10AM</t>
  </si>
  <si>
    <t>SEC Charges Ex-Circle Board Member With Investment Fraud</t>
  </si>
  <si>
    <t>http://www.coindesk.com/sec-circle-board-member-investment-fraud/</t>
  </si>
  <si>
    <t>http://www.reddit.com/r/Bitcoin/comments/3601be/sec_charges_excircle_board_member_with_investment/</t>
  </si>
  <si>
    <t>May 15, 2015 at 06:09AM</t>
  </si>
  <si>
    <t>‘We're Considering Not Lying Anymore, for Real’ — US Gov't on NSA Spying (Op-Ed)</t>
  </si>
  <si>
    <t>http://cointelegraph.com/news/114255/we-are-considering-not-lying-anymore-for-real-us-govt-on-nsa-spying</t>
  </si>
  <si>
    <t>http://www.reddit.com/r/Bitcoin/comments/36019l/were_considering_not_lying_anymore_for_real_us/</t>
  </si>
  <si>
    <t>May 15, 2015 at 06:25AM</t>
  </si>
  <si>
    <t>Blockchain on Twitter: #Bitcoin is an exceptionally efficient donation medium for charities - we explain why on our blog: ow.ly/MRTx4 #DonateToNepal</t>
  </si>
  <si>
    <t>https://twitter.com/blockchain/status/598504289087201280</t>
  </si>
  <si>
    <t>http://www.reddit.com/r/Bitcoin/comments/36034a/blockchain_on_twitter_bitcoin_is_an_exceptionally/</t>
  </si>
  <si>
    <t>Why Bitcoin 'Stinks' for Money Laundering</t>
  </si>
  <si>
    <t>http://www.americanbanker.com/video/why-bitcoin-stinks-for-money-laundering-1073158-1.html?utm_content=buffer43517&amp;utm_medium=social&amp;utm_source=twitter.com&amp;utm_campaign=buffer</t>
  </si>
  <si>
    <t>http://www.reddit.com/r/Bitcoin/comments/360333/why_bitcoin_stinks_for_money_laundering/</t>
  </si>
  <si>
    <t>May 15, 2015 at 06:21AM</t>
  </si>
  <si>
    <t>itisike</t>
  </si>
  <si>
    <t>http://www.wired.com/2015/05/silk-road-2</t>
  </si>
  <si>
    <t>http://www.reddit.com/r/Bitcoin/comments/3602o8/the_untold_story_of_silk_road_part_2_the_fall/</t>
  </si>
  <si>
    <t>May 15, 2015 at 06:51AM</t>
  </si>
  <si>
    <t>NYTimes: "Bitcoin, still a hot though often misunderstood technological innovation, takes the center stage as part of this discussion series by the New York Public Library."</t>
  </si>
  <si>
    <t>http://www.nytimes.com/2015/05/15/arts/spare-times-for-may-15-21.html?_r=0</t>
  </si>
  <si>
    <t>http://www.reddit.com/r/Bitcoin/comments/36060w/nytimes_bitcoin_still_a_hot_though_often/</t>
  </si>
  <si>
    <t>May 15, 2015 at 06:44AM</t>
  </si>
  <si>
    <t>Guess Who’s Back, Back Again? Fontas is Back!</t>
  </si>
  <si>
    <t>http://shitco.in/2015/05/14/guess-whos-back-back-again-fontas-is-back/</t>
  </si>
  <si>
    <t>http://www.reddit.com/r/Bitcoin/comments/36057p/guess_whos_back_back_again_fontas_is_back/</t>
  </si>
  <si>
    <t>May 15, 2015 at 07:43AM</t>
  </si>
  <si>
    <t>Philogus</t>
  </si>
  <si>
    <t>CSI: Cyber Ends With a Bitcoin Bounty Hunter and Creepy Revenge Hack</t>
  </si>
  <si>
    <t>http://gizmodo.com/csi-cyber-ends-with-a-bitcoin-bounty-hunter-and-creepy-1704532116</t>
  </si>
  <si>
    <t>http://www.reddit.com/r/Bitcoin/comments/360brl/csi_cyber_ends_with_a_bitcoin_bounty_hunter_and/</t>
  </si>
  <si>
    <t>May 15, 2015 at 07:37AM</t>
  </si>
  <si>
    <t>Another reason I still avoid Coindesk - Why are they advertising Neucoin (probably their ad network)</t>
  </si>
  <si>
    <t>http://puu.sh/hNCU9/71b819f803.png</t>
  </si>
  <si>
    <t>http://www.reddit.com/r/Bitcoin/comments/360b5g/another_reason_i_still_avoid_coindesk_why_are/</t>
  </si>
  <si>
    <t>May 15, 2015 at 07:36AM</t>
  </si>
  <si>
    <t>leobliyer</t>
  </si>
  <si>
    <t>Worldbitcoin.ca - Great website for starting earning bitcoins!</t>
  </si>
  <si>
    <t>http://worldbitcoin.ca/</t>
  </si>
  <si>
    <t>http://www.reddit.com/r/Bitcoin/comments/360azo/worldbitcoinca_great_website_for_starting_earning/</t>
  </si>
  <si>
    <t>May 15, 2015 at 07:35AM</t>
  </si>
  <si>
    <t>daNakedTooth</t>
  </si>
  <si>
    <t>List of sponsors for BitHack - Coinbase Hackathon - Serica, Clef, Openfolio, Localystics, Tradewave, Lawnmower</t>
  </si>
  <si>
    <t>https://developers.coinbase.com/bithack</t>
  </si>
  <si>
    <t>http://www.reddit.com/r/Bitcoin/comments/360awq/list_of_sponsors_for_bithack_coinbase_hackathon/</t>
  </si>
  <si>
    <t>May 15, 2015 at 07:51AM</t>
  </si>
  <si>
    <t>TheLucidTraveller</t>
  </si>
  <si>
    <t>What's stopping someone (or organization) from buying all available bitcoins at current "low" price and then holding or selling at insanely higher price down the road?</t>
  </si>
  <si>
    <t>http://www.reddit.com/r/Bitcoin/comments/360cp7/whats_stopping_someone_or_organization_from/</t>
  </si>
  <si>
    <t>May 15, 2015 at 08:46AM</t>
  </si>
  <si>
    <t>canadiandev</t>
  </si>
  <si>
    <t>No ONE, or any alt-coin, will ever BEAT Bitcoin.</t>
  </si>
  <si>
    <t>I am tired of people saying Bitcoin will be taken over by this or that. It can't happen. If you hear the same argument, just ask them to prove these points wrong.No ONE person, company, organization, government etc. can ever 'beat' Bitcoin, because by definition ONE == centralized.Given the staggering lead and network effect that Bitcoin has, no other distributed solution can ever 'beat' Bitcoin.Now, having said that, if a serious flaw in Bitcoin is discovered, then another alt-coin will take the lead. But the odds of that are incredibly slim.</t>
  </si>
  <si>
    <t>http://www.reddit.com/r/Bitcoin/comments/360ir8/no_one_or_any_altcoin_will_ever_beat_bitcoin/</t>
  </si>
  <si>
    <t>May 15, 2015 at 08:43AM</t>
  </si>
  <si>
    <t>Bidofthis</t>
  </si>
  <si>
    <t>U.S. Air Force photo of Bitcoin Jet</t>
  </si>
  <si>
    <t>http://www.edwards.af.mil/shared/media/photodb/photos/2015/03/150322-F-EU155-480.jpg</t>
  </si>
  <si>
    <t>http://www.reddit.com/r/Bitcoin/comments/360ig6/us_air_force_photo_of_bitcoin_jet/</t>
  </si>
  <si>
    <t>May 15, 2015 at 09:01AM</t>
  </si>
  <si>
    <t>Idea for New App: Anonymous Changetip Bot (Browser Plug-In)</t>
  </si>
  <si>
    <t>Lots of people browse Youtube and Soundcloud without creating an account or logging in. If they wanted to give bitcoin tips on those sites then they would have to go through a few extra steps that are not part of their normal routine and can be very annoying. In my case, I have an account on Youtube that I never sign into and don't plan on ever making a Soundcloud account.To make things easier, and encourage more tipping, we could create a browser plug-in that connects to a tipping bot. When you are on the page of a song or video that you want to tip, just click a button to tell the bot to make a tip on your behalf and it will use its own account on that particular website to complete the process for you. This could speed up and simplify the tipping process for a lot of people.It would also make anonymous tipping possible which would protect your social media information from being linked together by Changetip. You don't have to remain anonymous, but it is an option some people might appreciate. With a little bit of extra programming, multi-sig transactions could make it so that the bot never has direct access to your tipping coins, which is also a concern with Changetip since they hold onto your tipping coin's private key.Does this sound like an idea that somebody would be interested in using or developing? What does /u/changetip think on this matter?</t>
  </si>
  <si>
    <t>http://www.reddit.com/r/Bitcoin/comments/360kce/idea_for_new_app_anonymous_changetip_bot_browser/</t>
  </si>
  <si>
    <t>May 15, 2015 at 08:51AM</t>
  </si>
  <si>
    <t>imeasureutils</t>
  </si>
  <si>
    <t>Mycelium...just say no</t>
  </si>
  <si>
    <t>Guys...jesus it pains me to say this. Second time I lost control of bitcoins on the iPhone Mycelium app. A LOT OF COINS. I can't afford to have this happen again. I had to have Mr. Bitcoin himself, Bruce Wagner help me out all the way from Thailand to get my coins back, because Dmitry and Oleg would not help on a chat and basically abandoned me. Never responded to my emails. Oleg even left the chat altogether.Oleg was very nice the first time he helped me but this time... I don't know what happened. I'm sad because I know some of these guys personally. But sorry. Can't do this. Not like this. AIRBITZ. Now that's tech support.</t>
  </si>
  <si>
    <t>http://www.reddit.com/r/Bitcoin/comments/360ja9/myceliumjust_say_no/</t>
  </si>
  <si>
    <t>I am tired of people saying Bitcoin will be taken over by this or that. It can't happen. If you hear the same argument, just ask them to prove these points wrong.No ONE person, company, organization, government etc. can ever 'beat' Bitcoin, because by definition ONE == centralized.Given the staggering lead and network effect that Bitcoin has, no other distributed alt-coin can ever 'beat' Bitcoin.Now, having said that, if a serious flaw in Bitcoin is discovered, then another alt-coin will take the lead. But the odds of that are incredibly slim.</t>
  </si>
  <si>
    <t>May 15, 2015 at 09:09AM</t>
  </si>
  <si>
    <t>kynek99</t>
  </si>
  <si>
    <t>Bitcoin Price Dives Lower</t>
  </si>
  <si>
    <t>https://www.cryptocoinsnews.com/bitcoin-price-dives-lower/</t>
  </si>
  <si>
    <t>http://www.reddit.com/r/Bitcoin/comments/360ld6/bitcoin_price_dives_lower/</t>
  </si>
  <si>
    <t>May 15, 2015 at 09:40AM</t>
  </si>
  <si>
    <t>WCNForever</t>
  </si>
  <si>
    <t>The world crypto network will conquer changetip</t>
  </si>
  <si>
    <t>and bring tipping back to the blockchain!</t>
  </si>
  <si>
    <t>http://www.reddit.com/r/Bitcoin/comments/360otw/the_world_crypto_network_will_conquer_changetip/</t>
  </si>
  <si>
    <t>May 15, 2015 at 10:13AM</t>
  </si>
  <si>
    <t>anciar</t>
  </si>
  <si>
    <t>Discussion: At what point is bitcoin not allowed to hide behind the safety of newness.</t>
  </si>
  <si>
    <t>I found bitcoin a couple years ago and have followed it since. The one thing that always seems to happen (especially in this sub) is that people constantly post videos/articles/ideas that position bitcoin as a new technology that people haven't learned about.I think more people know about bitcoin than you think - they just don't need it in their lives. There is a difference but the effect is the same, no usage (for the common people).After years of posting the biggest outlets covering it there is a point where awareness alone isn't how you measure success.It might be premature but at what point do we stop getting excited about awareness and start thinking about its intrinsic value? I guess I just don't see any business implementation as a major deal, it only is if it is used (which I don't think is happening nearly as much). Are we mostly investors in user's clothing?This isn't meant to be negative, it is meant to possibly make you think about it all a little differently.</t>
  </si>
  <si>
    <t>http://www.reddit.com/r/Bitcoin/comments/360s4v/discussion_at_what_point_is_bitcoin_not_allowed/</t>
  </si>
  <si>
    <t>May 15, 2015 at 09:58AM</t>
  </si>
  <si>
    <t>How many people are actively working on Bitcoin?</t>
  </si>
  <si>
    <t>I'm just not sure how to read of github</t>
  </si>
  <si>
    <t>http://www.reddit.com/r/Bitcoin/comments/360qmz/how_many_people_are_actively_working_on_bitcoin/</t>
  </si>
  <si>
    <t>May 15, 2015 at 10:37AM</t>
  </si>
  <si>
    <t>kiisfm</t>
  </si>
  <si>
    <t>Coders who want to help, help joinmarket</t>
  </si>
  <si>
    <t>https://github.com/chris-belcher/joinmarket</t>
  </si>
  <si>
    <t>http://www.reddit.com/r/Bitcoin/comments/360ulv/coders_who_want_to_help_help_joinmarket/</t>
  </si>
  <si>
    <t>May 15, 2015 at 10:32AM</t>
  </si>
  <si>
    <t>LeeWallis</t>
  </si>
  <si>
    <t>165,000+ subscribers</t>
  </si>
  <si>
    <t>Nice.</t>
  </si>
  <si>
    <t>http://www.reddit.com/r/Bitcoin/comments/360u3e/165000_subscribers/</t>
  </si>
  <si>
    <t>May 15, 2015 at 10:26AM</t>
  </si>
  <si>
    <t>loveforyouandme</t>
  </si>
  <si>
    <t>PSA: learn from the past. do not leave your life savings or future savings in exchanges.</t>
  </si>
  <si>
    <t>http://www.reddit.com/r/Bitcoin/comments/360tj6/psa_learn_from_the_past_do_not_leave_your_life/</t>
  </si>
  <si>
    <t>May 15, 2015 at 11:41AM</t>
  </si>
  <si>
    <t>Papa_Fratelli</t>
  </si>
  <si>
    <t>How the World's First Bitcoin Charity Is Harnessing the Cryptocurrency t...</t>
  </si>
  <si>
    <t>https://www.youtube.com/attribution_link?a=l_kYp7TYYb4&amp;u=%2Fwatch%3Fv%3Dt1hNAuhbTGE%26feature%3Dshare</t>
  </si>
  <si>
    <t>http://www.reddit.com/r/Bitcoin/comments/3610j7/how_the_worlds_first_bitcoin_charity_is/</t>
  </si>
  <si>
    <t>May 15, 2015 at 11:52AM</t>
  </si>
  <si>
    <t>Fuzzypickles69</t>
  </si>
  <si>
    <t>I started recording BTC/GBTC...</t>
  </si>
  <si>
    <t>http://www.btctotrust.com</t>
  </si>
  <si>
    <t>http://www.reddit.com/r/Bitcoin/comments/3611g7/i_started_recording_btcgbtc/</t>
  </si>
  <si>
    <t>May 15, 2015 at 12:36PM</t>
  </si>
  <si>
    <t>luxstar</t>
  </si>
  <si>
    <t>RiverBit - Save Your Time - bitcoin faucet 25sat/min</t>
  </si>
  <si>
    <t>http://www.rv-b.com?ref=tpmpga0b</t>
  </si>
  <si>
    <t>http://www.reddit.com/r/Bitcoin/comments/36153m/riverbit_save_your_time_bitcoin_faucet_25satmin/</t>
  </si>
  <si>
    <t>RevHooke</t>
  </si>
  <si>
    <t>Other assets that have caused the public to have a similar response as the response they had to Bitcoin</t>
  </si>
  <si>
    <t>Curious if anyone can come up with other assets that have shown the same response from the public that Bitcoin has had. The ealry 90's internet is always used as an analogy, but that was never an assest like Bitcoin is. Would like to have examples to help explain to others, determine current value, and just have a discussion on how people value new assets.</t>
  </si>
  <si>
    <t>http://www.reddit.com/r/Bitcoin/comments/361535/other_assets_that_have_caused_the_public_to_have/</t>
  </si>
  <si>
    <t>May 15, 2015 at 12:43PM</t>
  </si>
  <si>
    <t>banklover</t>
  </si>
  <si>
    <t>My experience with the security model of traditional banking or; I now can't make rent this week</t>
  </si>
  <si>
    <t>(Background: I'm a university student in Sydney currently getting by week to week with a part time job and housemates.)I've understood intellectually that pull transactions are bad since bitcoin first clicked for me but until today I learned that lesson on a visceral level.My debit mastercard from a local australian bank (starts with a c and ends with a bank) recently expired and I had a new one mailed to me.Someone took it upon themselves to dig through my mailbox (or perhaps it happened earlier in the process) and used phone banking to activate it (they apparently only need to know my date of birth for this).They then went on to max out the tap and pay (no need for pin) amount for the day.I noticed this using my banks phone app the next day and reported it to the bank, who promised to cancel the card and refund the money. At this point I still have enough to make rent even though enough was stolen to make it hurt.Fast forward 4 days and all of a sudden I have even less money in my account than before. Upon investigation it becomes clear that the two large fraudulent transactions are now both pending as well as approved and these duplicate transactions both count against the funds I have available.I head to the local branch hoping to quickly clear up this obvious database glitch. After painstakingly explaining that there was a fraud but that there is a duplicate transaction the woman at the counter still tells me that: "it's all part of the process and that I have to wait for the transactions to stop being pending before it can be reversed" (wtf?). I explain that there is a duplication and that only half the money is caught up in the fraud. Here is the most aggravating part, she tells me: "How do you know? They could have made the exact same transactions twice. You don't know what technologies they used."I went home 20 minutes later having made no progress and still not understanding the duplicate transactions.I then phone the bank and talk to the credit card division and the lady tells me that she sees the duplicate and explains that it was the vendor that recharged the transactions after it was declined.Oh.That's right, after the transaction was declined and the card cancelled, the vendor is able to try again and have the transaction go through (or at least, i'm able to use even less of my money).Now I have to wait "up to 45 days tm" to use money that wasn't even stolen in the first place.TL:DR Credit card fraud, everyone can now freeze money in my account because of pull transactions</t>
  </si>
  <si>
    <t>http://www.reddit.com/r/Bitcoin/comments/3615o0/my_experience_with_the_security_model_of/</t>
  </si>
  <si>
    <t>May 15, 2015 at 01:04PM</t>
  </si>
  <si>
    <t>ThePiachu</t>
  </si>
  <si>
    <t>Non-fungible currencies - gold bars and art</t>
  </si>
  <si>
    <t>http://tpbit.blogspot.ca/2015/05/non-fungible-currencies-gold-bars-and.html</t>
  </si>
  <si>
    <t>http://www.reddit.com/r/Bitcoin/comments/3617e3/nonfungible_currencies_gold_bars_and_art/</t>
  </si>
  <si>
    <t>May 15, 2015 at 01:00PM</t>
  </si>
  <si>
    <t>nad48</t>
  </si>
  <si>
    <t>Bitcoin, blockchains, proof of work and the Solar System.</t>
  </si>
  <si>
    <t>Hello,I have been working as a database specialist for many years, working on most of the ones provided by the major software vendors. The database technology has had many years to evolve and although it shines and brings hundreds of features and capabilities when deployed in local datacenters, there are some interesting capabilities related to replication of databases in different locations that rival and surpass just born blockchain technology.Why am i writing about databases and about database replication? Because we see daily how the blockchain technology is being mentioned, and being as it is something new that i doubt is yet defined in any major language dictionary, i think about what are the major characteristics of a blockchain and what is the intrinsic value of a blockchain that makes it one.Is it that it consists in a chain of blocks? Well, maybe, sure there is a huge importance in why that name was decided and a chain of blocks is certainly a very important characteristic of the actual blockchains,... but maybe not in the future? or not like we know it today? I mean, we have blocks in hard drives, in some operative systems, in database architecture we have blocks aswell. In many of those systems those are chained and are pointers that point one to the next and from there to much more complex structures.Is it that it is decentralized? That is another characteristic of bitcoin right now indeed and one that brings one of the major reasons of satoshi's design, try to make it non subject to coercion using physical and logical decentralization trying to avoid a premature death like many pre-bitcoin digital currencies had.But what would happen if we could just store an actual database or data ledger somewhere where cannot be reached by anyone and still be accessible by everyone. Let's say as a ridiculous idea, that we would be able to place that datastore in Pluto and nobody could modify it? Would we be missing much?.I think the major characteristic i notice in bitcoin that i don't see in those "blockchains" everyone (companies, governments, etc) keep talking lately about is that those can be modified or shutdown by governments and coerced while a real blockchain solves the Byzantine problem of having confidence in an unknown third party but only if the system is resilient to coercion and easy modification.Even bitcoin, as a living project, might not be in the future as resilient as it is now if we consider the mining centralization, or if there is one central authority like U.N trying to stop it's use or even if the internet as we know it is destroyed. Some blockchains try to solve the byzantine problem bringing everyone the confidence that what is stored in the blockchain can be trusted as long as a proof of work is not surpassed or in some other approaches like proof of stake as long as nobody manages more than half (alone or colluding) of the stack of coins used by the cryptocurrency. (generalistically speaking of course).If we could create 20 shuttles like the Magellan and in each one of them we could include a different private key and those issued a radio ping with a public key every X minutes.And if we could launch those 20 shuttles in all possible directions from the earth to the infinity of space, and if 11 of 20 of those M of N public keys combined could be enough to validate that any block stored in blockchain at earth is the real blockchain. Wouldn't that be enough aswell, even if we had just far less nodes. Would there be any need for decentralization if the cryptographic private keys are out of reach of anyone (they would need to go physically to each one of the diverging shuttles getting further and further in the space every year and get the private key). I wonder sometimes if the real characteristic of a blockchain is not that is a ledger, not that it is a chain of blocks or even their decentralized but that it's ability to bring mathematical trust, knowing that cannot be altered and that is not subject to coercion.Something that centralized blockchains cannot bring.Just some thoughts.</t>
  </si>
  <si>
    <t>http://www.reddit.com/r/Bitcoin/comments/3616yz/bitcoin_blockchains_proof_of_work_and_the_solar/</t>
  </si>
  <si>
    <t>May 15, 2015 at 12:59PM</t>
  </si>
  <si>
    <t>eric_haobtc</t>
  </si>
  <si>
    <t>OKDice Hosts Bitcoin Crowdfunding Campaign by Using HaoBTC’s Enterprise Vault</t>
  </si>
  <si>
    <t>http://btc.com/okdice-hosts-bitcoin-crowdfunding-campaign-using-haobtcs-enterprise-vault/</t>
  </si>
  <si>
    <t>http://www.reddit.com/r/Bitcoin/comments/3616y8/okdice_hosts_bitcoin_crowdfunding_campaign_by/</t>
  </si>
  <si>
    <t>May 15, 2015 at 01:33PM</t>
  </si>
  <si>
    <t>dta74</t>
  </si>
  <si>
    <t>Methods for getting BTC fast?</t>
  </si>
  <si>
    <t>I need a relatively small amount of BTC (.04) in as little time as possible. Any tips?</t>
  </si>
  <si>
    <t>http://www.reddit.com/r/Bitcoin/comments/3619pn/methods_for_getting_btc_fast/</t>
  </si>
  <si>
    <t>May 15, 2015 at 01:24PM</t>
  </si>
  <si>
    <t>ThePimpMaster123</t>
  </si>
  <si>
    <t>Bitcoin websites without verification?</t>
  </si>
  <si>
    <t>Well, I have been looking for a few hours and can't seem to find a website that sells BTC, doesn't require verification and accepts either Credit or Paypal. Any help?</t>
  </si>
  <si>
    <t>http://www.reddit.com/r/Bitcoin/comments/3618w4/bitcoin_websites_without_verification/</t>
  </si>
  <si>
    <t>May 15, 2015 at 01:58PM</t>
  </si>
  <si>
    <t>todaywasawesome</t>
  </si>
  <si>
    <t>Are there any contingency plans?</t>
  </si>
  <si>
    <t>I saw Erik Voorhees' tweet about how Bitcoin has never been hacked and it got me wondering if there is any contingency plan for a serious great to the network or protocol?How would the community respond? Would miners band together to freeze transactions? In what way is the network flexible?Should we be thinking about this?</t>
  </si>
  <si>
    <t>http://www.reddit.com/r/Bitcoin/comments/361bhj/are_there_any_contingency_plans/</t>
  </si>
  <si>
    <t>May 15, 2015 at 01:57PM</t>
  </si>
  <si>
    <t>CRAZY today! Itbit trading volume 12500 BITCOIN today! Let's roll out into new phase----An ebay without drugs!</t>
  </si>
  <si>
    <t>https://www.itbit.com/</t>
  </si>
  <si>
    <t>http://www.reddit.com/r/Bitcoin/comments/361bf8/crazy_today_itbit_trading_volume_12500_bitcoin/</t>
  </si>
  <si>
    <t>May 15, 2015 at 02:23PM</t>
  </si>
  <si>
    <t>MangaKhan</t>
  </si>
  <si>
    <t>What would it take to get Bitcoin to version 1.0 finally?</t>
  </si>
  <si>
    <t>What's your take on this as a developer, fan or economist?I think being able to lable it Bitcoin version 1.0 would send a strong signal across the globe that it's not something any more that is played around with a lot but instead is now about getting real serious.Not saying it need to be done right now, only wondering what it would take and what your stance on it is.</t>
  </si>
  <si>
    <t>http://www.reddit.com/r/Bitcoin/comments/361d9j/what_would_it_take_to_get_bitcoin_to_version_10/</t>
  </si>
  <si>
    <t>May 15, 2015 at 02:17PM</t>
  </si>
  <si>
    <t>Those scammers&amp;amp;thieves, go out of Bitcoin community immediately!</t>
  </si>
  <si>
    <t>You shall use monero, which is absolutely anonymous. Go out of Bitcoin community NOW!I always told you that Bitcoin is not for you scammers&amp;thieves. It's for good people.</t>
  </si>
  <si>
    <t>http://www.reddit.com/r/Bitcoin/comments/361cu6/those_scammersthieves_go_out_of_bitcoin_community/</t>
  </si>
  <si>
    <t>May 15, 2015 at 02:52PM</t>
  </si>
  <si>
    <t>Free__Will</t>
  </si>
  <si>
    <t>What do people make of Bitcoin Captial (Crypto Fund Managed By Max Keiser &amp;amp; Simon Dixon)?</t>
  </si>
  <si>
    <t>https://bnktothefuture.com/pitches/2081/_bitcoin-capital-crypto-fund-managed-by-max-keiser-simon-dixon</t>
  </si>
  <si>
    <t>http://www.reddit.com/r/Bitcoin/comments/361f4w/what_do_people_make_of_bitcoin_captial_crypto/</t>
  </si>
  <si>
    <t>May 15, 2015 at 02:41PM</t>
  </si>
  <si>
    <t>Insert_Bitcoin</t>
  </si>
  <si>
    <t>Help us build the future of wallets - we're seeking alpha testers!</t>
  </si>
  <si>
    <t>We're a technology startup in the process of building the next generation of wallet, and we want your help! Our goal is to build something that every user will love. We already have a design outline, but we want to hear from as many people as possible so that what we eventually build is truly community driven.Please let us know what you want in a wallet, as well as what you don't. You can share your thoughts here in this thread, via PM, or (preferably) via our website in a short four question survey.http://www.mywalletisbetterthanyours.comWe're also seeking alpha testers so if anyone wants to help influence development directly and get early access to the wallet in the process, you can sign-up to be a tester on our website.We look forward to hearing your ideas!</t>
  </si>
  <si>
    <t>http://www.reddit.com/r/Bitcoin/comments/361edq/help_us_build_the_future_of_wallets_were_seeking/</t>
  </si>
  <si>
    <t>May 15, 2015 at 03:13PM</t>
  </si>
  <si>
    <t>http://www.reddit.com/r/Bitcoin/comments/361gft/csi_cyber_ends_with_a_bitcoin_bounty_hunter_and/</t>
  </si>
  <si>
    <t>"So here is the possibility of “asymptotically ideal money”. Starting with the idea of value stabilization in relation to a domestic price index associated with the territory of one state,...</t>
  </si>
  <si>
    <t>... beyond that there is the natural and logical concept of internationally based value comparisons. The currencies being compared, like now the euro, the dollar, the yen, the pound, the swiss franc, the swedish kronor, etc. can be viewed with critical eyes by their users and by those who maybe have the option of whether or not or how to use one of them. This can lead to pressure for good quality and consequently for a lessened rate of inflationary deprecation in value."</t>
  </si>
  <si>
    <t>http://www.reddit.com/r/Bitcoin/comments/361gfe/so_here_is_the_possibility_of_asymptotically/</t>
  </si>
  <si>
    <t>May 15, 2015 at 03:02PM</t>
  </si>
  <si>
    <t>bitcoinbrokerklassen</t>
  </si>
  <si>
    <t>"Trade the most popular markets"... Interesting</t>
  </si>
  <si>
    <t>https://www.youtube.com/watch?v=sChvGRJ3zhA</t>
  </si>
  <si>
    <t>http://www.reddit.com/r/Bitcoin/comments/361frf/trade_the_most_popular_markets_interesting/</t>
  </si>
  <si>
    <t>May 15, 2015 at 03:31PM</t>
  </si>
  <si>
    <t>LakeBTC</t>
  </si>
  <si>
    <t>Bitcoin in space: Spacechain worlds first decentralised space agency</t>
  </si>
  <si>
    <t>http://www.siliconrepublic.com/innovation/item/42044-bitcoin-in-space-spacechai</t>
  </si>
  <si>
    <t>http://www.reddit.com/r/Bitcoin/comments/361hg7/bitcoin_in_space_spacechain_worlds_first/</t>
  </si>
  <si>
    <t>Hannott</t>
  </si>
  <si>
    <t>My laptop can't create secure paper wallets.</t>
  </si>
  <si>
    <t>I have a quite old laptop that I wanted to use to create some paper wallets on, since it's never used online and has no hard drive. I've created live DVD's of Ubuntu and Xubuntu to run and that works ok I guess. But I'm not able to generate BIP38 keys at all. The UI hangs as soon as I try to generate the encryption, and the cpu goes full throttle, but even after 24 hours, no key generated. It's an HP laptop from maybe around 2006. Got 1GB ram in it. Should I give up or am I just doing something wrong?</t>
  </si>
  <si>
    <t>http://www.reddit.com/r/Bitcoin/comments/361hf4/my_laptop_cant_create_secure_paper_wallets/</t>
  </si>
  <si>
    <t>May 15, 2015 at 03:25PM</t>
  </si>
  <si>
    <t>kryptomena</t>
  </si>
  <si>
    <t>Minister of Finance of the Czech Republic wants to regulate Bitcoin</t>
  </si>
  <si>
    <t>https://translate.google.sk/translate?sl=auto&amp;tl=en&amp;js=y&amp;prev=_t&amp;hl=en&amp;ie=UTF-8&amp;u=http%3A%2F%2Feuro.e15.cz%2Farchiv%2Fbabis-vytahl-proti-bitcoinu-chce-zabranit-prani-spinavych-penez-1187593&amp;edit-text=&amp;act=url</t>
  </si>
  <si>
    <t>http://www.reddit.com/r/Bitcoin/comments/361h2v/minister_of_finance_of_the_czech_republic_wants/</t>
  </si>
  <si>
    <t>May 15, 2015 at 03:20PM</t>
  </si>
  <si>
    <t>platypii</t>
  </si>
  <si>
    <t>Foldapp is seriously fast..</t>
  </si>
  <si>
    <t>I was at the Starbucks counter when the guy said "That'll be $4.90". Then I hit send in Mycelium and entered my pin. Switched to browser and scanned the code, and boom, he says "Thanks". As I walk away from the counter I copy a receiving address in Mycelium and paste it into foldapp and hit refund. In total there was about 30 secs between my deposit and withdrawal, and I was sipping my latte before either tx confirmed.</t>
  </si>
  <si>
    <t>http://www.reddit.com/r/Bitcoin/comments/361gs8/foldapp_is_seriously_fast/</t>
  </si>
  <si>
    <t>May 15, 2015 at 03:19PM</t>
  </si>
  <si>
    <t>romanrs</t>
  </si>
  <si>
    <t>The state of Bitcoin in 2015</t>
  </si>
  <si>
    <t>http://www.fintechbusiness.com/blogs/25-bitcoin-in-2015</t>
  </si>
  <si>
    <t>http://www.reddit.com/r/Bitcoin/comments/361gqq/the_state_of_bitcoin_in_2015/</t>
  </si>
  <si>
    <t>May 15, 2015 at 04:14PM</t>
  </si>
  <si>
    <t>themusicgod1</t>
  </si>
  <si>
    <t>What happened with Dominica?</t>
  </si>
  <si>
    <t>There was supposed to have been a grand bitcoin experiment going on there by about now. All a search brings up is announcements that the experiment was going to happen. Did OP deliver? Have people in dominica actually been engaged in bitcoin?</t>
  </si>
  <si>
    <t>http://www.reddit.com/r/Bitcoin/comments/361k04/what_happened_with_dominica/</t>
  </si>
  <si>
    <t>May 15, 2015 at 04:05PM</t>
  </si>
  <si>
    <t>bitcoininoz</t>
  </si>
  <si>
    <t>Wanted - used ASIC Bitcoin miners</t>
  </si>
  <si>
    <t>Hi all,I am making up a display of used ASIC miners here at the Melbourne Bitcoin Technology Center and would love your help with this project.Please reply to this thread or email me at info@coinstation.com.au if you have, or know anyone who wants to pass on their used ASIC miners.Many thanks, Martin.</t>
  </si>
  <si>
    <t>http://www.reddit.com/r/Bitcoin/comments/361jg1/wanted_used_asic_bitcoin_miners/</t>
  </si>
  <si>
    <t>May 15, 2015 at 04:04PM</t>
  </si>
  <si>
    <t>movieEnjoy</t>
  </si>
  <si>
    <t>Sale of films for download online with Bitcoin</t>
  </si>
  <si>
    <t>http://48movie.com</t>
  </si>
  <si>
    <t>http://www.reddit.com/r/Bitcoin/comments/361jdj/sale_of_films_for_download_online_with_bitcoin/</t>
  </si>
  <si>
    <t>May 15, 2015 at 04:22PM</t>
  </si>
  <si>
    <t>So which is it CSI? $354/btc or $2298/btc?</t>
  </si>
  <si>
    <t>http://i.kinja-img.com/gawker-media/image/upload/s--HSXI-A1j--/c_fit,fl_progressive,q_80,w_636/1252361443888739214.jpg</t>
  </si>
  <si>
    <t>http://www.reddit.com/r/Bitcoin/comments/361kkv/so_which_is_it_csi_354btc_or_2298btc/</t>
  </si>
  <si>
    <t>May 15, 2015 at 04:37PM</t>
  </si>
  <si>
    <t>Reid Hoffman: Why the block chain matters (Wired UK)</t>
  </si>
  <si>
    <t>http://www.wired.co.uk/magazine/archive/2015/06/features/bitcoin-reid-hoffman</t>
  </si>
  <si>
    <t>http://www.reddit.com/r/Bitcoin/comments/361lg7/reid_hoffman_why_the_block_chain_matters_wired_uk/</t>
  </si>
  <si>
    <t>May 15, 2015 at 05:05PM</t>
  </si>
  <si>
    <t>Carbone_</t>
  </si>
  <si>
    <t>Advice needed: Is there any plugin/API that allow to integrate Bitcoin on a website with the following features?</t>
  </si>
  <si>
    <t>Here are the features I would like:Easy paiement between users subscribed to my websiteEscrow systemCrowd funding systemThanks a lot for any help.</t>
  </si>
  <si>
    <t>http://www.reddit.com/r/Bitcoin/comments/361n9d/advice_needed_is_there_any_pluginapi_that_allow/</t>
  </si>
  <si>
    <t>May 15, 2015 at 04:59PM</t>
  </si>
  <si>
    <t>Wats0ns</t>
  </si>
  <si>
    <t>Anyone using xbt.social ?</t>
  </si>
  <si>
    <t>Hi, I've been looking a little bit on Google and Bitcointalk, but all I can find about xbt.social is advertisements links... Is anyone using it, and is it worth the 95$/month ? This can be pretty useful, but it's an investment, so I'd like to have any neutral feedbacks before subscribing ;-) Regards, Wats0ns</t>
  </si>
  <si>
    <t>http://www.reddit.com/r/Bitcoin/comments/361mwk/anyone_using_xbtsocial/</t>
  </si>
  <si>
    <t>May 15, 2015 at 04:58PM</t>
  </si>
  <si>
    <t>The taint and the Bitcoin by Dr. Johannes Schweifer | Blog article No. 1 | Bitcoin Suisse AG</t>
  </si>
  <si>
    <t>https://www.bitcoinsuisse.ch/en/the-taint-and-the-bitcoin/</t>
  </si>
  <si>
    <t>http://www.reddit.com/r/Bitcoin/comments/361mtt/the_taint_and_the_bitcoin_by_dr_johannes/</t>
  </si>
  <si>
    <t>May 15, 2015 at 04:55PM</t>
  </si>
  <si>
    <t>sjalq</t>
  </si>
  <si>
    <t>Can we take a moment to reflect on the fact that the Bitcoin protocol STILL hasn't been hacked SINCE THE LAST TIME IT WAS HACKED? One of the greatest comp sci accomplishments</t>
  </si>
  <si>
    <t>http://www.reddit.com/r/Bitcoin/comments/361mn0/can_we_take_a_moment_to_reflect_on_the_fact_that/</t>
  </si>
  <si>
    <t>May 15, 2015 at 05:27PM</t>
  </si>
  <si>
    <t>marfillaster</t>
  </si>
  <si>
    <t>I'm teaching GED classes and a Bitcoin / History of Money</t>
  </si>
  <si>
    <t>https://twitter.com/CharlieShrem/status/597932163586256896</t>
  </si>
  <si>
    <t>http://www.reddit.com/r/Bitcoin/comments/361opf/im_teaching_ged_classes_and_a_bitcoin_history_of/</t>
  </si>
  <si>
    <t>May 15, 2015 at 05:09PM</t>
  </si>
  <si>
    <t>Decoding the Enigma of Satoshi Nakamoto and the Birth of Bitcoin</t>
  </si>
  <si>
    <t>http://www.nytimes.com/2015/05/17/business/decoding-the-enigma-of-satoshi-nakamoto-and-the-birth-of-bitcoin.html</t>
  </si>
  <si>
    <t>http://www.reddit.com/r/Bitcoin/comments/361niw/decoding_the_enigma_of_satoshi_nakamoto_and_the/</t>
  </si>
  <si>
    <t>May 15, 2015 at 05:52PM</t>
  </si>
  <si>
    <t>Max--Human</t>
  </si>
  <si>
    <t>My company "Humanity Technologies" now accepts Bitcoin!</t>
  </si>
  <si>
    <t>https://www.facebook.com/iammaxhuman/photos/p.828693250548899/828693250548899/?type=1</t>
  </si>
  <si>
    <t>http://www.reddit.com/r/Bitcoin/comments/361qf8/my_company_humanity_technologies_now_accepts/</t>
  </si>
  <si>
    <t>May 15, 2015 at 06:24PM</t>
  </si>
  <si>
    <t>omen2k</t>
  </si>
  <si>
    <t>Pex's Peppers Hot Sauces accept Bitcoin (and other cryptos)</t>
  </si>
  <si>
    <t>Was recommended some non-vinegary hot sauces by Pex's Peppers in /r/spicy and was very pleasantly suprised to see they accepted bitcoin and other cryptos!https://www.pexpeppers.com/ a recommendation and accepting crypto was worth a try to me.</t>
  </si>
  <si>
    <t>http://www.reddit.com/r/Bitcoin/comments/361sox/pexs_peppers_hot_sauces_accept_bitcoin_and_other/</t>
  </si>
  <si>
    <t>May 15, 2015 at 06:18PM</t>
  </si>
  <si>
    <t>Technom4ge</t>
  </si>
  <si>
    <t>I am Henry Brade, CEO of the leading Bitcoin service provider in Finland. AMA!</t>
  </si>
  <si>
    <t>We operateBittiraha.fi, the largest Bitcoin exchange in FinlandDenarium.com, the next generation physical bitcoinsBittimaatti.fi, the largest BTM network in the NordicsBTCStore.eu, reseller of Bitcoin security productsPrasos.fi, our company websiteServices currently in developmentFrictionless quick buy exchange service that is like the Shapeshift of fiat-btc exchange. Launch in Finland soon and in UK in the near future.Stealth project related to processing Bitcoin transactions offline. Unique approach. Product launch in Q3/Q4.RoadmapRemittance through our BTM networkBitcoin vaultBitcoin ETFFunding roundWe have an ongoing open funding round at Invesdor. The share issue is open until the 20th of May.https://www.invesdor.com/finland/en/pitches/427Ask me anything.</t>
  </si>
  <si>
    <t>http://www.reddit.com/r/Bitcoin/comments/361s80/i_am_henry_brade_ceo_of_the_leading_bitcoin/</t>
  </si>
  <si>
    <t>May 15, 2015 at 06:37PM</t>
  </si>
  <si>
    <t>JustGoToYourCenter</t>
  </si>
  <si>
    <t>Nasdaq to start using Bitcoin technology</t>
  </si>
  <si>
    <t>http://cbs4indy.com/2015/05/14/nasdaq-to-start-using-bitcoin-technology/</t>
  </si>
  <si>
    <t>http://www.reddit.com/r/Bitcoin/comments/361tm2/nasdaq_to_start_using_bitcoin_technology/</t>
  </si>
  <si>
    <t>May 15, 2015 at 07:16PM</t>
  </si>
  <si>
    <t>u3565572</t>
  </si>
  <si>
    <t>This wave will be much more explosive than previous "bubbles" because it is the fifth wave (longest) of an expanding diagonal</t>
  </si>
  <si>
    <t>https://www.tradingview.com/i/KAEqC1ri/</t>
  </si>
  <si>
    <t>http://www.reddit.com/r/Bitcoin/comments/361wwo/this_wave_will_be_much_more_explosive_than/</t>
  </si>
  <si>
    <t>May 15, 2015 at 07:37PM</t>
  </si>
  <si>
    <t>afidegnum</t>
  </si>
  <si>
    <t>What's the most item bought with bitcoin?</t>
  </si>
  <si>
    <t>In terms of software or hardware or services, what's the most bought items using bitcoin? any link to support that?</t>
  </si>
  <si>
    <t>http://www.reddit.com/r/Bitcoin/comments/361ys3/whats_the_most_item_bought_with_bitcoin/</t>
  </si>
  <si>
    <t>May 15, 2015 at 07:36PM</t>
  </si>
  <si>
    <t>In itBit We Trust</t>
  </si>
  <si>
    <t>http://lawbitrage.typepad.com/blog/2015/05/in-itbit-we-trust.html?utm_source=bitcoinweekly&amp;utm_medium=email</t>
  </si>
  <si>
    <t>http://www.reddit.com/r/Bitcoin/comments/361yoj/in_itbit_we_trust/</t>
  </si>
  <si>
    <t>May 15, 2015 at 07:55PM</t>
  </si>
  <si>
    <t>TDBit</t>
  </si>
  <si>
    <t>Bitcoin has already overcome major hurdles your alternative blockchain must face</t>
  </si>
  <si>
    <t>To financial service companies exploring blockchain technology: Bitcoin has already overcome two major, odds defying obstacles your blockchain faces. Bitcoin has figured out how to secure its blockchain with a vast, powerful network of miners. Your blockchain is vulnerable.Bitcoin has done so with tokens that have achieved worldwide value. Getting people worldwide to value tokens without telling them to value tokens is vastly important. You can try to prop up the value of your tokens all you want - you can tell them your tokens are backed by assets or credit, but something's true value is decided by the market. The market, for years, has proclaimed that bitcoin is valuable. It isn't going anywhere.</t>
  </si>
  <si>
    <t>http://www.reddit.com/r/Bitcoin/comments/3620k8/bitcoin_has_already_overcome_major_hurdles_your/</t>
  </si>
  <si>
    <t>May 15, 2015 at 07:54PM</t>
  </si>
  <si>
    <t>chafe1406</t>
  </si>
  <si>
    <t>Bitcoin Isn’t About Disrupting Credit Card Payments</t>
  </si>
  <si>
    <t>http://www.miningpool.co.uk/bitcoin-isnt-about-disrupting-credit-cards/</t>
  </si>
  <si>
    <t>http://www.reddit.com/r/Bitcoin/comments/3620gq/bitcoin_isnt_about_disrupting_credit_card_payments/</t>
  </si>
  <si>
    <t>BitcoinXio</t>
  </si>
  <si>
    <t>Remember Mineral? They are shutting down</t>
  </si>
  <si>
    <t>Remember Mineral, the Garza (GAW) crypto exchange? I just received an email they are shutting down. In typical Garza dramatic fashion, they are shutting down (exit scamming?) due to:unforeseen circumstances surrounding serious allegations and the on-going investigation and litigation with an internationally wanted individual associating them self with Mineral International we would like to advise that Mineral crypto-currency exchange and services will be shutting down.https://i.imgur.com/SsbbuwT.pngFull email:Mineral.com crypto-currency exchange is closing down. Mineral.com &amp; Mineraltalk.org is closing down.Due to unforeseen circumstances surrounding serious allegations and the on-going investigation and litigation with an internationally wanted individual associating them self with Mineral International we would like to advise that Mineral crypto-currency exchange and services will be shutting down.Mineral.com and Mineraltalk.org will be closing at 10pm EST on May 22, 2015, therefore coin holders are required to login and proceed to their dashboard to process a withdraw of their coins to their desktop wallet or other wallet services available.All withdrawals will be processed automatically by our system. Wallet servers will be shut down and any coins in those wallets will not be recoverable.Thank you. Copyright © 2015 Mineral, All rights reserved. You are receiving this email because you are registered at Mineral.comOur mailing address is: Mineral 31/F CHINACHEM CENTURY TOWER 178 GLOUCESTER ROAD Hong Kong Hong Kong</t>
  </si>
  <si>
    <t>http://www.reddit.com/r/Bitcoin/comments/3620dz/remember_mineral_they_are_shutting_down/</t>
  </si>
  <si>
    <t>May 15, 2015 at 08:21PM</t>
  </si>
  <si>
    <t>SendChat Crowdfunding Campaign Goes Live on BlockTrust</t>
  </si>
  <si>
    <t>http://insidebitcoins.com/news/sendchat-crowdfunding-campaign-goes-live-on-blocktrust/32518</t>
  </si>
  <si>
    <t>http://www.reddit.com/r/Bitcoin/comments/36237c/sendchat_crowdfunding_campaign_goes_live_on/</t>
  </si>
  <si>
    <t>May 15, 2015 at 08:39PM</t>
  </si>
  <si>
    <t>Omaha_Poker</t>
  </si>
  <si>
    <t>Long Term Hemoraging of Bitcoins</t>
  </si>
  <si>
    <t>Every month there seems to be stories of people losing Bitocoin. There was the poor Welsh guy who threw away several millions of dollars in bitcoins and other well documented cases. Bitcoins must be lost daily and am I right that these are not recoverable. At current rates how likely is it that over time virtually all Bitcoins will be lost?</t>
  </si>
  <si>
    <t>http://www.reddit.com/r/Bitcoin/comments/36254e/long_term_hemoraging_of_bitcoins/</t>
  </si>
  <si>
    <t>May 15, 2015 at 08:29PM</t>
  </si>
  <si>
    <t>Max Keiser interview: 'Britain is the epicentre of financial fraud' "Through bitcoin, the Argentines are developing an economy which doesn't require the bankers."</t>
  </si>
  <si>
    <t>http://europe.newsweek.com/max-keiser-interview-britain-epicentre-financial-fraud-327254</t>
  </si>
  <si>
    <t>http://www.reddit.com/r/Bitcoin/comments/36242q/max_keiser_interview_britain_is_the_epicentre_of/</t>
  </si>
  <si>
    <t>May 15, 2015 at 08:28PM</t>
  </si>
  <si>
    <t>Coinstructors Proposes Disruptive &amp;amp;quot;Blockchain Solution For Greece&amp;amp;quot; Amid Eurozone Crisis; is Bitcoin 2.0 The Answer - Press Release</t>
  </si>
  <si>
    <t>http://www.digitaljournal.com/pr/2554122</t>
  </si>
  <si>
    <t>http://www.reddit.com/r/Bitcoin/comments/3623ze/coinstructors_proposes_disruptive_quotblockchain/</t>
  </si>
  <si>
    <t>May 15, 2015 at 09:10PM</t>
  </si>
  <si>
    <t>HiddenBitcoiniat</t>
  </si>
  <si>
    <t>Earn Cash Club - learn how to make money online - ALL Exclusive NINJA Tutorials in one place!</t>
  </si>
  <si>
    <t>http://ecc.ninja/</t>
  </si>
  <si>
    <t>http://www.reddit.com/r/Bitcoin/comments/3628sg/earn_cash_club_learn_how_to_make_money_online_all/</t>
  </si>
  <si>
    <t>May 15, 2015 at 09:06PM</t>
  </si>
  <si>
    <t>haapee</t>
  </si>
  <si>
    <t>Interview with Meni Rosenfeld: the block size limit and mining fee structure</t>
  </si>
  <si>
    <t>http://bit-post.com/bitcoiners/interview-with-meni-rosenfeld-the-block-size-limit-and-mining-fee-structure-6105</t>
  </si>
  <si>
    <t>http://www.reddit.com/r/Bitcoin/comments/36288a/interview_with_meni_rosenfeld_the_block_size/</t>
  </si>
  <si>
    <t>May 15, 2015 at 09:01PM</t>
  </si>
  <si>
    <t>ELI5: How does the bitcoin network work?</t>
  </si>
  <si>
    <t>I know all the terms and general concepts, but not sure how it all actually works. Hoping to better understand what's going on 'under the hood'.When I make a transaction, does it get broadcast to the nodes and the minors then look to them to include in the next block? How would a minor choose to leave out a transaction (is that a setting they control)? How is a block 'found' and confirmed by other minors so they all agree on the chain?</t>
  </si>
  <si>
    <t>http://www.reddit.com/r/Bitcoin/comments/3627pm/eli5_how_does_the_bitcoin_network_work/</t>
  </si>
  <si>
    <t>May 15, 2015 at 09:45PM</t>
  </si>
  <si>
    <t>Mycelium just released a free, open-source payment processor. Are you using BitPay? Use this and pay no fees!</t>
  </si>
  <si>
    <t>https://gear.mycelium.com/</t>
  </si>
  <si>
    <t>http://www.reddit.com/r/Bitcoin/comments/362d10/mycelium_just_released_a_free_opensource_payment/</t>
  </si>
  <si>
    <t>May 15, 2015 at 09:25PM</t>
  </si>
  <si>
    <t>thechitowncubs</t>
  </si>
  <si>
    <t>Setup Mycelium to handle Bitcoin: URI On Droid</t>
  </si>
  <si>
    <t>Can anyone advise?Can't figure it out!</t>
  </si>
  <si>
    <t>http://www.reddit.com/r/Bitcoin/comments/362ako/setup_mycelium_to_handle_bitcoin_uri_on_droid/</t>
  </si>
  <si>
    <t>May 15, 2015 at 10:02PM</t>
  </si>
  <si>
    <t>anewbtctestiment</t>
  </si>
  <si>
    <t>What would happen if satoshi returned and announced he was working on an even more amazing version of digital money.</t>
  </si>
  <si>
    <t>But that it was enough of a different concept it wasn't something you could just graft onto an existing blockchain. It was the successor to the technology of blockchains and did everything they did significantly better/faster/cheaper/more securely/whatever.Would bitcoiners support it because it was an even more revolutionary technology (assuming that it was) or would they shun it because a restart meant that they personally would not get rich from their former bitcoin investment?</t>
  </si>
  <si>
    <t>http://www.reddit.com/r/Bitcoin/comments/362f3v/what_would_happen_if_satoshi_returned_and/</t>
  </si>
  <si>
    <t>coinspotru</t>
  </si>
  <si>
    <t>Bitcoin websites unblocked in Russia, court was won!</t>
  </si>
  <si>
    <t>So today another hearing was held in the city of Yekaterinburg and as a result judges decided to cancel the initial decision of the court. Thus the lock of 7 cryptocurrency websites in January 2015 was declared illegal. All 7 websites including bitcoin.org should be unblocked in Russia soon. Sources (Russian): http://bits.media/news/sud-ekaterinburga-otmenil-reshenie-o-blokirovke-bitcoin-saytov-i-priznanii-informatsii-o-kriptovalyu/ http://coinspot.io/news/breaking-news/sud-otmenil-reshenie-o-blokirovke-bitcoin-sajtov-v-rossii/</t>
  </si>
  <si>
    <t>http://www.reddit.com/r/Bitcoin/comments/362f12/bitcoin_websites_unblocked_in_russia_court_was_won/</t>
  </si>
  <si>
    <t>May 15, 2015 at 10:18PM</t>
  </si>
  <si>
    <t>8 Bitcoin Myths You are Sick of Hearing</t>
  </si>
  <si>
    <t>https://www.coingecko.com/buzz/8-cryptocurrencies-myths-you-are-sick-of-hearing</t>
  </si>
  <si>
    <t>http://www.reddit.com/r/Bitcoin/comments/362gxr/8_bitcoin_myths_you_are_sick_of_hearing/</t>
  </si>
  <si>
    <t>May 15, 2015 at 10:15PM</t>
  </si>
  <si>
    <t>libertariandictator</t>
  </si>
  <si>
    <t>How the diehards do it.</t>
  </si>
  <si>
    <t>You and I, we are connected. We can send each other money in a heartbeat. Just show me a QR-code or Public Address. We're also connected capital-wise. If I buy more, the price goes up and you'll have more buying power. That's why, let's save together and we'll make each other richer. Besides, saving is virtue.Banks and Bitcoin exchanges "suck". They're controlled by power and governments. They check up on you and spy on you and make money of you.That's why we love to hold Bitcoins. My Bitcoins are mine and nobody can tell us where to send our coins. I can keep them for free and send them for a fraction of a penny.Capital investments, wallets, products, services, media attention, transactions are all Growing.On the other hand, the Price has been Declining for over a year. We know what that means. The price is much lower than november 2013, but the network has grown much bigger since november 2013.If the newbies thought Bitcoin was a good investment in november 2013, they should check the price and size of the network now. The price is maybe a 6th of what it was, but the network has grown about 2.5x, so you've got a 15 times better deal than november 2013. But no, most people only buy on greed, when the price is rising and at an all time high. But we don't buy on greed. We love the freedom and usage of Bitcoin, and we trust it to work and we know its potential, even when the price is in a downward trend.So this is what we do. We keep on using Bitcoin. We use it for payments, we use it for rebittance, we use it for savings and we use it for investments. But above all, we use it because we're free and because we fucking want to.So when the price starts to rise, they will notice. It will attract those greedy people. Don't start to become greedy yourself. When you double your savings, sell some. When you tripple your savings, sell some more, et cetera. Because when you own a lot of money you should buy some assets with them and it's better to buy low and sell high.When the price is declining, we buy more. Because it looks cheap to us and we buy after the dust has settled. We don't buy on greed, we trust it to work and we love to use it.</t>
  </si>
  <si>
    <t>http://www.reddit.com/r/Bitcoin/comments/362gpn/how_the_diehards_do_it/</t>
  </si>
  <si>
    <t>May 15, 2015 at 10:07PM</t>
  </si>
  <si>
    <t>What if Bitcoins were originally called "Gift Card Bits"?</t>
  </si>
  <si>
    <t>lol, its a terrible name and probably would have sunk the project.what are some funny and terrible alternate names you guys can come up with?</t>
  </si>
  <si>
    <t>http://www.reddit.com/r/Bitcoin/comments/362fnb/what_if_bitcoins_were_originally_called_gift_card/</t>
  </si>
  <si>
    <t>May 15, 2015 at 10:06PM</t>
  </si>
  <si>
    <t>nmoBTC</t>
  </si>
  <si>
    <t>So is the Swedish Bitcoin ETN launching on Monday??</t>
  </si>
  <si>
    <t>http://www.reddit.com/r/Bitcoin/comments/362fix/so_is_the_swedish_bitcoin_etn_launching_on_monday/</t>
  </si>
  <si>
    <t>May 15, 2015 at 10:29PM</t>
  </si>
  <si>
    <t>asellers07</t>
  </si>
  <si>
    <t>Should Secured Cold Storage be an imperative security measure on Coinbase?</t>
  </si>
  <si>
    <t>I've recently bought a decent amount of BTC through Coinbase and I'm taking every precautionary measure I can. I've got 2FA set up and I've got the option of a secured cold storage vault.For those of you who use Coinbase, is using secured cold storage a necessary security measure? From what I understand, by using the secured cold storage you prevent Coinbase from having any kind of access to your coins. In the hot wallet, they have access to your private keys so in the event of a hacking or disappearance (Mt. Gox) your coins are at risk. Basically, from what I've gathered, by using the secured cold storage vault you are betting that it's more likely that Coinbase is involved in some sort of hacking/fraud and your coins are stolen than you losing your private keys. Coinbase users - what do you do?</t>
  </si>
  <si>
    <t>http://www.reddit.com/r/Bitcoin/comments/362ib1/should_secured_cold_storage_be_an_imperative/</t>
  </si>
  <si>
    <t>May 15, 2015 at 10:28PM</t>
  </si>
  <si>
    <t>shah256</t>
  </si>
  <si>
    <t>Trains are dumb and have no value...</t>
  </si>
  <si>
    <t>But train track technology will change the way we move around the word.Derpy Derpstin 1804</t>
  </si>
  <si>
    <t>http://www.reddit.com/r/Bitcoin/comments/362i77/trains_are_dumb_and_have_no_value/</t>
  </si>
  <si>
    <t>May 15, 2015 at 10:51PM</t>
  </si>
  <si>
    <t>InstaMineNuggets</t>
  </si>
  <si>
    <t>InstaMineNuggets Resources</t>
  </si>
  <si>
    <t>InstaMineNuggets ($MINE) is a unique cryptocurrency designed to offer its users decentralized blockchain "Crypto Coin Contracts" offering potential rewards while striving to become a viable storage of wealth for the long-term. $MINE launched on 02-25-15 offering open-source desk top QT software for download and mining purposes. $MINE aims to produce an efficient network for miners and adopters alike. $MINE was developed utilizing the underlying algorithm and scrypt of Litecoin and is capped at 21649485 million coins with 30 coins per initial block and rewards halving at block 350000 to 15 coins. $MINE's mining reward will continue to halve every 350000 blocks; EX: 30, 15, 7.5 until all coins are completely mined and in publics hands. Target spacing is 3 minutes with a target time span of 33 hours with rewards maturing every 3 blocks mined. Learn More wwwInstaMineNuggets.com</t>
  </si>
  <si>
    <t>http://www.reddit.com/r/Bitcoin/comments/362l2p/instaminenuggets_resources/</t>
  </si>
  <si>
    <t>May 15, 2015 at 10:44PM</t>
  </si>
  <si>
    <t>ConditionDelta</t>
  </si>
  <si>
    <t>Review: The virtual bubble of bitcoin</t>
  </si>
  <si>
    <t>http://blogs.reuters.com/breakingviews/2015/05/15/review-the-virtual-bubble-of-bitcoin/</t>
  </si>
  <si>
    <t>http://www.reddit.com/r/Bitcoin/comments/362k99/review_the_virtual_bubble_of_bitcoin/</t>
  </si>
  <si>
    <t>May 15, 2015 at 10:38PM</t>
  </si>
  <si>
    <t>xbtle</t>
  </si>
  <si>
    <t>First Cracks Appear in Central Banking Gone Wild (Op-Ed)</t>
  </si>
  <si>
    <t>http://cointelegraph.com/news/114262/first-cracks-appear-in-central-banking-gone-wild</t>
  </si>
  <si>
    <t>http://www.reddit.com/r/Bitcoin/comments/362jiw/first_cracks_appear_in_central_banking_gone_wild/</t>
  </si>
  <si>
    <t>The Future Of Cryptocurrency Trading May Require Making It ‘Social’ (Op-Ed)</t>
  </si>
  <si>
    <t>http://cointelegraph.com/news/114263/the-future-of-cryptocurrency-trading-may-require-making-it-social</t>
  </si>
  <si>
    <t>http://www.reddit.com/r/Bitcoin/comments/362jhj/the_future_of_cryptocurrency_trading_may_require/</t>
  </si>
  <si>
    <t>May 15, 2015 at 10:37PM</t>
  </si>
  <si>
    <t>ShillDestroyer</t>
  </si>
  <si>
    <t>ChangeTip Brings Bitcoin Tipping to SoundCloud</t>
  </si>
  <si>
    <t>https://bitcoinmagazine.com/20413/changetip-brings-bitcoin-tipping-soundcloud-amid-privacy-concerns/</t>
  </si>
  <si>
    <t>http://www.reddit.com/r/Bitcoin/comments/362jce/changetip_brings_bitcoin_tipping_to_soundcloud/</t>
  </si>
  <si>
    <t>May 15, 2015 at 11:38PM</t>
  </si>
  <si>
    <t>cpgilliard78</t>
  </si>
  <si>
    <t>Why Bitcoin is a superior settlement network.</t>
  </si>
  <si>
    <t>http://cpgblogger.blogspot.com/2015/05/bitcoin-and-cap-theorem-why-bitcoin-is.html</t>
  </si>
  <si>
    <t>http://www.reddit.com/r/Bitcoin/comments/362r4v/why_bitcoin_is_a_superior_settlement_network/</t>
  </si>
  <si>
    <t>May 15, 2015 at 11:36PM</t>
  </si>
  <si>
    <t>KingOfNginx</t>
  </si>
  <si>
    <t>I believe that the passage of the tpp lead to an increase in the valuation of bitcoin.</t>
  </si>
  <si>
    <t>Am I right or wrong ?</t>
  </si>
  <si>
    <t>http://www.reddit.com/r/Bitcoin/comments/362qzp/i_believe_that_the_passage_of_the_tpp_lead_to_an/</t>
  </si>
  <si>
    <t>May 15, 2015 at 11:32PM</t>
  </si>
  <si>
    <t>Quantum and Bitcoin Disruption</t>
  </si>
  <si>
    <t>http://youtu.be/uoKYIrqB3B0</t>
  </si>
  <si>
    <t>http://www.reddit.com/r/Bitcoin/comments/362qhf/quantum_and_bitcoin_disruption/</t>
  </si>
  <si>
    <t>May 15, 2015 at 11:23PM</t>
  </si>
  <si>
    <t>What is the biggest tip ever recorded via ChangeTip?</t>
  </si>
  <si>
    <t>Does ChangeTip or any 3rd party company provide some statistics i.e. TOP 100 tips via ChangeTip or something like that? I would like see the top biggest tips via ChangeTip, if it's somehow possible.</t>
  </si>
  <si>
    <t>http://www.reddit.com/r/Bitcoin/comments/362p6j/what_is_the_biggest_tip_ever_recorded_via/</t>
  </si>
  <si>
    <t>May 15, 2015 at 11:20PM</t>
  </si>
  <si>
    <t>Malagodi</t>
  </si>
  <si>
    <t>Environmental action group 350 South Florida launches Lighthouse project for education campaign</t>
  </si>
  <si>
    <t>https://www.lightlist.io/projects/350-south-florida-climate-change-education-fund#</t>
  </si>
  <si>
    <t>http://www.reddit.com/r/Bitcoin/comments/362ouc/environmental_action_group_350_south_florida/</t>
  </si>
  <si>
    <t>May 15, 2015 at 11:51PM</t>
  </si>
  <si>
    <t>fickle_fuck</t>
  </si>
  <si>
    <t>Here we go again... The New York Times thinks it's identified Satoshi</t>
  </si>
  <si>
    <t>http://www.businessinsider.com/bitcoin-creator-satoshi-nakamoto-identity-2015-5</t>
  </si>
  <si>
    <t>http://www.reddit.com/r/Bitcoin/comments/362sr5/here_we_go_again_the_new_york_times_thinks_its/</t>
  </si>
  <si>
    <t>May 15, 2015 at 11:42PM</t>
  </si>
  <si>
    <t>itbit volume 3500+ today! Let's roll!</t>
  </si>
  <si>
    <t>http://www.reddit.com/r/Bitcoin/comments/362rov/itbit_volume_3500_today_lets_roll/</t>
  </si>
  <si>
    <t>May 16, 2015 at 12:06AM</t>
  </si>
  <si>
    <t>rockerjjt</t>
  </si>
  <si>
    <t>Paypal shuts down account of Russian activist - should of used bitcoin?</t>
  </si>
  <si>
    <t>http://www.independent.co.uk/life-style/gadgets-and-tech/news/paypal-shuts-down-account-of-russian-activists-seeking-to-publish-antikremlin-report-10254087.html</t>
  </si>
  <si>
    <t>http://www.reddit.com/r/Bitcoin/comments/362uua/paypal_shuts_down_account_of_russian_activist/</t>
  </si>
  <si>
    <t>May 15, 2015 at 11:57PM</t>
  </si>
  <si>
    <t>Plesk8</t>
  </si>
  <si>
    <t>Idea for Bitcoin mixing: Send your coins through the "coinbase" in a block.</t>
  </si>
  <si>
    <t>This isn't trustless as far as I can tell, but could be useful? Maybe an alt-coin does this already?Here's how it could work:A trusted collector of coins would gather the bitcoins to be mixed.The collector would create a miniscule transaction with a large fee amount. The fee is actually the total number of BTC to be mixed.The collector would not broadcast this to the network, but rather only to the miner they're working with.The collector would also tell the miner where the excess fees need to be sent TO, after being cycled through the coinbase.The miner would recognize the transaction as coming from the mixer, and take the fee amounts for that tx and set them as outputs in the coinbase transaction.The mixing would happen only when the chosen miner finds a block, and not in any other blocks, so the transaction is only processed by the chosen miner so the excess fees can get to the proper owners, rather than kept by the miner.The result: Movement of BTC which (1) looks like fees. (2) gets mixed in with all other fees including the block reward and (3) the outputs look like "new" coins rather than used coins.Thoughts?</t>
  </si>
  <si>
    <t>http://www.reddit.com/r/Bitcoin/comments/362tic/idea_for_bitcoin_mixing_send_your_coins_through/</t>
  </si>
  <si>
    <t>May 15, 2015 at 11:55PM</t>
  </si>
  <si>
    <t>News Flash: 80% of Russians Haven't Heard of Bitcoin</t>
  </si>
  <si>
    <t>http://cointelegraph.com/news/114242/news-flash-80-of-russians-havent-heard-of-bitcoin</t>
  </si>
  <si>
    <t>http://www.reddit.com/r/Bitcoin/comments/362t9p/news_flash_80_of_russians_havent_heard_of_bitcoin/</t>
  </si>
  <si>
    <t>May 16, 2015 at 12:37AM</t>
  </si>
  <si>
    <t>itjeff</t>
  </si>
  <si>
    <t>DD4BC - Hong Kong Banks Hit By Bitcoin Ransom Demands</t>
  </si>
  <si>
    <t>http://www.coindesk.com/hong-kong-banks-hit-by-bitcoin-ransom-demands/</t>
  </si>
  <si>
    <t>http://www.reddit.com/r/Bitcoin/comments/362yrt/dd4bc_hong_kong_banks_hit_by_bitcoin_ransom/</t>
  </si>
  <si>
    <t>May 16, 2015 at 12:29AM</t>
  </si>
  <si>
    <t>dknkdnlkndl</t>
  </si>
  <si>
    <t>DerbyJackpot.com Becomes First US Regulated Online Gambling Site to Accept Bitcoin</t>
  </si>
  <si>
    <t>https://bitcoinmagazine.com/20423/derbyjackpot-becomes-first-us-regulated-online-gambling-company-accept-bitcoin/</t>
  </si>
  <si>
    <t>http://www.reddit.com/r/Bitcoin/comments/362xte/derbyjackpotcom_becomes_first_us_regulated_online/</t>
  </si>
  <si>
    <t>May 16, 2015 at 12:28AM</t>
  </si>
  <si>
    <t>giszmo</t>
  </si>
  <si>
    <t>Addition to large German newspaper (SZ) discussing "What's the payment method of the future?"</t>
  </si>
  <si>
    <t>http://www.plus-drei.de/e-paper/201505</t>
  </si>
  <si>
    <t>http://www.reddit.com/r/Bitcoin/comments/362xom/addition_to_large_german_newspaper_sz_discussing/</t>
  </si>
  <si>
    <t>May 16, 2015 at 12:15AM</t>
  </si>
  <si>
    <t>The hunt for Satoshi Pt. 2.........does that mean we get another price explosion? This is obviously indicative of tons of newcomers learning about bitcoin, then wondering about the man who made it.</t>
  </si>
  <si>
    <t>http://www.reddit.com/r/Bitcoin/comments/362vws/the_hunt_for_satoshi_pt_2does_that_mean_we_get/</t>
  </si>
  <si>
    <t>May 16, 2015 at 01:11AM</t>
  </si>
  <si>
    <t>HowIChrgeLazer</t>
  </si>
  <si>
    <t>Question about Coinbase and verification</t>
  </si>
  <si>
    <t>Hello there r/bitcoin!Long time bitcoin lurker, first time into bitcoin. I was wondering how people's experiences were with coinbase in terms of buying/selling. I've read praises and rants about coinbase, but I figured it'd be best to try it myself to see what they were all about.I followed all the level 1 validation requirements and made my first purchase, but now I'm locked out in buying additional bitcoins. My buy page has never been unlocked since I opened my account.I contacted their support and they said I was required to complete identity verification and supply a government issues ID because of "account activity" (when all I had done was made a buy order).My concern with this is that I don't have a desire to increase my buy/sell limits (as the ID verification is for Level 2 and Level 3). I have no problem supplying them this information for security, but it just kind of raised a red flag to me. This ended up being almost like a bait-and-switch. They had no problem taking an order right when I was creating my account, but now they require more information.I also do not have the ability to sell, so technically my money is stuck as bitcoins unless I move them elsewhere (which isn't an issue right now, I was looking to use them and hold on to them for awhile).Did anybody have this happen to them as well? If so, is there a better place to take my business?</t>
  </si>
  <si>
    <t>http://www.reddit.com/r/Bitcoin/comments/3633aw/question_about_coinbase_and_verification/</t>
  </si>
  <si>
    <t>May 16, 2015 at 12:56AM</t>
  </si>
  <si>
    <t>CanaryInTheMine</t>
  </si>
  <si>
    <t>Honduras to build land title registry using bitcoin technology</t>
  </si>
  <si>
    <t>https://uk.news.yahoo.com/honduras-build-land-title-registry-using-bitcoin-technology-162701917.html</t>
  </si>
  <si>
    <t>http://www.reddit.com/r/Bitcoin/comments/3631ff/honduras_to_build_land_title_registry_using/</t>
  </si>
  <si>
    <t>May 16, 2015 at 01:26AM</t>
  </si>
  <si>
    <t>radist1812</t>
  </si>
  <si>
    <t>User 76536's keep it up!</t>
  </si>
  <si>
    <t>http://www.reddit.com/r/Bitcoin/comments/36356o/user_76536s_keep_it_up/</t>
  </si>
  <si>
    <t>May 16, 2015 at 01:25AM</t>
  </si>
  <si>
    <t>mycryptovault</t>
  </si>
  <si>
    <t>Crypto Vault: cold storage with style</t>
  </si>
  <si>
    <t>https://bitscan.com/articles/crypto-vault-cold-storage-with-style</t>
  </si>
  <si>
    <t>http://www.reddit.com/r/Bitcoin/comments/36352h/crypto_vault_cold_storage_with_style/</t>
  </si>
  <si>
    <t>May 16, 2015 at 01:49AM</t>
  </si>
  <si>
    <t>censoredspeech</t>
  </si>
  <si>
    <t>What kind of Orwellian shit is this? "Your submission was automatically removed because you linked to a non-bitcoin subreddit that has asked not to be linked to from /r/Bitcoin. Please post a screenshot instead."</t>
  </si>
  <si>
    <t>I don't care if they don't like it.</t>
  </si>
  <si>
    <t>http://www.reddit.com/r/Bitcoin/comments/3637yn/what_kind_of_orwellian_shit_is_this_your/</t>
  </si>
  <si>
    <t>May 16, 2015 at 01:41AM</t>
  </si>
  <si>
    <t>Any bitcoin enthusiast/programmer in L.A possibly want to start a joint venture with me?</t>
  </si>
  <si>
    <t>It involves music industry disruption. Let me know thanks.</t>
  </si>
  <si>
    <t>http://www.reddit.com/r/Bitcoin/comments/36370b/any_bitcoin_enthusiastprogrammer_in_la_possibly/</t>
  </si>
  <si>
    <t>May 16, 2015 at 01:34AM</t>
  </si>
  <si>
    <t>TommyDespina</t>
  </si>
  <si>
    <t>Buying Localbitcoins Account</t>
  </si>
  <si>
    <t>It's difficult to get first page ads when selling bitcoin on LBC when your account is new only when your selling at bad rates which makes you lose money can you get up there.So..Accounts with 30+ trades and 100% feedback and good trade volume I'm willing to buy with bitcoin.Send me a private message please.</t>
  </si>
  <si>
    <t>http://www.reddit.com/r/Bitcoin/comments/363678/buying_localbitcoins_account/</t>
  </si>
  <si>
    <t>May 16, 2015 at 01:32AM</t>
  </si>
  <si>
    <t>FuSeD386</t>
  </si>
  <si>
    <t>I mined 0.5 BTC about a year ago, not sure what to do with it?</t>
  </si>
  <si>
    <t>I know it's not much but should I hold on to it and see if it gets worth more or should I just spend it like on giving gold to people or something?</t>
  </si>
  <si>
    <t>http://www.reddit.com/r/Bitcoin/comments/3635wf/i_mined_05_btc_about_a_year_ago_not_sure_what_to/</t>
  </si>
  <si>
    <t>May 16, 2015 at 02:31AM</t>
  </si>
  <si>
    <t>Great explanation of how Factom uses bitcoin to secure land titles</t>
  </si>
  <si>
    <t>https://www.youtube.com/watch?v=uYQ5icxGvmA</t>
  </si>
  <si>
    <t>http://www.reddit.com/r/Bitcoin/comments/363d71/great_explanation_of_how_factom_uses_bitcoin_to/</t>
  </si>
  <si>
    <t>May 16, 2015 at 02:26AM</t>
  </si>
  <si>
    <t>I think it's time for a Factom AMA. Seems like a lot of bitcoiners can't grasp what is happening with them.</t>
  </si>
  <si>
    <t>http://www.reddit.com/r/Bitcoin/comments/363cms/i_think_its_time_for_a_factom_ama_seems_like_a/</t>
  </si>
  <si>
    <t>Bitcoin Investment Trust: Avoid This Vehicle As It Trades At 101% Premium To NAV - Bitcoin Investment Trust (OTCMKTS:GBTC)</t>
  </si>
  <si>
    <t>http://seekingalpha.com/article/3188116-bitcoin-investment-trust-avoid-this-vehicle-as-it-trades-at-101-percent-premium-to-nav</t>
  </si>
  <si>
    <t>http://www.reddit.com/r/Bitcoin/comments/363cmf/bitcoin_investment_trust_avoid_this_vehicle_as_it/</t>
  </si>
  <si>
    <t>May 16, 2015 at 02:16AM</t>
  </si>
  <si>
    <t>Antonshka</t>
  </si>
  <si>
    <t>Mini bearwhale is lurking around coinbase exchange</t>
  </si>
  <si>
    <t>Did anyone else notice 3000 BTC on and off on order book of Coinbase 238-240 ask?</t>
  </si>
  <si>
    <t>http://www.reddit.com/r/Bitcoin/comments/363bem/mini_bearwhale_is_lurking_around_coinbase_exchange/</t>
  </si>
  <si>
    <t>May 16, 2015 at 02:13AM</t>
  </si>
  <si>
    <t>Blahblahblahboop</t>
  </si>
  <si>
    <t>http://www.nytimes.com/2015/05/17/business/decoding-the-enigma-of-satoshi-nakamoto-and-the-birth-of-bitcoin.html?_r=1</t>
  </si>
  <si>
    <t>http://www.reddit.com/r/Bitcoin/comments/363ayj/decoding_the_enigma_of_satoshi_nakamoto_and_the/</t>
  </si>
  <si>
    <t>May 16, 2015 at 02:09AM</t>
  </si>
  <si>
    <t>Where to buy (new)</t>
  </si>
  <si>
    <t>Where could I buy $250 in btc without giving an ID</t>
  </si>
  <si>
    <t>http://www.reddit.com/r/Bitcoin/comments/363aio/where_to_buy_new/</t>
  </si>
  <si>
    <t>May 16, 2015 at 02:04AM</t>
  </si>
  <si>
    <t>vegemitedelite</t>
  </si>
  <si>
    <t>This Week On The TechCrunch Bitcoin Podcast: Russia And Presidential Dreams</t>
  </si>
  <si>
    <t>http://techcrunch.com/2015/05/15/this-week-on-the-techcrunch-bitcoin-podcast-russia-and-presidential-dreams/</t>
  </si>
  <si>
    <t>http://www.reddit.com/r/Bitcoin/comments/3639s6/this_week_on_the_techcrunch_bitcoin_podcast/</t>
  </si>
  <si>
    <t>May 16, 2015 at 02:45AM</t>
  </si>
  <si>
    <t>shludvigsen</t>
  </si>
  <si>
    <t>How do I get in contact with Patrick M. Byrne?</t>
  </si>
  <si>
    <t>I want to ask him one question: Do the regulated stock exchanges in the US operate with a fractional reserves in reality? Is that the truth? Do they sell the same stock several times Bernie-style?Regards from Norway!</t>
  </si>
  <si>
    <t>http://www.reddit.com/r/Bitcoin/comments/363f0o/how_do_i_get_in_contact_with_patrick_m_byrne/</t>
  </si>
  <si>
    <t>May 16, 2015 at 02:42AM</t>
  </si>
  <si>
    <t>Every time I hear the news of a new commercial bitcoin application being deployed...</t>
  </si>
  <si>
    <t>https://youtu.be/drJWxMLrpE0</t>
  </si>
  <si>
    <t>http://www.reddit.com/r/Bitcoin/comments/363eps/every_time_i_hear_the_news_of_a_new_commercial/</t>
  </si>
  <si>
    <t>May 16, 2015 at 02:40AM</t>
  </si>
  <si>
    <t>So you like the Bitcoin... would you use a bitcoin based advertising service for your business?</t>
  </si>
  <si>
    <t>or why wouldn't you?</t>
  </si>
  <si>
    <t>http://www.reddit.com/r/Bitcoin/comments/363ehk/so_you_like_the_bitcoin_would_you_use_a_bitcoin/</t>
  </si>
  <si>
    <t>May 16, 2015 at 03:01AM</t>
  </si>
  <si>
    <t>omgNSA</t>
  </si>
  <si>
    <t>ELI5: Can someone explain why the price can't stay at ~$250 (or $100 or X00) as the Blockchain is used and relied on more and more?</t>
  </si>
  <si>
    <t>I guess I'm asking why can't the price stay where it is as things like the NASDAQ start to implement the Blockchain?</t>
  </si>
  <si>
    <t>http://www.reddit.com/r/Bitcoin/comments/363h3b/eli5_can_someone_explain_why_the_price_cant_stay/</t>
  </si>
  <si>
    <t>May 16, 2015 at 03:35AM</t>
  </si>
  <si>
    <t>We're writing another letter! Please help us defeat the N.C. Anti-Bitcoin Act.</t>
  </si>
  <si>
    <t>Owing to the outpouring of support and feedback, we are writing a second letter to aid in our fight against North Carolina's Anti-Bitcoin Act.If you missed the first letter, please consider signing it at the link below:http://bitcoinregs.org/We can't make everyone happy by including everyone's arguments in our new letter, but we're going to try. Please use the comments to tell us what you would like to see included in the second letter to North Carolina's legislators!(To see discussion for the last letter, see: http://www.reddit.com/r/Bitcoin/comments/35w9or/antibitcoin_legislation_please_tell_nc_to_vote_no/)</t>
  </si>
  <si>
    <t>http://www.reddit.com/r/Bitcoin/comments/363l65/were_writing_another_letter_please_help_us_defeat/</t>
  </si>
  <si>
    <t>May 16, 2015 at 03:34AM</t>
  </si>
  <si>
    <t>http://www.reddit.com/r/Bitcoin/comments/363l19/were_writing_another_letter_please_help_us_defeat/</t>
  </si>
  <si>
    <t>May 16, 2015 at 03:30AM</t>
  </si>
  <si>
    <t>jaspita</t>
  </si>
  <si>
    <t>The Ramones and...</t>
  </si>
  <si>
    <t>anything familiar?</t>
  </si>
  <si>
    <t>http://www.reddit.com/r/Bitcoin/comments/363kp4/the_ramones_and/</t>
  </si>
  <si>
    <t>May 16, 2015 at 03:29AM</t>
  </si>
  <si>
    <t>rachyandco</t>
  </si>
  <si>
    <t>Fun troll on localbitcoins</t>
  </si>
  <si>
    <t>http://imgur.com/a/qc0lS</t>
  </si>
  <si>
    <t>http://www.reddit.com/r/Bitcoin/comments/363kjm/fun_troll_on_localbitcoins/</t>
  </si>
  <si>
    <t>May 16, 2015 at 03:26AM</t>
  </si>
  <si>
    <t>Argentina Fan Scores First Bitcoin Tickets to Classic Rock Band Queen</t>
  </si>
  <si>
    <t>http://www.coindesk.com/rock-band-queen-bitcoin-sale-argentina-startrup/</t>
  </si>
  <si>
    <t>http://www.reddit.com/r/Bitcoin/comments/363k6c/argentina_fan_scores_first_bitcoin_tickets_to/</t>
  </si>
  <si>
    <t>May 16, 2015 at 03:49AM</t>
  </si>
  <si>
    <t>fpvhawk</t>
  </si>
  <si>
    <t>Venezuelan currency tanks; inflation seen near 100%, they should start accepting Bitcoin</t>
  </si>
  <si>
    <t>http://www.cnbc.com/id/102678399</t>
  </si>
  <si>
    <t>http://www.reddit.com/r/Bitcoin/comments/363mue/venezuelan_currency_tanks_inflation_seen_near_100/</t>
  </si>
  <si>
    <t>May 16, 2015 at 03:41AM</t>
  </si>
  <si>
    <t>Ryson14</t>
  </si>
  <si>
    <t>PAYPROGENT is a very straight forward Bitcoin to Cash Payment System. You sell your products, you get paid with Bitcoin and then we send you the cash equivalent.</t>
  </si>
  <si>
    <t>http://www.reddit.com/r/Bitcoin/comments/363lvq/payprogent_is_a_very_straight_forward_bitcoin_to/</t>
  </si>
  <si>
    <t>May 16, 2015 at 04:00AM</t>
  </si>
  <si>
    <t>biznick</t>
  </si>
  <si>
    <t>Someone knew about the Factom "land" deal a day in advance...</t>
  </si>
  <si>
    <t>https://twitter.com/jakedienelt/status/598966142649131009</t>
  </si>
  <si>
    <t>http://www.reddit.com/r/Bitcoin/comments/363o6v/someone_knew_about_the_factom_land_deal_a_day_in/</t>
  </si>
  <si>
    <t>May 16, 2015 at 04:41AM</t>
  </si>
  <si>
    <t>Bitcoin Core 0.9.x error message: "Warning: This version is obsolete, upgrade required!"</t>
  </si>
  <si>
    <t>Can someone ELI5: who/how/when a given version of bitcoin core is declared obsolete?</t>
  </si>
  <si>
    <t>http://www.reddit.com/r/Bitcoin/comments/363szi/bitcoin_core_09x_error_message_warning_this/</t>
  </si>
  <si>
    <t>May 16, 2015 at 04:59AM</t>
  </si>
  <si>
    <t>aiakos</t>
  </si>
  <si>
    <t>Will the NASDAQ using the blockchain generate miners fees?</t>
  </si>
  <si>
    <t>http://www.reddit.com/r/Bitcoin/comments/363uze/will_the_nasdaq_using_the_blockchain_generate/</t>
  </si>
  <si>
    <t>May 16, 2015 at 05:25AM</t>
  </si>
  <si>
    <t>BitHours</t>
  </si>
  <si>
    <t>Google’s Schmidt: Bitcoin</t>
  </si>
  <si>
    <t>http://www.reddit.com/r/Bitcoin/comments/363xvq/googles_schmidt_bitcoin/</t>
  </si>
  <si>
    <t>May 16, 2015 at 05:20AM</t>
  </si>
  <si>
    <t>erikwithaknotac</t>
  </si>
  <si>
    <t>So after the NYT article... Has anyone know anything more about Mirror, the company Szabo worked at?</t>
  </si>
  <si>
    <t>Are they still underground? What are they working on? Who invested in them? have they teamed up with anyone?Edit: Yes I know about the stroke headline...I was distracted.</t>
  </si>
  <si>
    <t>http://www.reddit.com/r/Bitcoin/comments/363xcm/so_after_the_nyt_article_has_anyone_know_anything/</t>
  </si>
  <si>
    <t>May 16, 2015 at 05:15AM</t>
  </si>
  <si>
    <t>Algasar</t>
  </si>
  <si>
    <t>Linden Dollar and New York's Bitlicense</t>
  </si>
  <si>
    <t>http://www.epaylaw.com/2015/05/15/linden-dollar-and-new-yorks-bitlicense/</t>
  </si>
  <si>
    <t>http://www.reddit.com/r/Bitcoin/comments/363wsh/linden_dollar_and_new_yorks_bitlicense/</t>
  </si>
  <si>
    <t>May 16, 2015 at 05:32AM</t>
  </si>
  <si>
    <t>"This variety of money would be intrinsically free of "inflationary decadence" similarly to how money would be free from that on a true "gold standard", but the proposed basis for that was not the proposal of a linkage to gold.</t>
  </si>
  <si>
    <t>In the near future there may be a smaller number of major currencies used in the world and these may stand in competitive relations amongst themselves.And there COULD be introduced, for example, a similar international currency...</t>
  </si>
  <si>
    <t>http://www.reddit.com/r/Bitcoin/comments/363yn8/this_variety_of_money_would_be_intrinsically_free/</t>
  </si>
  <si>
    <t>May 16, 2015 at 05:26AM</t>
  </si>
  <si>
    <t>8yo90</t>
  </si>
  <si>
    <t>What Bitcoin debit card do you recommend?</t>
  </si>
  <si>
    <t>I'm wondering about debit cards where you load with Bitcoin but can then spend it as dollars like a normal card. What have people actually used? Which companies are trustworthy? What have the best fees? Does this kind of card even really make sense?</t>
  </si>
  <si>
    <t>http://www.reddit.com/r/Bitcoin/comments/363y0y/what_bitcoin_debit_card_do_you_recommend/</t>
  </si>
  <si>
    <t>May 16, 2015 at 05:53AM</t>
  </si>
  <si>
    <t>DiabolicalGamer333</t>
  </si>
  <si>
    <t>CS:GO Spectator Gambling (http://www.leet.gg)</t>
  </si>
  <si>
    <t>I've been working on extending the leetcoin plugin for Counterstrike: GO. My modifications allows spectators to gamble bitcoins on the outcome of each round. Players on the winning team automatically earn a 2% rake. Please keep in mind that this script is under active development and coins could be lost if you or the server become disconnected.https://www.leet.gg/server/view/agpzfjEzMzdjb2luchMLEgZTZXJ2ZXIYgICA6LulnQsMTL;DR - Monetize CS:GO by allowing spectators to gamble and players to get paid. Turn a gamer into a race horse.</t>
  </si>
  <si>
    <t>http://www.reddit.com/r/Bitcoin/comments/3640y0/csgo_spectator_gambling_httpwwwleetgg/</t>
  </si>
  <si>
    <t>May 16, 2015 at 05:48AM</t>
  </si>
  <si>
    <t>Medic Mobile Joined ChangeTip!</t>
  </si>
  <si>
    <t>https://twitter.com/Medic/status/598258155462635520</t>
  </si>
  <si>
    <t>http://www.reddit.com/r/Bitcoin/comments/3640ga/medic_mobile_joined_changetip/</t>
  </si>
  <si>
    <t>May 16, 2015 at 06:18AM</t>
  </si>
  <si>
    <t>Gamecocks91</t>
  </si>
  <si>
    <t>Will BitLincense hinder or help bitcoin adoption?</t>
  </si>
  <si>
    <t>Will the requirements to identify oneself, the imposition of banking rules, capital requirements, and other new regulation hinder adoption as costs to entry rise? Or will it make it more legitimate in the eyes of the yet to be bitcoiners?</t>
  </si>
  <si>
    <t>http://www.reddit.com/r/Bitcoin/comments/3643rf/will_bitlincense_hinder_or_help_bitcoin_adoption/</t>
  </si>
  <si>
    <t>May 16, 2015 at 06:10AM</t>
  </si>
  <si>
    <t>Bitcoin Is Open Source, It Doesn’t Matter Who Satoshi Is</t>
  </si>
  <si>
    <t>http://shitco.in/2015/05/15/bitcoin-is-open-source-it-doesnt-matter-who-satoshi-is/</t>
  </si>
  <si>
    <t>http://www.reddit.com/r/Bitcoin/comments/3642wd/bitcoin_is_open_source_it_doesnt_matter_who/</t>
  </si>
  <si>
    <t>May 16, 2015 at 06:04AM</t>
  </si>
  <si>
    <t>I nominate Factom to be the official storage house for bitcoin's block size problems. Bitcoin is strong the way it is. If we tamper with it there could be risks.</t>
  </si>
  <si>
    <t>Satoshi where are you to make a statement on this?</t>
  </si>
  <si>
    <t>http://www.reddit.com/r/Bitcoin/comments/36424m/i_nominate_factom_to_be_the_official_storage/</t>
  </si>
  <si>
    <t>May 16, 2015 at 05:59AM</t>
  </si>
  <si>
    <t>A website coding itself live (x-post r/ptogramming)</t>
  </si>
  <si>
    <t>https://np.reddit.com/r/programming/comments/362doj/a_website_coding_itself_live/</t>
  </si>
  <si>
    <t>http://www.reddit.com/r/Bitcoin/comments/3641mk/a_website_coding_itself_live_xpost_rptogramming/</t>
  </si>
  <si>
    <t>May 16, 2015 at 07:21AM</t>
  </si>
  <si>
    <t>WhosCountin</t>
  </si>
  <si>
    <t>Coinbase being shitty - looks like they're even one step ahead of mindless lawmakers</t>
  </si>
  <si>
    <t>http://np.reddit.com/r/kratom/comments/3644dw/im_a_kratom_vendor_coinbase_just_banned_my_account/As a subscriber to both this sub and /r/Kratom, I see plenty of posts about Coinbase being shitty, and even more posts about grandstanding politicians seeking to ban Kratom in a few states. This was the first time I saw the two combined.I know not to use Coinbase on the rare occasion that I am doing something dubious with my BTC, because I know they're nosy. And I get why they'd want to avoid illegal activity tied to them. However, now it looks like Coinbase is preemptively acting on these insane Kratom bans. The one in Louisiana was just tabled because of the public response and evidence of Kratom helping people. In NJ, the bill was just introduced, and Kentucky is just starting to get on this ludicrous bandwagon today. Yet Coinbase is preemptively and proactively cracking down on this Kratom vendor with very shoddy justification.Although I'm not at risk of any action from Coinbase (I only use it to buy BTC that I'm holding onto and sometimes mess around with the exchange for fun), I'm done. I get that they want to follow the laws. But this is barely even a gray area at this point, and they're being worse than even our legal system.</t>
  </si>
  <si>
    <t>http://www.reddit.com/r/Bitcoin/comments/364afv/coinbase_being_shitty_looks_like_theyre_even_one/</t>
  </si>
  <si>
    <t>May 16, 2015 at 07:00AM</t>
  </si>
  <si>
    <t>gabe2003</t>
  </si>
  <si>
    <t>[Giveaway]Woo!</t>
  </si>
  <si>
    <t>Finally, syncing with the core. Deposited into changetip! Here we go!ended</t>
  </si>
  <si>
    <t>http://www.reddit.com/r/Bitcoin/comments/36487t/giveawaywoo/</t>
  </si>
  <si>
    <t>May 16, 2015 at 07:26AM</t>
  </si>
  <si>
    <t>Crypto_Steve</t>
  </si>
  <si>
    <t>Thank you LaserShark Design for helping to restore my faith in humanity!</t>
  </si>
  <si>
    <t>Yesterday I came home from work to find my back door kicked in and my house ransacked. Among the missing items was a binder of credit cards.I spent as large portion of today calling credit card companies to report the cards stolen, while contemplating what a horribly antiquated system CCs really are.Today I came home to find as package containing the bitcoin cold storage cards that I had ordered from LaserShark Design. Included in the package was a personalized note explaining that he had accidentally engraved one extra card and was including it free of charge, as well as thanking me for my order.http://imgur.com/54NVUFkThere are still good people in this world!All of this put in the forefront of my mind how bitcoin could massively reduce fraud and generally make or lives better.TL;DR. CCs suck, bitcoin is awesome. LaserShark Design is a great company.</t>
  </si>
  <si>
    <t>http://www.reddit.com/r/Bitcoin/comments/364b0d/thank_you_lasershark_design_for_helping_to/</t>
  </si>
  <si>
    <t>May 16, 2015 at 07:59AM</t>
  </si>
  <si>
    <t>Tedskis</t>
  </si>
  <si>
    <t>What would take the place of credit scores if bitcoin becomes the primary means of transaction?</t>
  </si>
  <si>
    <t>ets assume bitcoin becomes the only form of money that we use. How will people lend and borrow bitcoin. I'm no fan of banks or credit scores, but they do serve a function. I realize that banks spend more time robbing us than they do serving us, but having a credit score does give us a metric that let's others know how credit/loan worthy we are.</t>
  </si>
  <si>
    <t>http://www.reddit.com/r/Bitcoin/comments/364eba/what_would_take_the_place_of_credit_scores_if/</t>
  </si>
  <si>
    <t>May 16, 2015 at 07:44AM</t>
  </si>
  <si>
    <t>Interview with Igot CEO &amp;amp; Founder Rick Day sharing insights on running one of the biggest exchanges overseas and the launch of merchant processor services</t>
  </si>
  <si>
    <t>https://www.youtube.com/attribution_link?a=cSRkJCqChps&amp;u=%2Fwatch%3Fv%3DtmrDvKQJD00%26feature%3Dshare</t>
  </si>
  <si>
    <t>http://www.reddit.com/r/Bitcoin/comments/364ctv/interview_with_igot_ceo_founder_rick_day_sharing/</t>
  </si>
  <si>
    <t>May 16, 2015 at 08:41AM</t>
  </si>
  <si>
    <t>Xapo Moves Headquarters To Switzerland</t>
  </si>
  <si>
    <t>http://bravenewcoin.com/news/xapo-moves-headquarters-to-switzerland/</t>
  </si>
  <si>
    <t>http://www.reddit.com/r/Bitcoin/comments/364icl/xapo_moves_headquarters_to_switzerland/</t>
  </si>
  <si>
    <t>Russian Courts Reportedly Overturn Ban on Digital Currency</t>
  </si>
  <si>
    <t>http://bravenewcoin.com/news/russian-courts-reportedly-overturn-ban-on-digital-currency/</t>
  </si>
  <si>
    <t>http://www.reddit.com/r/Bitcoin/comments/364ica/russian_courts_reportedly_overturn_ban_on_digital/</t>
  </si>
  <si>
    <t>May 16, 2015 at 08:39AM</t>
  </si>
  <si>
    <t>acCripteau</t>
  </si>
  <si>
    <t>My Coinbase and Gyft apps want to update... What's with all the new invasive permissions requested?</t>
  </si>
  <si>
    <t>Android.</t>
  </si>
  <si>
    <t>http://www.reddit.com/r/Bitcoin/comments/364i4j/my_coinbase_and_gyft_apps_want_to_update_whats/</t>
  </si>
  <si>
    <t>May 16, 2015 at 08:32AM</t>
  </si>
  <si>
    <t>TheSov</t>
  </si>
  <si>
    <t>the block chain is already 40ish gigs, how is this going to scale as it gets more popular?</t>
  </si>
  <si>
    <t>I can definitely see the awesome technology used in bitcoin to establish ownership and I think its amazing, but how can bitcoin survive its own popularity if people start using it for day to day transactions?</t>
  </si>
  <si>
    <t>http://www.reddit.com/r/Bitcoin/comments/364hk0/the_block_chain_is_already_40ish_gigs_how_is_this/</t>
  </si>
  <si>
    <t>May 16, 2015 at 09:27AM</t>
  </si>
  <si>
    <t>voron250175</t>
  </si>
  <si>
    <t>Robot Coin Game</t>
  </si>
  <si>
    <t>http://www.robotcoingame.com/?id=voron25017540@gmail.com</t>
  </si>
  <si>
    <t>http://www.reddit.com/r/Bitcoin/comments/364mu0/robot_coin_game/</t>
  </si>
  <si>
    <t>May 16, 2015 at 09:02AM</t>
  </si>
  <si>
    <t>In the case of things that use the Blockchain other than Bitcoin itself, how is Bitcoin introduced to compensate miners?</t>
  </si>
  <si>
    <t>If one used the Blockchain to register land titles in Honduras, etc., I am guessing the miners are compensated by fees paid in Bitcoin. Whereas with Bitcoin itself, the miners take fee from the Bitcoins being transmitted, how in the land title example are Bitcoin introduced?</t>
  </si>
  <si>
    <t>http://www.reddit.com/r/Bitcoin/comments/364kbm/in_the_case_of_things_that_use_the_blockchain/</t>
  </si>
  <si>
    <t>May 16, 2015 at 09:43AM</t>
  </si>
  <si>
    <t>Halo1v1</t>
  </si>
  <si>
    <t>SpreadSheet for Cryptsy</t>
  </si>
  <si>
    <t>Hello everyone,I was wondering if you guys know/have a good spreadsheet working with cryptsy API?thank you</t>
  </si>
  <si>
    <t>http://www.reddit.com/r/Bitcoin/comments/364o8j/spreadsheet_for_cryptsy/</t>
  </si>
  <si>
    <t>May 16, 2015 at 10:12AM</t>
  </si>
  <si>
    <t>Brainfuck and Bitcoin</t>
  </si>
  <si>
    <t>I'm bored, can someone dream up a project that has to do with bitcoin and brainfuck (that involves coding in brainfuck). I enjoy a good challenge and finally learned how to program in it today, and bitcoin's always great so....</t>
  </si>
  <si>
    <t>http://www.reddit.com/r/Bitcoin/comments/364qyn/brainfuck_and_bitcoin/</t>
  </si>
  <si>
    <t>May 16, 2015 at 09:58AM</t>
  </si>
  <si>
    <t>Switzerland is a banking capital. But a Bitcoin capital?</t>
  </si>
  <si>
    <t>http://fortune.com/2015/05/15/bitcoin-switzerland-privacy/</t>
  </si>
  <si>
    <t>http://www.reddit.com/r/Bitcoin/comments/364ppc/switzerland_is_a_banking_capital_but_a_bitcoin/</t>
  </si>
  <si>
    <t>May 16, 2015 at 10:41AM</t>
  </si>
  <si>
    <t>lisa_cheng</t>
  </si>
  <si>
    <t>"We tracked the victims' payments to the cybercriminals because the group used Bitcoin"</t>
  </si>
  <si>
    <t>http://www.scmagazine.com/teslacrypt-has-paid-off-for-cybercriminals/article/415040/</t>
  </si>
  <si>
    <t>http://www.reddit.com/r/Bitcoin/comments/364tj2/we_tracked_the_victims_payments_to_the/</t>
  </si>
  <si>
    <t>May 16, 2015 at 10:38AM</t>
  </si>
  <si>
    <t>Mattjhagen</t>
  </si>
  <si>
    <t>Does this bother anyone else? "Trust" that we are protected by an entity in more debt than they can ever get out of.</t>
  </si>
  <si>
    <t>http://imgur.com/XZ7WVLB</t>
  </si>
  <si>
    <t>http://www.reddit.com/r/Bitcoin/comments/364ta6/does_this_bother_anyone_else_trust_that_we_are/</t>
  </si>
  <si>
    <t>May 16, 2015 at 10:35AM</t>
  </si>
  <si>
    <t>Spaceneedle420</t>
  </si>
  <si>
    <t>With bitcoin as bit as it is. I am surprised there has not been a high profile bitcoin murder yet.</t>
  </si>
  <si>
    <t>Any bitcoin murders?</t>
  </si>
  <si>
    <t>http://www.reddit.com/r/Bitcoin/comments/364t08/with_bitcoin_as_bit_as_it_is_i_am_surprised_there/</t>
  </si>
  <si>
    <t>May 16, 2015 at 10:53AM</t>
  </si>
  <si>
    <t>mcbmoney</t>
  </si>
  <si>
    <t>Merchant looking for some pointers</t>
  </si>
  <si>
    <t>Hey all. I've been watching bitcoin for a while and am looking for help in accepting it. I've used bitcoin as a buyer, but never as a seller. My concern is fraud prevention. I understand all internet sales come with risk, but am curious how I could mitigate any risk if I were to accept bitcoin. I would love to, but I don't have a great deal of capital to deal with any fraudulent orders. I'm selling computer parts, so they are more of a target for fraudsters as well. I've integrated a checkout with coinbase, but am unsure what, if any fraud filters they are using. I was thinking of using braintree as well, but I don't think I have the expertise to see that integration through. Any info or advice would be appreciated. Also sorry if this sort of post isn't allowed. I didn't see anything when poking around through the subreddit. Thanks!</t>
  </si>
  <si>
    <t>http://www.reddit.com/r/Bitcoin/comments/364ulh/merchant_looking_for_some_pointers/</t>
  </si>
  <si>
    <t>May 16, 2015 at 11:11AM</t>
  </si>
  <si>
    <t>capistor</t>
  </si>
  <si>
    <t>An Onion article from 1998 - New $5,000 Multimedia Computer System Downloads Real-Time TV Programs, Displays Them On Monitor</t>
  </si>
  <si>
    <t>http://www.theonion.com/article/new-5000-multimedia-computer-system-downloads-real-1618</t>
  </si>
  <si>
    <t>http://www.reddit.com/r/Bitcoin/comments/364wan/an_onion_article_from_1998_new_5000_multimedia/</t>
  </si>
  <si>
    <t>May 16, 2015 at 11:10AM</t>
  </si>
  <si>
    <t>CryptoHours</t>
  </si>
  <si>
    <t>CryptoHours.com BITCOINTALK THREAD - Get 2% Per Hour on your Bitcoins and 15 other currencies!! + 10% Affiliate Commission!</t>
  </si>
  <si>
    <t>https://bitcointalk.org/index.php?topic=1061699.0</t>
  </si>
  <si>
    <t>http://www.reddit.com/r/Bitcoin/comments/364w7g/cryptohourscom_bitcointalk_thread_get_2_per_hour/</t>
  </si>
  <si>
    <t>May 16, 2015 at 11:02AM</t>
  </si>
  <si>
    <t>blockchainjesus</t>
  </si>
  <si>
    <t>I gave Satoshi my vote...</t>
  </si>
  <si>
    <t>http://imgur.com/uf8uFEq</t>
  </si>
  <si>
    <t>http://www.reddit.com/r/Bitcoin/comments/364vft/i_gave_satoshi_my_vote/</t>
  </si>
  <si>
    <t>May 16, 2015 at 11:31AM</t>
  </si>
  <si>
    <t>smixandvanpool</t>
  </si>
  <si>
    <t>bitcoin price</t>
  </si>
  <si>
    <t>http://i.imgur.com/tckcZKu.png?1</t>
  </si>
  <si>
    <t>http://www.reddit.com/r/Bitcoin/comments/364xy5/bitcoin_price/</t>
  </si>
  <si>
    <t>May 16, 2015 at 11:21AM</t>
  </si>
  <si>
    <t>data_citizen</t>
  </si>
  <si>
    <t>Mining with renewable energy. Bitcoin community's next potential challenge?</t>
  </si>
  <si>
    <t>I attended the Inside Bitcoin conference at Hong Kong in the past two days.On the final panel with Bitcoin miners, some of them from China expressed concern that mining will soon become unprofitable because the electricity bill is too high. The two strategies proposed to counter this issue are either:1) Increase transaction fee; or 2) Use renewable energy for mining.On the other hand, representative from "Genesis Minding" said that their company is still making profit, having mining farms in Eastern Europe, Iceland, U.S., and Canada (with low electricity bill).On a personal note, I have questions regarding renewable energy for mining. There are only 21 million bitcoins to mine so it will run out eventually, meanwhile the infrastructure required to harness renewable energy is very expensive. Given this situation, would it still be profitable for miners to adopt renewable energy before all he bitcoins get mined out?What do you think? Adopt renewable energy or increase transaction fee?</t>
  </si>
  <si>
    <t>http://www.reddit.com/r/Bitcoin/comments/364x54/mining_with_renewable_energy_bitcoin_communitys/</t>
  </si>
  <si>
    <t>May 16, 2015 at 12:00PM</t>
  </si>
  <si>
    <t>Bitcoin Google Challenge:</t>
  </si>
  <si>
    <t>Type "sat" without clicking search. Allow google to predict your result. Now type "sato" without clicking search. Allow Google to predict your result.What are your results?Now try it from a friend's device that loathes any and all things bitcoin.You may want to try this while both logged in and out of Google's services.</t>
  </si>
  <si>
    <t>http://www.reddit.com/r/Bitcoin/comments/36508u/bitcoin_google_challenge/</t>
  </si>
  <si>
    <t>May 16, 2015 at 12:33PM</t>
  </si>
  <si>
    <t>bluewaterbaboonfarm</t>
  </si>
  <si>
    <t>Just bought Joylent with Bitcoin</t>
  </si>
  <si>
    <t>I've been using Bitcoin for a couple years now and I still am amazed and how awesome, fast and easy it is every time I use it.</t>
  </si>
  <si>
    <t>http://www.reddit.com/r/Bitcoin/comments/3652se/just_bought_joylent_with_bitcoin/</t>
  </si>
  <si>
    <t>May 16, 2015 at 01:16PM</t>
  </si>
  <si>
    <t>DigitalHeadSet</t>
  </si>
  <si>
    <t>What is the Block Cost?</t>
  </si>
  <si>
    <t>Im a huge bitcoin fan, more of the technology than the currency; but I have a question about the cost per Block:We all know about the Block Reward; I believe it is currently 25 btc, projected to halve mid 2016. Plus there are the miners fees. However I rarely hear about the Block Cost.Anyone running a business, trying to make something, sell something, or even gamble, will measure the Costs vs. Reward. The cost of acquiring a customer, the cost of the beer you just sold, etc. This is something that is factored into every decision you make. However, I have rarely/never heard of the Block Cost. Maybe I've been living under a rock, and in all honesty I have not been following crypto closely this past 6 months, but I have rarely seen this discussed except in terms of electricity usage, rather than dollars, or btc.So; Here is my very basic estimate of the current Block Cost (if i may coin the term) as at 0505 GMT 16/06/2015:Network Hash Rate: 348,149,825.75 GH/sNetwork Electricity Usage (per hour): 294.07 MWElectricity Price in USA to be generous (2014): $0.10/kWhOR Average Electricity Price Worldwide (2011): USD$0.195/kWhBlocks per Hour (theoretically): 6Bitcoin Exchange Rate to USD: $237.26Total cost per Block:49,011.6 kw (294.07 MW / 6)Using World average electricity price $9,55740.282 btcUsing USA electricity Prices USD$4,901.1620.657 btcBlock Reward:Current Block Reward: 25btcMiners Fee per Block (Previous 24hrs) / 144): 0.103btcTotal: 25.103btcTL;DR:Block Reward: 25.103btcBlock Cost: 40.282 btcOR 20.657 btc using US pricesI think the Block Cost should be regularly expressed and discussed in btc terms. I feel like hedging it in Wattage, or even Dollar values is a way of distancing and diffusing the real cost.Im not trying to start an argument or anything, Im just curious what people think about this.PS: Most of my stats came from here, or they are otherwise linked. My apologies if they are incorrect.</t>
  </si>
  <si>
    <t>http://www.reddit.com/r/Bitcoin/comments/3655tz/what_is_the_block_cost/</t>
  </si>
  <si>
    <t>May 16, 2015 at 01:06PM</t>
  </si>
  <si>
    <t>sdguy71</t>
  </si>
  <si>
    <t>In Mexico you can use bitcoin to pay your cable, cell phone, landline, water and other utilities, using Volabit's personal assistant "Jaime" and Whatsapp.</t>
  </si>
  <si>
    <t>https://www.volabit.com/jaime-landing?locale=en</t>
  </si>
  <si>
    <t>http://www.reddit.com/r/Bitcoin/comments/36555k/in_mexico_you_can_use_bitcoin_to_pay_your_cable/</t>
  </si>
  <si>
    <t>May 16, 2015 at 01:30PM</t>
  </si>
  <si>
    <t>RenSylvain</t>
  </si>
  <si>
    <t>Veteran Bitcoiners: When you see exchanges with the total available bitcoin for sale equalling half of the daily volume, what has that historically indicated? Am I seeing that correctly?</t>
  </si>
  <si>
    <t>http://www.reddit.com/r/Bitcoin/comments/3656sl/veteran_bitcoiners_when_you_see_exchanges_with/</t>
  </si>
  <si>
    <t>May 16, 2015 at 01:27PM</t>
  </si>
  <si>
    <t>Lazboarder</t>
  </si>
  <si>
    <t>China is stocking gold,also have some plans with gold,what could be the effects on Bitcoin?</t>
  </si>
  <si>
    <t>It is obvious that China will become the biggest marketplace in gold,what will happen with bitcoin ? What is your thaught about this situation.</t>
  </si>
  <si>
    <t>http://www.reddit.com/r/Bitcoin/comments/3656ky/china_is_stocking_goldalso_have_some_plans_with/</t>
  </si>
  <si>
    <t>May 16, 2015 at 02:11PM</t>
  </si>
  <si>
    <t>A website coding itself live (made by BitMex CTO)</t>
  </si>
  <si>
    <t>http://www.reddit.com/r/Bitcoin/comments/3659he/a_website_coding_itself_live_made_by_bitmex_cto/</t>
  </si>
  <si>
    <t>May 16, 2015 at 02:09PM</t>
  </si>
  <si>
    <t>allizza</t>
  </si>
  <si>
    <t>Igor R.'s Profile - View the cryptocurrency mining, wallets, and cloud mining</t>
  </si>
  <si>
    <t>https://www.eobot.com/user/53097</t>
  </si>
  <si>
    <t>http://www.reddit.com/r/Bitcoin/comments/3659d2/igor_rs_profile_view_the_cryptocurrency_mining/</t>
  </si>
  <si>
    <t>May 16, 2015 at 02:37PM</t>
  </si>
  <si>
    <t>SnowBelow</t>
  </si>
  <si>
    <t>Looking into trading. Need advice!!!</t>
  </si>
  <si>
    <t>I am trying to find a good place to start in Bitcoin bot trading. Any ideas? I dont want to pay a fee, just want to set up a simple bot. Also i'm looking into investing in something like bitcoin-trader.biz I cant get to their site anymore. Any other suggestions?</t>
  </si>
  <si>
    <t>http://www.reddit.com/r/Bitcoin/comments/365b34/looking_into_trading_need_advice/</t>
  </si>
  <si>
    <t>May 16, 2015 at 03:48PM</t>
  </si>
  <si>
    <t>IFUCKINGLOVEXAPO</t>
  </si>
  <si>
    <t>XAPO Relocates Corporate Headquarters to Privacy-Friendly Switzerland</t>
  </si>
  <si>
    <t>https://bitcoinmagazine.com/20416/xapo-relocates-corporate-headquarters-privacy-friendly-switzerland/</t>
  </si>
  <si>
    <t>http://www.reddit.com/r/Bitcoin/comments/365f92/xapo_relocates_corporate_headquarters_to/</t>
  </si>
  <si>
    <t>May 16, 2015 at 04:32PM</t>
  </si>
  <si>
    <t>kvarengi</t>
  </si>
  <si>
    <t>Bitcoin Pizza Day is approaching! Early adopters - share your experience of spending lots of bitcoins for just nothing.</t>
  </si>
  <si>
    <t>I can start - i spent 2000BTC for buying used Range Rover!</t>
  </si>
  <si>
    <t>http://www.reddit.com/r/Bitcoin/comments/365hon/bitcoin_pizza_day_is_approaching_early_adopters/</t>
  </si>
  <si>
    <t>May 16, 2015 at 05:12PM</t>
  </si>
  <si>
    <t>FitnessRegiment</t>
  </si>
  <si>
    <t>UK version of Gyft?</t>
  </si>
  <si>
    <t>I know people say egifter however according to this: http://www.resellerratings.com/store/egifterThey are very dangerous. Does anyone know if there is a trusted way to buy amazon gift cards UK with Bitcoin or PayPal</t>
  </si>
  <si>
    <t>http://www.reddit.com/r/Bitcoin/comments/365jvq/uk_version_of_gyft/</t>
  </si>
  <si>
    <t>May 16, 2015 at 05:03PM</t>
  </si>
  <si>
    <t>kinoshitajona</t>
  </si>
  <si>
    <t>My BIP39 tool now has a dorky domain name</t>
  </si>
  <si>
    <t>http://www.kinoshitajona.com/</t>
  </si>
  <si>
    <t>http://www.reddit.com/r/Bitcoin/comments/365jdq/my_bip39_tool_now_has_a_dorky_domain_name/</t>
  </si>
  <si>
    <t>May 16, 2015 at 05:29PM</t>
  </si>
  <si>
    <t>PrivilegedGlimpse</t>
  </si>
  <si>
    <t>What are some good arguments against Szabo as Satoshi?</t>
  </si>
  <si>
    <t>http://www.reddit.com/r/Bitcoin/comments/365kyn/what_are_some_good_arguments_against_szabo_as/</t>
  </si>
  <si>
    <t>May 16, 2015 at 05:59PM</t>
  </si>
  <si>
    <t>Does Satoshi have anything to fear legally if he was to reveal himself publicly?</t>
  </si>
  <si>
    <t>While I respect Satoshi's right to remain anonymous it's common knowledge that he dropped out of the community after Gavin said he was going to discuss Bitcoin with the CIA. From what we know about Satoshi, is there anything he has done or said in the process of creating Bitcoin to give him anything to fear from a legal standpoint?</t>
  </si>
  <si>
    <t>http://www.reddit.com/r/Bitcoin/comments/365mom/does_satoshi_have_anything_to_fear_legally_if_he/</t>
  </si>
  <si>
    <t>May 16, 2015 at 05:51PM</t>
  </si>
  <si>
    <t>jaumenuez</t>
  </si>
  <si>
    <t>Google Search adds Bitcoin exchange rate algorithm.</t>
  </si>
  <si>
    <t>https://www.google.com/search?q=bitcoin+dollar</t>
  </si>
  <si>
    <t>http://www.reddit.com/r/Bitcoin/comments/365m88/google_search_adds_bitcoin_exchange_rate_algorithm/</t>
  </si>
  <si>
    <t>May 16, 2015 at 06:06PM</t>
  </si>
  <si>
    <t>How does a government function in a bitcoin economy?</t>
  </si>
  <si>
    <t>If tax payment is up the end user, how does a government function in a no clawback world? How do we fund public infrastructure projects in this type of economy? Who forecasts the weather? Does everything become a capitalist venture?</t>
  </si>
  <si>
    <t>http://www.reddit.com/r/Bitcoin/comments/365n3u/how_does_a_government_function_in_a_bitcoin/</t>
  </si>
  <si>
    <t>May 16, 2015 at 06:51PM</t>
  </si>
  <si>
    <t>flipperfish</t>
  </si>
  <si>
    <t>Plans to ban cash in germany, too: Peter Bofinger, member of the German government's Council of Economic Advisors, demands end of cash.</t>
  </si>
  <si>
    <t>http://www.spiegel.de/wirtschaft/soziales/bargeld-peter-bofinger-will-muenzen-und-scheine-abschaffen-a-1033905.html</t>
  </si>
  <si>
    <t>http://www.reddit.com/r/Bitcoin/comments/365pvd/plans_to_ban_cash_in_germany_too_peter_bofinger/</t>
  </si>
  <si>
    <t>May 16, 2015 at 07:17PM</t>
  </si>
  <si>
    <t>BitcoinNL</t>
  </si>
  <si>
    <t>Why You Should Pay Attention to Bitcoin - with Brad Templeton</t>
  </si>
  <si>
    <t>https://youtu.be/hX8VwtA1LiQ</t>
  </si>
  <si>
    <t>http://www.reddit.com/r/Bitcoin/comments/365rky/why_you_should_pay_attention_to_bitcoin_with_brad/</t>
  </si>
  <si>
    <t>May 16, 2015 at 07:37PM</t>
  </si>
  <si>
    <t>geckosk</t>
  </si>
  <si>
    <t>BOOBcoin.com for some reason redirects to kraken.com, please don't ask how I found out.. ಠ_ಠ</t>
  </si>
  <si>
    <t>http://boobcoin.com/</t>
  </si>
  <si>
    <t>http://www.reddit.com/r/Bitcoin/comments/365sxn/boobcoincom_for_some_reason_redirects_to/</t>
  </si>
  <si>
    <t>May 16, 2015 at 07:53PM</t>
  </si>
  <si>
    <t>vocatus</t>
  </si>
  <si>
    <t>Any South African bitcoiners want to swap BTC/ZAR? In SA for a bit and brought BTC with me</t>
  </si>
  <si>
    <t>http://www.reddit.com/r/Bitcoin/comments/365u50/any_south_african_bitcoiners_want_to_swap_btczar/</t>
  </si>
  <si>
    <t>May 16, 2015 at 08:49PM</t>
  </si>
  <si>
    <t>bitcoin price - FF</t>
  </si>
  <si>
    <t>http://i.imgur.com/j6L2Ij6.jpg</t>
  </si>
  <si>
    <t>http://www.reddit.com/r/Bitcoin/comments/365ymu/bitcoin_price_ff/</t>
  </si>
  <si>
    <t>May 16, 2015 at 08:41PM</t>
  </si>
  <si>
    <t>Linden Dollar and the New York's Bitlicense</t>
  </si>
  <si>
    <t>http://www.reddit.com/r/Bitcoin/comments/365xy0/linden_dollar_and_the_new_yorks_bitlicense/</t>
  </si>
  <si>
    <t>May 16, 2015 at 08:24PM</t>
  </si>
  <si>
    <t>Switzerland is a bank capital. But a Bitcoin capital?</t>
  </si>
  <si>
    <t>https://fortune.com/2015/05/15/bitcoin-switzerland-privacy/</t>
  </si>
  <si>
    <t>http://www.reddit.com/r/Bitcoin/comments/365wl1/switzerland_is_a_bank_capital_but_a_bitcoin/</t>
  </si>
  <si>
    <t>May 16, 2015 at 08:21PM</t>
  </si>
  <si>
    <t>noobminers</t>
  </si>
  <si>
    <t>What is the best cloudmining site?</t>
  </si>
  <si>
    <t>Hey guys, im pretty new to bitcoin and would like to start mining, buying my own gear and maintaining it is to much hassle, and i wont have the time between work and family life so cloudmining looks perfect for me, can anyone point me in the direction of a trusted legitimate cloud mining service?many thanks :)</t>
  </si>
  <si>
    <t>http://www.reddit.com/r/Bitcoin/comments/365wbr/what_is_the_best_cloudmining_site/</t>
  </si>
  <si>
    <t>May 16, 2015 at 09:47PM</t>
  </si>
  <si>
    <t>xcsler</t>
  </si>
  <si>
    <t>Repeat after me: Bitcoin Bad, Blockchain Good</t>
  </si>
  <si>
    <t>http://linkis.com/thefinanser.co.uk/fs/dHgEC</t>
  </si>
  <si>
    <t>http://www.reddit.com/r/Bitcoin/comments/36641d/repeat_after_me_bitcoin_bad_blockchain_good/</t>
  </si>
  <si>
    <t>May 16, 2015 at 10:05PM</t>
  </si>
  <si>
    <t>oleganza</t>
  </si>
  <si>
    <t>Understanding blockchain</t>
  </si>
  <si>
    <t>http://blog.oleganza.com/post/119110031273/understanding-blockchain</t>
  </si>
  <si>
    <t>http://www.reddit.com/r/Bitcoin/comments/3665rd/understanding_blockchain/</t>
  </si>
  <si>
    <t>May 16, 2015 at 10:35PM</t>
  </si>
  <si>
    <t>nsfcom</t>
  </si>
  <si>
    <t>How I CAN Get Bitcoin IF I LIVE IN AFRICA and I have internet ??</t>
  </si>
  <si>
    <t>Bitcoin is the saver for all who live in the areas with no real banking system to backup the money and make it available to trade online , for example , Sudan have sanction from the US on the bad Gov in Sudan , But also this effects the people and banks in Sudan leaving them with no banking or money transactions , Bitcoin is here to save those people and give them access to the online payment systems so they can help developing the broken parts of there country .In Sudan the internet is available and smart phones are every where - i mean IOS and androidSo We Only Need a bank or a outsource that do not comply with the US sanctions to sell us bitcoin - even with US dollars if necessary - so we can fully integrate Bitcoin with our daily life .</t>
  </si>
  <si>
    <t>http://www.reddit.com/r/Bitcoin/comments/3668rf/how_i_can_get_bitcoin_if_i_live_in_africa_and_i/</t>
  </si>
  <si>
    <t>May 16, 2015 at 11:12PM</t>
  </si>
  <si>
    <t>Idea: make a lock that unlocks when a certain amount of bitcoin is paid to an address it is set to watch. This could enable efficient stores, just pay and go.</t>
  </si>
  <si>
    <t>As above. I could see something like this being built into a number of potential scenario, especially vending machines and stores like corner minimarts.Maybe you could build a lock such that it only opens when bitcoin is sent out of a certain address too, allowing a specific person to open that lock. And of course you could send bitcoin from that address to yourself, so it wouldn't cost anything at all.Free idea if anyone finds it compelling, feel free.</t>
  </si>
  <si>
    <t>http://www.reddit.com/r/Bitcoin/comments/366clu/idea_make_a_lock_that_unlocks_when_a_certain/</t>
  </si>
  <si>
    <t>May 16, 2015 at 11:06PM</t>
  </si>
  <si>
    <t>xentagz</t>
  </si>
  <si>
    <t>I gave an interview about Bitcoin on the Dutch Radio today. Listen here</t>
  </si>
  <si>
    <t>https://soundcloud.com/the-bitcoin-report/rtv-katwijk-interview</t>
  </si>
  <si>
    <t>http://www.reddit.com/r/Bitcoin/comments/366byl/i_gave_an_interview_about_bitcoin_on_the_dutch/</t>
  </si>
  <si>
    <t>May 16, 2015 at 11:04PM</t>
  </si>
  <si>
    <t>yyuvane</t>
  </si>
  <si>
    <t>igot scammed by igot since my withdrawl amount is not hit in my account so far 12 days been past!</t>
  </si>
  <si>
    <t>https://www.igot.com/</t>
  </si>
  <si>
    <t>http://www.reddit.com/r/Bitcoin/comments/366btg/igot_scammed_by_igot_since_my_withdrawl_amount_is/</t>
  </si>
  <si>
    <t>May 16, 2015 at 10:55PM</t>
  </si>
  <si>
    <t>pdimitrakos</t>
  </si>
  <si>
    <t>x-post from /r/Buttcoin: Western Union processes 28 Transactions/Second (on average); bitcoin processes 2.7 TPS (max). Bitcoin: more than an order of magnitude slower than the supposedly outdated remittances WU.</t>
  </si>
  <si>
    <t>Will Bitcoin ever be able to handle more than that?</t>
  </si>
  <si>
    <t>http://www.reddit.com/r/Bitcoin/comments/366asn/xpost_from_rbuttcoin_western_union_processes_28/</t>
  </si>
  <si>
    <t>May 16, 2015 at 11:46PM</t>
  </si>
  <si>
    <t>Anonymous Ads problem: banners on the same page, but only one of them is getting impressions...</t>
  </si>
  <si>
    <t>I have placed 4 A-Ads banners of different sizes on a blog with 5K monthly pageviews, but only one of them is getting impressions.Why is this happening, and how can I fix it?</t>
  </si>
  <si>
    <t>http://www.reddit.com/r/Bitcoin/comments/366g5u/anonymous_ads_problem_banners_on_the_same_page/</t>
  </si>
  <si>
    <t>May 16, 2015 at 11:43PM</t>
  </si>
  <si>
    <t>Freefall01</t>
  </si>
  <si>
    <t>is there a native non web based Bitcoin app for WP 8.1?</t>
  </si>
  <si>
    <t>http://www.reddit.com/r/Bitcoin/comments/366fu5/is_there_a_native_non_web_based_bitcoin_app_for/</t>
  </si>
  <si>
    <t>May 16, 2015 at 11:54PM</t>
  </si>
  <si>
    <t>RolvabeLe</t>
  </si>
  <si>
    <t>[APP] My Bistamp, new trading mobile app</t>
  </si>
  <si>
    <t>https://play.google.com/store/apps/details?id=com.bitcoinaccessory.mybitstamp</t>
  </si>
  <si>
    <t>http://www.reddit.com/r/Bitcoin/comments/366h41/app_my_bistamp_new_trading_mobile_app/</t>
  </si>
  <si>
    <t>May 16, 2015 at 11:51PM</t>
  </si>
  <si>
    <t>Get ready for Blockchain-Aware Devices</t>
  </si>
  <si>
    <t>Much has been written about internet-aware devices, but what about integrating the blockchain with physical devices?The security of the blockchain and its worldwide nature make it an effective communication device for all internet-aware devices--which in the near future is likely to be all devices.How could this function?A blockchain-aware device is any device that does function X when bitcoin is either sent to an address(es) it watches, or is sent out of an address(es), or if a specific amount is sent into or out of an address, or if a signed message is sent from an address.There's a couple ways this could work. You can have devices that only perform a function when bitcoin is sent to a certain address, or when a certain amount of bitcoin is sent to them.What comes to mind is toll-booths, they won't need attendants anymore if you have have a blockchain-aware tollbooth that will raise its gate and allow a care through when it sees bitcoin sent to its watch-address.What about devices that perform a function when bitcoin is sent out of a particular address, thus proving ownership, and allowing an owner to grant access to someone anywhere in the world.Let the maid into your house from the beach in Bali. Start your car by sending a satoshi out of X address, make a garage door roll up--no need for a garage-door opener anymore, etc., etc., etc.Could you make a device that sends a colored-coin to whichever address pays it the highest amount within a time frame (and sends back the other bids)? If so you could create virtually trust-free auctions for anything from cars to houses.Any situation where you need one person or more to control something wirelessly is a candidate for blockchain-aware functionality.I have no doubt that location-aware and blockchain-aware concepts will eventually mingle and create concepts of physical privilege.Want to get into a movie theater? Simply pay the address for the desired movie and time and walk in, no need for silly paper tickets and printer ink and people checking you at the door. And while you're at it, pay the popcorn address and have it waiting for you when you get there, the serving door pops open as you approach.I'm sure bright minds can come up with some far better usages than these as well.</t>
  </si>
  <si>
    <t>http://www.reddit.com/r/Bitcoin/comments/366gs2/get_ready_for_blockchainaware_devices/</t>
  </si>
  <si>
    <t>May 17, 2015 at 12:16AM</t>
  </si>
  <si>
    <t>Chained Bitcoin Payments, like Paypal Adaptive Payments, I need this.</t>
  </si>
  <si>
    <t>What are chained payments (example) Customer buys product via PayPal. Store owner receives 100% of the funds, and instantly, and automatically, pays the vendors PayPal account their percentage of commission.I'd like to instant pay or schedule pay vendors commissions without Paypal.Is there any bitcoin wordpress plugin that does this? I'm using WooCommerce.</t>
  </si>
  <si>
    <t>http://www.reddit.com/r/Bitcoin/comments/366jfe/chained_bitcoin_payments_like_paypal_adaptive/</t>
  </si>
  <si>
    <t>May 17, 2015 at 12:45AM</t>
  </si>
  <si>
    <t>Is bitcoin more Napster than WWW?</t>
  </si>
  <si>
    <t>The question is thus: Is bitcoin more like Napster - with its peer to peer sharing of mp3s causing an industrial revolution - ultimately with a lot of fighting against it... rather than WWW which really was something new rather than a New way of doing something.</t>
  </si>
  <si>
    <t>http://www.reddit.com/r/Bitcoin/comments/366mqx/is_bitcoin_more_napster_than_www/</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</si>
</sst>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font>
    <font/>
    <font>
      <u/>
      <color rgb="FF0000FF"/>
    </font>
  </fonts>
  <fills count="2">
    <fill>
      <patternFill patternType="none"/>
    </fill>
    <fill>
      <patternFill patternType="lightGray"/>
    </fill>
  </fills>
  <borders count="1">
    <border/>
  </borders>
  <cellStyleXfs count="1">
    <xf borderId="0" fillId="0" fontId="0" numFmtId="0" applyAlignment="1" applyFont="1"/>
  </cellStyleXfs>
  <cellXfs count="4">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quotePrefix="1" borderId="0" fillId="0" fontId="1"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90" Type="http://schemas.openxmlformats.org/officeDocument/2006/relationships/hyperlink" Target="http://www.reddit.com/r/Bitcoin/comments/35ks7d/who_is_the_oldestyoungest_btcer_you_know/" TargetMode="External"/><Relationship Id="rId194" Type="http://schemas.openxmlformats.org/officeDocument/2006/relationships/hyperlink" Target="http://www.reddit.com/r/Bitcoin/comments/35kxdu/mentor_monday_may_11_2015_ask_all_your_bitcoin/" TargetMode="External"/><Relationship Id="rId193" Type="http://schemas.openxmlformats.org/officeDocument/2006/relationships/hyperlink" Target="http://www.reddit.com/r/Bitcoin/comments/35kxkf/could_outdated_mining_asics_be_repurposed_for/" TargetMode="External"/><Relationship Id="rId192" Type="http://schemas.openxmlformats.org/officeDocument/2006/relationships/hyperlink" Target="http://www.reddit.com/r/Bitcoin/comments/35kxrg/%D0%B1%D0%B5%D1%81%D0%BF%D1%80%D0%BE%D1%86%D0%B5%D0%BD%D1%82%D0%BD%D0%B0%D1%8F_0_%D0%BF%D0%BE%D0%BA%D1%83%D0%BF%D0%BA%D0%B0%D0%BF%D1%80%D0%BE%D0%B4%D0%B0%D0%B6%D0%B0_%D0%B1%D0%B8%D1%82%D0%BA%D0%BE%D0%B8%D0%BD%D0%BE%D0%B2_%D0%BD%D0%B0/" TargetMode="External"/><Relationship Id="rId191" Type="http://schemas.openxmlformats.org/officeDocument/2006/relationships/hyperlink" Target="http://www.reddit.com/r/Bitcoin/comments/35ks4c/is_there_a_guide_on_how_to_setup_a_multisig_wallet/" TargetMode="External"/><Relationship Id="rId187" Type="http://schemas.openxmlformats.org/officeDocument/2006/relationships/hyperlink" Target="http://bravenewcoin.com/news/process-your-own-bitcoin-payments-with-mycelium-gear/" TargetMode="External"/><Relationship Id="rId186" Type="http://schemas.openxmlformats.org/officeDocument/2006/relationships/hyperlink" Target="http://www.reddit.com/r/Bitcoin/comments/35kteq/report_21_inc_wants_to_give_away_bitcoin_mining/" TargetMode="External"/><Relationship Id="rId185" Type="http://schemas.openxmlformats.org/officeDocument/2006/relationships/hyperlink" Target="http://siliconangle.com/blog/2015/05/10/report-21-inc-wants-to-give-away-bitcoin-mining-toasters-revenue-share-on-returns/" TargetMode="External"/><Relationship Id="rId184" Type="http://schemas.openxmlformats.org/officeDocument/2006/relationships/hyperlink" Target="http://www.reddit.com/r/Bitcoin/comments/35kpgk/sergio_lerner_on_bitcoindevelopment_reducing_the/" TargetMode="External"/><Relationship Id="rId189" Type="http://schemas.openxmlformats.org/officeDocument/2006/relationships/hyperlink" Target="https://twitter.com/huobicom/status/597680833000943618" TargetMode="External"/><Relationship Id="rId188" Type="http://schemas.openxmlformats.org/officeDocument/2006/relationships/hyperlink" Target="http://www.reddit.com/r/Bitcoin/comments/35ksov/process_your_own_bitcoin_payments_with_mycelium/" TargetMode="External"/><Relationship Id="rId183" Type="http://schemas.openxmlformats.org/officeDocument/2006/relationships/hyperlink" Target="https://www.mail-archive.com/bitcoin-development@lists.sourceforge.net/msg07663.html" TargetMode="External"/><Relationship Id="rId182" Type="http://schemas.openxmlformats.org/officeDocument/2006/relationships/hyperlink" Target="http://www.reddit.com/r/Bitcoin/comments/35kq4s/sainsburys_bank_ad_cash_or_credit_will_piggy/" TargetMode="External"/><Relationship Id="rId181" Type="http://schemas.openxmlformats.org/officeDocument/2006/relationships/hyperlink" Target="http://imgur.com/beIZ0DM" TargetMode="External"/><Relationship Id="rId180" Type="http://schemas.openxmlformats.org/officeDocument/2006/relationships/hyperlink" Target="http://www.reddit.com/r/Bitcoin/comments/35kqk9/who_wont_win_the_mobile_wallet_wars_and_why/" TargetMode="External"/><Relationship Id="rId176" Type="http://schemas.openxmlformats.org/officeDocument/2006/relationships/hyperlink" Target="http://www.reddit.com/r/Bitcoin/comments/35kp1v/ledger_hw1_low_cost_for_high_security/" TargetMode="External"/><Relationship Id="rId175" Type="http://schemas.openxmlformats.org/officeDocument/2006/relationships/hyperlink" Target="http://bravenewcoin.com/news/ledger-hw1-low-cost-for-high-security/" TargetMode="External"/><Relationship Id="rId174" Type="http://schemas.openxmlformats.org/officeDocument/2006/relationships/hyperlink" Target="http://www.reddit.com/r/Bitcoin/comments/35kpaq/seriously_circlecom_is_supposed_to_be_an_intro_to/" TargetMode="External"/><Relationship Id="rId173" Type="http://schemas.openxmlformats.org/officeDocument/2006/relationships/hyperlink" Target="http://www.reddit.com/r/Bitcoin/comments/35kgov/abra_president_onstage_with_mpesa_president_at/" TargetMode="External"/><Relationship Id="rId179" Type="http://schemas.openxmlformats.org/officeDocument/2006/relationships/hyperlink" Target="http://www.reddit.com/r/Bitcoin/comments/35kn5l/bitcoin_technology_gets_nasdaq_test/" TargetMode="External"/><Relationship Id="rId178" Type="http://schemas.openxmlformats.org/officeDocument/2006/relationships/hyperlink" Target="http://www.marketwatch.com/story/bitcoin-technology-gets-nasdaq-test-2015-05-11" TargetMode="External"/><Relationship Id="rId177" Type="http://schemas.openxmlformats.org/officeDocument/2006/relationships/hyperlink" Target="http://www.reddit.com/r/Bitcoin/comments/35knwf/best_option_for_a_multi_sig_wallet_for_two/" TargetMode="External"/><Relationship Id="rId198" Type="http://schemas.openxmlformats.org/officeDocument/2006/relationships/hyperlink" Target="http://www.reddit.com/r/Bitcoin/comments/35kx8j/equity_investment_group_shares_buyback/" TargetMode="External"/><Relationship Id="rId197" Type="http://schemas.openxmlformats.org/officeDocument/2006/relationships/hyperlink" Target="http://btcvestor.com/2015/05/11/equity-investment-group-shares-buyback-coinsortiumequity/" TargetMode="External"/><Relationship Id="rId196" Type="http://schemas.openxmlformats.org/officeDocument/2006/relationships/hyperlink" Target="http://www.reddit.com/r/Bitcoin/comments/35kxa9/bulish_bitcoin_documentary_the_bitcoin_phenomenon/" TargetMode="External"/><Relationship Id="rId195" Type="http://schemas.openxmlformats.org/officeDocument/2006/relationships/hyperlink" Target="https://www.youtube.com/watch?v=ssPtCStdl8U" TargetMode="External"/><Relationship Id="rId199" Type="http://schemas.openxmlformats.org/officeDocument/2006/relationships/hyperlink" Target="https://coinsplit.io/scheme/248/" TargetMode="External"/><Relationship Id="rId150" Type="http://schemas.openxmlformats.org/officeDocument/2006/relationships/hyperlink" Target="http://www.reddit.com/r/Bitcoin/comments/35k3l6/bitcoin_2015_earn_bitcoin_daily_auto/" TargetMode="External"/><Relationship Id="rId392" Type="http://schemas.openxmlformats.org/officeDocument/2006/relationships/hyperlink" Target="https://www.youtube.com/watch?v=8YuS4d6brTM" TargetMode="External"/><Relationship Id="rId391" Type="http://schemas.openxmlformats.org/officeDocument/2006/relationships/hyperlink" Target="http://www.reddit.com/r/Bitcoin/comments/35pcm2/bitcoin_may_never_make_it_to_wall_street_but_its/" TargetMode="External"/><Relationship Id="rId390" Type="http://schemas.openxmlformats.org/officeDocument/2006/relationships/hyperlink" Target="http://www.wired.com/2015/05/nasdaq-bringing-bitcoin-closer-stock-market/" TargetMode="External"/><Relationship Id="rId1" Type="http://schemas.openxmlformats.org/officeDocument/2006/relationships/hyperlink" Target="http://www.reddit.com/r/Bitcoin/comments/35h4wr/has_anyone_tried_circles_usd_payments/" TargetMode="External"/><Relationship Id="rId2" Type="http://schemas.openxmlformats.org/officeDocument/2006/relationships/hyperlink" Target="https://www.youtube.com/attribution_link?a=FybcAUGYjKw&amp;u=%2Fwatch%3Fv%3DTfovKFvnqXk%26feature%3Dshare" TargetMode="External"/><Relationship Id="rId3" Type="http://schemas.openxmlformats.org/officeDocument/2006/relationships/hyperlink" Target="http://www.reddit.com/r/Bitcoin/comments/35h65o/interview_recorded_with_peter_todd_1_year_ago/" TargetMode="External"/><Relationship Id="rId149" Type="http://schemas.openxmlformats.org/officeDocument/2006/relationships/hyperlink" Target="https://www.youtube.com/watch?v=wjNpw12EJoI" TargetMode="External"/><Relationship Id="rId4" Type="http://schemas.openxmlformats.org/officeDocument/2006/relationships/hyperlink" Target="http://www.reddit.com/r/Bitcoin/comments/35h7sb/can_someone_walk_me_through_making_a_payment_with/" TargetMode="External"/><Relationship Id="rId148" Type="http://schemas.openxmlformats.org/officeDocument/2006/relationships/hyperlink" Target="http://www.reddit.com/r/Bitcoin/comments/35k49j/officially_launching_bitdealsio_connecting/" TargetMode="External"/><Relationship Id="rId1090" Type="http://schemas.openxmlformats.org/officeDocument/2006/relationships/hyperlink" Target="https://bitcoinmagazine.com/20413/changetip-brings-bitcoin-tipping-soundcloud-amid-privacy-concerns/" TargetMode="External"/><Relationship Id="rId1091" Type="http://schemas.openxmlformats.org/officeDocument/2006/relationships/hyperlink" Target="http://www.reddit.com/r/Bitcoin/comments/362jce/changetip_brings_bitcoin_tipping_to_soundcloud/" TargetMode="External"/><Relationship Id="rId1092" Type="http://schemas.openxmlformats.org/officeDocument/2006/relationships/hyperlink" Target="http://www.reddit.com/r/Bitcoin/comments/362ib1/should_secured_cold_storage_be_an_imperative/" TargetMode="External"/><Relationship Id="rId1093" Type="http://schemas.openxmlformats.org/officeDocument/2006/relationships/hyperlink" Target="http://cpgblogger.blogspot.com/2015/05/bitcoin-and-cap-theorem-why-bitcoin-is.html" TargetMode="External"/><Relationship Id="rId1094" Type="http://schemas.openxmlformats.org/officeDocument/2006/relationships/hyperlink" Target="http://www.reddit.com/r/Bitcoin/comments/362r4v/why_bitcoin_is_a_superior_settlement_network/" TargetMode="External"/><Relationship Id="rId9" Type="http://schemas.openxmlformats.org/officeDocument/2006/relationships/hyperlink" Target="http://www.reddit.com/r/Bitcoin/comments/35h9hn/googles_eric_schmidt_on_bitcoin/" TargetMode="External"/><Relationship Id="rId143" Type="http://schemas.openxmlformats.org/officeDocument/2006/relationships/hyperlink" Target="http://www.reddit.com/r/Bitcoin/comments/35k1ap/whats_wrong_with_gyft/" TargetMode="External"/><Relationship Id="rId385" Type="http://schemas.openxmlformats.org/officeDocument/2006/relationships/hyperlink" Target="http://www.reddit.com/r/Bitcoin/comments/35p6kc/gnu_taler_taxable_anonymous_libre_electronic/" TargetMode="External"/><Relationship Id="rId1095" Type="http://schemas.openxmlformats.org/officeDocument/2006/relationships/hyperlink" Target="http://www.reddit.com/r/Bitcoin/comments/362qzp/i_believe_that_the_passage_of_the_tpp_lead_to_an/" TargetMode="External"/><Relationship Id="rId142" Type="http://schemas.openxmlformats.org/officeDocument/2006/relationships/hyperlink" Target="http://www.reddit.com/r/Bitcoin/comments/35k042/factom_getgems_storj_or_augur_thoughts_on/" TargetMode="External"/><Relationship Id="rId384" Type="http://schemas.openxmlformats.org/officeDocument/2006/relationships/hyperlink" Target="http://taler.net" TargetMode="External"/><Relationship Id="rId1096" Type="http://schemas.openxmlformats.org/officeDocument/2006/relationships/hyperlink" Target="http://youtu.be/uoKYIrqB3B0" TargetMode="External"/><Relationship Id="rId141" Type="http://schemas.openxmlformats.org/officeDocument/2006/relationships/hyperlink" Target="http://www.reddit.com/r/Bitcoin/comments/35jwrt/mycelium_breadwallet_when_are_you_guys_planning/" TargetMode="External"/><Relationship Id="rId383" Type="http://schemas.openxmlformats.org/officeDocument/2006/relationships/hyperlink" Target="http://www.reddit.com/r/Bitcoin/comments/35p4cz/lets_say_that_nasdaq_eventually_decides_to_take/" TargetMode="External"/><Relationship Id="rId1097" Type="http://schemas.openxmlformats.org/officeDocument/2006/relationships/hyperlink" Target="http://www.reddit.com/r/Bitcoin/comments/362qhf/quantum_and_bitcoin_disruption/" TargetMode="External"/><Relationship Id="rId140" Type="http://schemas.openxmlformats.org/officeDocument/2006/relationships/hyperlink" Target="http://www.reddit.com/r/Bitcoin/comments/35jwso/mycelium_breadwallet_when_are_you_guys_planning/" TargetMode="External"/><Relationship Id="rId382" Type="http://schemas.openxmlformats.org/officeDocument/2006/relationships/hyperlink" Target="http://www.reddit.com/r/Bitcoin/comments/35p510/changeorg_ato_giving_out_misleading_and_confusing/" TargetMode="External"/><Relationship Id="rId1098" Type="http://schemas.openxmlformats.org/officeDocument/2006/relationships/hyperlink" Target="http://www.reddit.com/r/Bitcoin/comments/362p6j/what_is_the_biggest_tip_ever_recorded_via/" TargetMode="External"/><Relationship Id="rId5" Type="http://schemas.openxmlformats.org/officeDocument/2006/relationships/hyperlink" Target="https://www.youtube.com/watch?v=bBrBs77TM5A" TargetMode="External"/><Relationship Id="rId147" Type="http://schemas.openxmlformats.org/officeDocument/2006/relationships/hyperlink" Target="http://www.reddit.com/r/Bitcoin/comments/35k4y6/this_reminds_me_21_inc/" TargetMode="External"/><Relationship Id="rId389" Type="http://schemas.openxmlformats.org/officeDocument/2006/relationships/hyperlink" Target="http://www.reddit.com/r/Bitcoin/comments/35p9o5/bitcoin_revolution_the_balticnordic_way_a_star_to/" TargetMode="External"/><Relationship Id="rId1099" Type="http://schemas.openxmlformats.org/officeDocument/2006/relationships/hyperlink" Target="https://www.lightlist.io/projects/350-south-florida-climate-change-education-fund" TargetMode="External"/><Relationship Id="rId6" Type="http://schemas.openxmlformats.org/officeDocument/2006/relationships/hyperlink" Target="http://www.reddit.com/r/Bitcoin/comments/35h9pq/exposing_financial_and_banking_corruption_in/" TargetMode="External"/><Relationship Id="rId146" Type="http://schemas.openxmlformats.org/officeDocument/2006/relationships/hyperlink" Target="https://vimeo.com/122893200" TargetMode="External"/><Relationship Id="rId388" Type="http://schemas.openxmlformats.org/officeDocument/2006/relationships/hyperlink" Target="http://bitcoincasino.info/bitcoin-casino-news/bitcoin-revolution-balticnordic-way-star-steer/" TargetMode="External"/><Relationship Id="rId7" Type="http://schemas.openxmlformats.org/officeDocument/2006/relationships/hyperlink" Target="http://www.reddit.com/r/Bitcoin/comments/35h9pp/moron_q_has_anyone_thought_of_requiring_pow/" TargetMode="External"/><Relationship Id="rId145" Type="http://schemas.openxmlformats.org/officeDocument/2006/relationships/hyperlink" Target="http://www.reddit.com/r/Bitcoin/comments/35k5cs/rand_paul_names_patrick_byrne_of_overstock_as_a/" TargetMode="External"/><Relationship Id="rId387" Type="http://schemas.openxmlformats.org/officeDocument/2006/relationships/hyperlink" Target="http://www.reddit.com/r/Bitcoin/comments/35p9t1/eli5_how_is_nasdaq_trade_info_and_music_copyright/" TargetMode="External"/><Relationship Id="rId8" Type="http://schemas.openxmlformats.org/officeDocument/2006/relationships/hyperlink" Target="https://www.youtube.com/watch?v=uf88iL1CDJM" TargetMode="External"/><Relationship Id="rId144" Type="http://schemas.openxmlformats.org/officeDocument/2006/relationships/hyperlink" Target="https://twitter.com/RandPaul/status/597220984303681537" TargetMode="External"/><Relationship Id="rId386" Type="http://schemas.openxmlformats.org/officeDocument/2006/relationships/hyperlink" Target="http://www.reddit.com/r/Bitcoin/comments/35p7rm/companies_using_the_bitcoin_blockchain_need_a/" TargetMode="External"/><Relationship Id="rId381" Type="http://schemas.openxmlformats.org/officeDocument/2006/relationships/hyperlink" Target="https://www.change.org/p/treasury-of-the-australian-government-make-australia-a-bitcoin-friendly-country/u/10734081" TargetMode="External"/><Relationship Id="rId380" Type="http://schemas.openxmlformats.org/officeDocument/2006/relationships/hyperlink" Target="http://www.reddit.com/r/Bitcoin/comments/35p5cn/dont_invest_in_bitdiceme/" TargetMode="External"/><Relationship Id="rId139" Type="http://schemas.openxmlformats.org/officeDocument/2006/relationships/hyperlink" Target="http://www.reddit.com/r/Bitcoin/comments/35ju7j/with_all_the_discussion_about_block_size_and/" TargetMode="External"/><Relationship Id="rId138" Type="http://schemas.openxmlformats.org/officeDocument/2006/relationships/hyperlink" Target="http://www.reddit.com/r/Bitcoin/comments/35jpm8/bank_of_america_bitcoin_prank_call/" TargetMode="External"/><Relationship Id="rId137" Type="http://schemas.openxmlformats.org/officeDocument/2006/relationships/hyperlink" Target="https://www.youtube.com/watch?v=CeaVEzMbr84" TargetMode="External"/><Relationship Id="rId379" Type="http://schemas.openxmlformats.org/officeDocument/2006/relationships/hyperlink" Target="http://www.reddit.com/r/Bitcoin/comments/35p2vz/one_simple_reason_why_bigger_blocks_will_bring/" TargetMode="External"/><Relationship Id="rId1080" Type="http://schemas.openxmlformats.org/officeDocument/2006/relationships/hyperlink" Target="http://www.reddit.com/r/Bitcoin/comments/362fix/so_is_the_swedish_bitcoin_etn_launching_on_monday/" TargetMode="External"/><Relationship Id="rId1081" Type="http://schemas.openxmlformats.org/officeDocument/2006/relationships/hyperlink" Target="http://www.reddit.com/r/Bitcoin/comments/362ib1/should_secured_cold_storage_be_an_imperative/" TargetMode="External"/><Relationship Id="rId1082" Type="http://schemas.openxmlformats.org/officeDocument/2006/relationships/hyperlink" Target="http://www.reddit.com/r/Bitcoin/comments/362i77/trains_are_dumb_and_have_no_value/" TargetMode="External"/><Relationship Id="rId1083" Type="http://schemas.openxmlformats.org/officeDocument/2006/relationships/hyperlink" Target="http://www.reddit.com/r/Bitcoin/comments/362l2p/instaminenuggets_resources/" TargetMode="External"/><Relationship Id="rId132" Type="http://schemas.openxmlformats.org/officeDocument/2006/relationships/hyperlink" Target="http://www.reddit.com/r/Bitcoin/comments/35jnw9/is_bitcoin_vulnerable_to_a_financial_attack_like/" TargetMode="External"/><Relationship Id="rId374" Type="http://schemas.openxmlformats.org/officeDocument/2006/relationships/hyperlink" Target="http://www.reddit.com/r/Bitcoin/comments/35p1tp/which_bitcoin_related_places_in_prague_would_you/" TargetMode="External"/><Relationship Id="rId1084" Type="http://schemas.openxmlformats.org/officeDocument/2006/relationships/hyperlink" Target="http://blogs.reuters.com/breakingviews/2015/05/15/review-the-virtual-bubble-of-bitcoin/" TargetMode="External"/><Relationship Id="rId131" Type="http://schemas.openxmlformats.org/officeDocument/2006/relationships/hyperlink" Target="http://www.reddit.com/r/Bitcoin/comments/35jo13/crowd_funding_btm_in_the_worlds_airport/" TargetMode="External"/><Relationship Id="rId373" Type="http://schemas.openxmlformats.org/officeDocument/2006/relationships/hyperlink" Target="http://www.reddit.com/r/Bitcoin/comments/35p2q5/where_can_i_buy_btc_instantly_literally/" TargetMode="External"/><Relationship Id="rId1085" Type="http://schemas.openxmlformats.org/officeDocument/2006/relationships/hyperlink" Target="http://www.reddit.com/r/Bitcoin/comments/362k99/review_the_virtual_bubble_of_bitcoin/" TargetMode="External"/><Relationship Id="rId130" Type="http://schemas.openxmlformats.org/officeDocument/2006/relationships/hyperlink" Target="http://www.reddit.com/r/Bitcoin/comments/35joua/discounted_local_trades_at_quadriga_cx_offices/" TargetMode="External"/><Relationship Id="rId372" Type="http://schemas.openxmlformats.org/officeDocument/2006/relationships/hyperlink" Target="http://www.reddit.com/r/Bitcoin/comments/35p141/please_tell_me_that_this_works_as_it_writes_or/" TargetMode="External"/><Relationship Id="rId1086" Type="http://schemas.openxmlformats.org/officeDocument/2006/relationships/hyperlink" Target="http://cointelegraph.com/news/114262/first-cracks-appear-in-central-banking-gone-wild" TargetMode="External"/><Relationship Id="rId371" Type="http://schemas.openxmlformats.org/officeDocument/2006/relationships/hyperlink" Target="http://gomno.ga/antminer-s5-1155ghs-0-51wgh-28nm-asic-bitcoin-miner.html" TargetMode="External"/><Relationship Id="rId1087" Type="http://schemas.openxmlformats.org/officeDocument/2006/relationships/hyperlink" Target="http://www.reddit.com/r/Bitcoin/comments/362jiw/first_cracks_appear_in_central_banking_gone_wild/" TargetMode="External"/><Relationship Id="rId136" Type="http://schemas.openxmlformats.org/officeDocument/2006/relationships/hyperlink" Target="http://www.reddit.com/r/Bitcoin/comments/35jqly/chip_the_worlds_first_nine_dollar_computer_by/" TargetMode="External"/><Relationship Id="rId378" Type="http://schemas.openxmlformats.org/officeDocument/2006/relationships/hyperlink" Target="http://www.reddit.com/r/Bitcoin/comments/35p3qv/weekly_bitcoin_anlaysis_may_11/" TargetMode="External"/><Relationship Id="rId1088" Type="http://schemas.openxmlformats.org/officeDocument/2006/relationships/hyperlink" Target="http://cointelegraph.com/news/114263/the-future-of-cryptocurrency-trading-may-require-making-it-social" TargetMode="External"/><Relationship Id="rId135" Type="http://schemas.openxmlformats.org/officeDocument/2006/relationships/hyperlink" Target="https://www.kickstarter.com/projects/1598272670/chip-the-worlds-first-9-computer" TargetMode="External"/><Relationship Id="rId377" Type="http://schemas.openxmlformats.org/officeDocument/2006/relationships/hyperlink" Target="http://bravenewcoin.com/news/weekly-bitcoin-anlaysis-may-11/" TargetMode="External"/><Relationship Id="rId1089" Type="http://schemas.openxmlformats.org/officeDocument/2006/relationships/hyperlink" Target="http://www.reddit.com/r/Bitcoin/comments/362jhj/the_future_of_cryptocurrency_trading_may_require/" TargetMode="External"/><Relationship Id="rId134" Type="http://schemas.openxmlformats.org/officeDocument/2006/relationships/hyperlink" Target="http://www.reddit.com/r/Bitcoin/comments/35jnax/openpgp_proposal_for_a_separable_ring_signature/" TargetMode="External"/><Relationship Id="rId376" Type="http://schemas.openxmlformats.org/officeDocument/2006/relationships/hyperlink" Target="http://www.reddit.com/r/Bitcoin/comments/35p3t0/silk_road_the_summit_after_the_first_anniversary/" TargetMode="External"/><Relationship Id="rId133" Type="http://schemas.openxmlformats.org/officeDocument/2006/relationships/hyperlink" Target="https://www.ietf.org/mail-archive/web/openpgp/current/msg07208.html" TargetMode="External"/><Relationship Id="rId375" Type="http://schemas.openxmlformats.org/officeDocument/2006/relationships/hyperlink" Target="https://www.teleschirm.info/150/241/ein-jahr-nach-dem-silk-road-bust/" TargetMode="External"/><Relationship Id="rId172" Type="http://schemas.openxmlformats.org/officeDocument/2006/relationships/hyperlink" Target="http://youtu.be/qd60NSP-YWc" TargetMode="External"/><Relationship Id="rId171" Type="http://schemas.openxmlformats.org/officeDocument/2006/relationships/hyperlink" Target="http://www.reddit.com/r/Bitcoin/comments/35khvu/relation_between_miner_and_node/" TargetMode="External"/><Relationship Id="rId170" Type="http://schemas.openxmlformats.org/officeDocument/2006/relationships/hyperlink" Target="http://www.reddit.com/r/Bitcoin/comments/35khyj/new_song_dealing_with_cryptocurrency_the_band/" TargetMode="External"/><Relationship Id="rId165" Type="http://schemas.openxmlformats.org/officeDocument/2006/relationships/hyperlink" Target="https://deals.coindesk.com/" TargetMode="External"/><Relationship Id="rId164" Type="http://schemas.openxmlformats.org/officeDocument/2006/relationships/hyperlink" Target="http://www.reddit.com/r/Bitcoin/comments/35ke3f/silicon_valley_bitcoin_mentioned_again_in_passing/" TargetMode="External"/><Relationship Id="rId163" Type="http://schemas.openxmlformats.org/officeDocument/2006/relationships/hyperlink" Target="http://www.reddit.com/r/Bitcoin/comments/35kecw/bitcoin_just_mentioned_again_on_hbos_silicon/" TargetMode="External"/><Relationship Id="rId162" Type="http://schemas.openxmlformats.org/officeDocument/2006/relationships/hyperlink" Target="http://www.reddit.com/r/Bitcoin/comments/35kc5a/could_bitcoin_or_block_chain_tech_be_considered_a/" TargetMode="External"/><Relationship Id="rId169" Type="http://schemas.openxmlformats.org/officeDocument/2006/relationships/hyperlink" Target="https://soundcloud.com/mycoband/set-us-free" TargetMode="External"/><Relationship Id="rId168" Type="http://schemas.openxmlformats.org/officeDocument/2006/relationships/hyperlink" Target="http://www.reddit.com/r/Bitcoin/comments/35kjbd/1957_chevrolet_corvette_for_sale_in_bitcoin/" TargetMode="External"/><Relationship Id="rId167" Type="http://schemas.openxmlformats.org/officeDocument/2006/relationships/hyperlink" Target="http://www.eggify.com/vehicles/cars/1957-chevrolet-corvette_i2176" TargetMode="External"/><Relationship Id="rId166" Type="http://schemas.openxmlformats.org/officeDocument/2006/relationships/hyperlink" Target="http://www.reddit.com/r/Bitcoin/comments/35kdnh/coindesk_deals_only_accepts_credit_cards_and/" TargetMode="External"/><Relationship Id="rId161" Type="http://schemas.openxmlformats.org/officeDocument/2006/relationships/hyperlink" Target="http://www.reddit.com/r/Bitcoin/comments/35k977/bigvern_on_twitter_cryptsy_has_integrated_tether/" TargetMode="External"/><Relationship Id="rId160" Type="http://schemas.openxmlformats.org/officeDocument/2006/relationships/hyperlink" Target="https://twitter.com/cryptsy/status/597614636540809217" TargetMode="External"/><Relationship Id="rId159" Type="http://schemas.openxmlformats.org/officeDocument/2006/relationships/hyperlink" Target="http://www.reddit.com/r/Bitcoin/comments/35k9mq/would_you_let_your_toaster_mine_bitcoins_for_you/" TargetMode="External"/><Relationship Id="rId154" Type="http://schemas.openxmlformats.org/officeDocument/2006/relationships/hyperlink" Target="https://imgur.com/HPN1U79" TargetMode="External"/><Relationship Id="rId396" Type="http://schemas.openxmlformats.org/officeDocument/2006/relationships/hyperlink" Target="http://www.reddit.com/r/Bitcoin/comments/35pe8s/mp_in_singapore_dr_vivian_balakrishnan_speaking/" TargetMode="External"/><Relationship Id="rId153" Type="http://schemas.openxmlformats.org/officeDocument/2006/relationships/hyperlink" Target="http://www.reddit.com/r/Bitcoin/comments/35k6g2/great_practical_use_case_for_international/" TargetMode="External"/><Relationship Id="rId395" Type="http://schemas.openxmlformats.org/officeDocument/2006/relationships/hyperlink" Target="http://www.reddit.com/r/Bitcoin/comments/35pegr/futurist_living_everything_futuristic_youve_ever/" TargetMode="External"/><Relationship Id="rId152" Type="http://schemas.openxmlformats.org/officeDocument/2006/relationships/hyperlink" Target="http://discuss.seasteading.org/t/leaving-the-us-and-living-on-bitcoin/623" TargetMode="External"/><Relationship Id="rId394" Type="http://schemas.openxmlformats.org/officeDocument/2006/relationships/hyperlink" Target="http://www.reddit.com/r/Bitcoin/comments/35p9t1/eli5_how_is_nasdaq_trade_info_and_music_copyright/" TargetMode="External"/><Relationship Id="rId151" Type="http://schemas.openxmlformats.org/officeDocument/2006/relationships/hyperlink" Target="http://www.reddit.com/r/Bitcoin/comments/35k7l8/bitcoin_mining_mentioned_in_hbos_silicon_valley/" TargetMode="External"/><Relationship Id="rId393" Type="http://schemas.openxmlformats.org/officeDocument/2006/relationships/hyperlink" Target="http://www.reddit.com/r/Bitcoin/comments/35p9rp/founder_of_blockchaininfo_the_worlds_biggest/" TargetMode="External"/><Relationship Id="rId158" Type="http://schemas.openxmlformats.org/officeDocument/2006/relationships/hyperlink" Target="http://www.coinspeaker.com/2015/05/10/startup-21-inc-wants-to-put-bitcoin-miner-in-toaster-9190/" TargetMode="External"/><Relationship Id="rId157" Type="http://schemas.openxmlformats.org/officeDocument/2006/relationships/hyperlink" Target="http://www.reddit.com/r/Bitcoin/comments/35k60f/bitcoin_best_way_to_earn_2015_auto/" TargetMode="External"/><Relationship Id="rId399" Type="http://schemas.openxmlformats.org/officeDocument/2006/relationships/hyperlink" Target="http://www.reddit.com/r/Bitcoin/comments/35pdvt/bitcoins_on_popular_indian_comedy_tv_show_family/" TargetMode="External"/><Relationship Id="rId156" Type="http://schemas.openxmlformats.org/officeDocument/2006/relationships/hyperlink" Target="https://www.youtube.com/watch?v=wjNpw12EJoI" TargetMode="External"/><Relationship Id="rId398" Type="http://schemas.openxmlformats.org/officeDocument/2006/relationships/hyperlink" Target="https://youtu.be/iU6qI92Nt-Q?t=2m16s" TargetMode="External"/><Relationship Id="rId155" Type="http://schemas.openxmlformats.org/officeDocument/2006/relationships/hyperlink" Target="http://www.reddit.com/r/Bitcoin/comments/35k66c/bitcoin_mentioned_again_in_this_weeks_episode_of/" TargetMode="External"/><Relationship Id="rId397" Type="http://schemas.openxmlformats.org/officeDocument/2006/relationships/hyperlink" Target="http://www.reddit.com/r/Bitcoin/comments/35pe5m/could_someone_explain_how_exactly_does_the_nasdaq/" TargetMode="External"/><Relationship Id="rId808" Type="http://schemas.openxmlformats.org/officeDocument/2006/relationships/hyperlink" Target="http://www.reddit.com/r/Bitcoin/comments/35x3qy/penny_arcade_on_what_a_bitcoin_is/" TargetMode="External"/><Relationship Id="rId807" Type="http://schemas.openxmlformats.org/officeDocument/2006/relationships/hyperlink" Target="http://i.imgur.com/g13n047.jpg" TargetMode="External"/><Relationship Id="rId806" Type="http://schemas.openxmlformats.org/officeDocument/2006/relationships/hyperlink" Target="http://www.reddit.com/r/Bitcoin/comments/35x3yv/how_do_you_get_friends_into_bitcoin/" TargetMode="External"/><Relationship Id="rId805" Type="http://schemas.openxmlformats.org/officeDocument/2006/relationships/hyperlink" Target="http://www.reddit.com/r/Bitcoin/comments/35x42n/will_this_take_the_momentum_away_from_bitcoin/" TargetMode="External"/><Relationship Id="rId809" Type="http://schemas.openxmlformats.org/officeDocument/2006/relationships/hyperlink" Target="http://www.reddit.com/r/Bitcoin/comments/35x3n8/windows_phone_bitcoin_wallet/" TargetMode="External"/><Relationship Id="rId800" Type="http://schemas.openxmlformats.org/officeDocument/2006/relationships/hyperlink" Target="http://www.reddit.com/r/Bitcoin/comments/35wza9/lifetime_banner_sales_launched_put_yourself_on/" TargetMode="External"/><Relationship Id="rId804" Type="http://schemas.openxmlformats.org/officeDocument/2006/relationships/hyperlink" Target="http://www.cnet.com/news/facebook-weeks-away-from-e-wallet-regulatory-approval/" TargetMode="External"/><Relationship Id="rId803" Type="http://schemas.openxmlformats.org/officeDocument/2006/relationships/hyperlink" Target="http://www.reddit.com/r/Bitcoin/comments/35x26i/whenever_i_see_changetip_mentioned_in_rbitcoin_it/" TargetMode="External"/><Relationship Id="rId802" Type="http://schemas.openxmlformats.org/officeDocument/2006/relationships/hyperlink" Target="http://www.reddit.com/r/Bitcoin/comments/35x2dx/looking_into_investing_in_bitcoin_found_this/" TargetMode="External"/><Relationship Id="rId801" Type="http://schemas.openxmlformats.org/officeDocument/2006/relationships/hyperlink" Target="http://joshneebs.blogspot.jp/2014/05/cutting-edge-technology-bitcoins-and.html" TargetMode="External"/><Relationship Id="rId40" Type="http://schemas.openxmlformats.org/officeDocument/2006/relationships/hyperlink" Target="http://www.maxkeiser.com/2013/12/krugman-fiat-backed-by-men-with-guns/" TargetMode="External"/><Relationship Id="rId42" Type="http://schemas.openxmlformats.org/officeDocument/2006/relationships/hyperlink" Target="https://youtu.be/2T2Kqn5MmEI?t=53s" TargetMode="External"/><Relationship Id="rId41" Type="http://schemas.openxmlformats.org/officeDocument/2006/relationships/hyperlink" Target="http://www.reddit.com/r/Bitcoin/comments/35hp6p/paul_krugman_in_2013_bitcoin_is_backed_by_nothing/" TargetMode="External"/><Relationship Id="rId44" Type="http://schemas.openxmlformats.org/officeDocument/2006/relationships/hyperlink" Target="https://itunes.apple.com/us/app/breadwallet-bitcoin-wallet/id885251393?mt=8" TargetMode="External"/><Relationship Id="rId43" Type="http://schemas.openxmlformats.org/officeDocument/2006/relationships/hyperlink" Target="http://www.reddit.com/r/Bitcoin/comments/35hr0f/paul_krugman_value_of_fiat_money_is_that_it_is/" TargetMode="External"/><Relationship Id="rId46" Type="http://schemas.openxmlformats.org/officeDocument/2006/relationships/hyperlink" Target="http://www.reddit.com/r/Bitcoin/comments/35hpkt/please_remind_me_once_again_why_we_cant_decrease/" TargetMode="External"/><Relationship Id="rId45" Type="http://schemas.openxmlformats.org/officeDocument/2006/relationships/hyperlink" Target="http://www.reddit.com/r/Bitcoin/comments/35hq6g/new_version_of_breadwallet_on_ios_faster/" TargetMode="External"/><Relationship Id="rId509" Type="http://schemas.openxmlformats.org/officeDocument/2006/relationships/hyperlink" Target="http://www.reddit.com/r/Bitcoin/comments/35rpmf/brit_receiving_bitcoin_address_for_the_brit/" TargetMode="External"/><Relationship Id="rId508" Type="http://schemas.openxmlformats.org/officeDocument/2006/relationships/hyperlink" Target="http://www.reddit.com/r/Bitcoin/comments/35rkju/onfinance_2015_bitcoin_and_the_scandal_of_money/" TargetMode="External"/><Relationship Id="rId503" Type="http://schemas.openxmlformats.org/officeDocument/2006/relationships/hyperlink" Target="http://www.reddit.com/r/Bitcoin/comments/35rmcl/inside_21s_plans_to_bring_bitcoin_to_the_masses/" TargetMode="External"/><Relationship Id="rId745" Type="http://schemas.openxmlformats.org/officeDocument/2006/relationships/hyperlink" Target="http://www.reddit.com/r/Bitcoin/comments/35vvf8/51_attacks_arent_limited_to_bitcoin/" TargetMode="External"/><Relationship Id="rId987" Type="http://schemas.openxmlformats.org/officeDocument/2006/relationships/hyperlink" Target="http://www.reddit.com/r/Bitcoin/comments/360ulv/coders_who_want_to_help_help_joinmarket/" TargetMode="External"/><Relationship Id="rId502" Type="http://schemas.openxmlformats.org/officeDocument/2006/relationships/hyperlink" Target="http://www.coindesk.com/21-intel-bitcoin-mining-strategy/?utm_content=bufferec63f&amp;utm_medium=social&amp;utm_source=twitter.com&amp;utm_campaign=buffer" TargetMode="External"/><Relationship Id="rId744" Type="http://schemas.openxmlformats.org/officeDocument/2006/relationships/hyperlink" Target="http://www.cnet.com/news/51-of-americans-believe-storms-affect-cloud-computing/" TargetMode="External"/><Relationship Id="rId986" Type="http://schemas.openxmlformats.org/officeDocument/2006/relationships/hyperlink" Target="https://github.com/chris-belcher/joinmarket" TargetMode="External"/><Relationship Id="rId501" Type="http://schemas.openxmlformats.org/officeDocument/2006/relationships/hyperlink" Target="http://www.reddit.com/r/Bitcoin/comments/35rjxq/bitcoin_share_for_an_extra_0001/" TargetMode="External"/><Relationship Id="rId743" Type="http://schemas.openxmlformats.org/officeDocument/2006/relationships/hyperlink" Target="http://www.reddit.com/r/Bitcoin/comments/35vwlm/us_marshals_why_not_offer_final_44000_btc_at_200/" TargetMode="External"/><Relationship Id="rId985" Type="http://schemas.openxmlformats.org/officeDocument/2006/relationships/hyperlink" Target="http://www.reddit.com/r/Bitcoin/comments/360qmz/how_many_people_are_actively_working_on_bitcoin/" TargetMode="External"/><Relationship Id="rId500" Type="http://schemas.openxmlformats.org/officeDocument/2006/relationships/hyperlink" Target="https://www.youtube.com/watch?v=wjNpw12EJoI" TargetMode="External"/><Relationship Id="rId742" Type="http://schemas.openxmlformats.org/officeDocument/2006/relationships/hyperlink" Target="http://www.reddit.com/r/Bitcoin/comments/35vwnv/bitcoin_value_exchange_rate/" TargetMode="External"/><Relationship Id="rId984" Type="http://schemas.openxmlformats.org/officeDocument/2006/relationships/hyperlink" Target="http://www.reddit.com/r/Bitcoin/comments/360s4v/discussion_at_what_point_is_bitcoin_not_allowed/" TargetMode="External"/><Relationship Id="rId507" Type="http://schemas.openxmlformats.org/officeDocument/2006/relationships/hyperlink" Target="https://www.youtube.com/watch?v=9T9b-X0X9FY" TargetMode="External"/><Relationship Id="rId749" Type="http://schemas.openxmlformats.org/officeDocument/2006/relationships/hyperlink" Target="http://www.reddit.com/r/Bitcoin/comments/35w3xl/hey_rbitcoin_youre_looking_awfully_ungenerous/" TargetMode="External"/><Relationship Id="rId506" Type="http://schemas.openxmlformats.org/officeDocument/2006/relationships/hyperlink" Target="http://www.reddit.com/r/Bitcoin/comments/35rlkj/does_coinmama_still_require_a_passport_scan_andor/" TargetMode="External"/><Relationship Id="rId748" Type="http://schemas.openxmlformats.org/officeDocument/2006/relationships/hyperlink" Target="http://www.reddit.com/r/Bitcoin/comments/35vzro/bitcoin_weed_drones_disruption/" TargetMode="External"/><Relationship Id="rId505" Type="http://schemas.openxmlformats.org/officeDocument/2006/relationships/hyperlink" Target="http://www.reddit.com/r/Bitcoin/comments/35rm97/inside_21s_plans_to_bring_bitcoin_to_the_masses/" TargetMode="External"/><Relationship Id="rId747" Type="http://schemas.openxmlformats.org/officeDocument/2006/relationships/hyperlink" Target="http://gfycat.com/MindlessEsteemedHookersealion" TargetMode="External"/><Relationship Id="rId989" Type="http://schemas.openxmlformats.org/officeDocument/2006/relationships/hyperlink" Target="http://www.reddit.com/r/Bitcoin/comments/360tj6/psa_learn_from_the_past_do_not_leave_your_life/" TargetMode="External"/><Relationship Id="rId504" Type="http://schemas.openxmlformats.org/officeDocument/2006/relationships/hyperlink" Target="http://www.coindesk.com/21-intel-bitcoin-mining-strategy/" TargetMode="External"/><Relationship Id="rId746" Type="http://schemas.openxmlformats.org/officeDocument/2006/relationships/hyperlink" Target="http://www.reddit.com/r/Bitcoin/comments/35w045/tiger_directs_bitcoin_site_is_embarrassing_to_the/" TargetMode="External"/><Relationship Id="rId988" Type="http://schemas.openxmlformats.org/officeDocument/2006/relationships/hyperlink" Target="http://www.reddit.com/r/Bitcoin/comments/360u3e/165000_subscribers/" TargetMode="External"/><Relationship Id="rId48" Type="http://schemas.openxmlformats.org/officeDocument/2006/relationships/hyperlink" Target="http://www.reddit.com/r/Bitcoin/comments/35ht7c/3_winning_hacks_from_the_dbs_blockchain_hackathon/" TargetMode="External"/><Relationship Id="rId47" Type="http://schemas.openxmlformats.org/officeDocument/2006/relationships/hyperlink" Target="https://www.coingecko.com/buzz/3-winning-hacks-from-the-dbs-blockchain-hackathon-in-singapore?locale=en" TargetMode="External"/><Relationship Id="rId49" Type="http://schemas.openxmlformats.org/officeDocument/2006/relationships/hyperlink" Target="http://www.reddit.com/r/Bitcoin/comments/35huu3/the_20mb_blocksize_debate_summed_up_in_one_table/" TargetMode="External"/><Relationship Id="rId741" Type="http://schemas.openxmlformats.org/officeDocument/2006/relationships/hyperlink" Target="http://www.reddit.com/r/Bitcoin/comments/35vww0/we_welcome_you_to_come_to_digital_finance_2015/" TargetMode="External"/><Relationship Id="rId983" Type="http://schemas.openxmlformats.org/officeDocument/2006/relationships/hyperlink" Target="http://www.reddit.com/r/Bitcoin/comments/360otw/the_world_crypto_network_will_conquer_changetip/" TargetMode="External"/><Relationship Id="rId740" Type="http://schemas.openxmlformats.org/officeDocument/2006/relationships/hyperlink" Target="http://www.digitalfinance2015.com/" TargetMode="External"/><Relationship Id="rId982" Type="http://schemas.openxmlformats.org/officeDocument/2006/relationships/hyperlink" Target="http://www.reddit.com/r/Bitcoin/comments/360ld6/bitcoin_price_dives_lower/" TargetMode="External"/><Relationship Id="rId981" Type="http://schemas.openxmlformats.org/officeDocument/2006/relationships/hyperlink" Target="https://www.cryptocoinsnews.com/bitcoin-price-dives-lower/" TargetMode="External"/><Relationship Id="rId980" Type="http://schemas.openxmlformats.org/officeDocument/2006/relationships/hyperlink" Target="http://www.reddit.com/r/Bitcoin/comments/360ir8/no_one_or_any_altcoin_will_ever_beat_bitcoin/" TargetMode="External"/><Relationship Id="rId31" Type="http://schemas.openxmlformats.org/officeDocument/2006/relationships/hyperlink" Target="http://www.reddit.com/r/Bitcoin/comments/35hl8m/very_nsfw_our_new_tube_site_now_accepts_bitcoins/" TargetMode="External"/><Relationship Id="rId30" Type="http://schemas.openxmlformats.org/officeDocument/2006/relationships/hyperlink" Target="http://speedfap.com" TargetMode="External"/><Relationship Id="rId33" Type="http://schemas.openxmlformats.org/officeDocument/2006/relationships/hyperlink" Target="http://www.reddit.com/r/Bitcoin/comments/35hkpf/bitcoin_on_android_wear_luxstack/" TargetMode="External"/><Relationship Id="rId32" Type="http://schemas.openxmlformats.org/officeDocument/2006/relationships/hyperlink" Target="https://www.youtube.com/watch?v=2V49fXRUolk" TargetMode="External"/><Relationship Id="rId35" Type="http://schemas.openxmlformats.org/officeDocument/2006/relationships/hyperlink" Target="http://www.reddit.com/r/Bitcoin/comments/35hkn0/dlaczego_zwi%C4%99kszenie_wielko%C5%9Bci_block%C3%B3w_jest/" TargetMode="External"/><Relationship Id="rId34" Type="http://schemas.openxmlformats.org/officeDocument/2006/relationships/hyperlink" Target="http://www.coinformacje.pl/technologia/software/dlaczego-zwiekszenie-wielkosci-blockow-jest-konieczne/" TargetMode="External"/><Relationship Id="rId739" Type="http://schemas.openxmlformats.org/officeDocument/2006/relationships/hyperlink" Target="http://www.reddit.com/r/Bitcoin/comments/35vx3c/bitcoin_gets_biblical_block_explorers_and/" TargetMode="External"/><Relationship Id="rId734" Type="http://schemas.openxmlformats.org/officeDocument/2006/relationships/hyperlink" Target="http://www.reddit.com/r/Bitcoin/comments/35vufw/scaling_bitcoin_to_billions_of_transactions_per/" TargetMode="External"/><Relationship Id="rId976" Type="http://schemas.openxmlformats.org/officeDocument/2006/relationships/hyperlink" Target="http://www.edwards.af.mil/shared/media/photodb/photos/2015/03/150322-F-EU155-480.jpg" TargetMode="External"/><Relationship Id="rId733" Type="http://schemas.openxmlformats.org/officeDocument/2006/relationships/hyperlink" Target="https://www.youtube.com/watch?v=8zVzw912wPo" TargetMode="External"/><Relationship Id="rId975" Type="http://schemas.openxmlformats.org/officeDocument/2006/relationships/hyperlink" Target="http://www.reddit.com/r/Bitcoin/comments/360ir8/no_one_or_any_altcoin_will_ever_beat_bitcoin/" TargetMode="External"/><Relationship Id="rId732" Type="http://schemas.openxmlformats.org/officeDocument/2006/relationships/hyperlink" Target="http://www.reddit.com/r/Bitcoin/comments/35vurn/fortune_coverage_of_the_changetipsoundcloud/" TargetMode="External"/><Relationship Id="rId974" Type="http://schemas.openxmlformats.org/officeDocument/2006/relationships/hyperlink" Target="http://www.reddit.com/r/Bitcoin/comments/360cp7/whats_stopping_someone_or_organization_from/" TargetMode="External"/><Relationship Id="rId731" Type="http://schemas.openxmlformats.org/officeDocument/2006/relationships/hyperlink" Target="http://fortune.com/2015/05/13/this-company-wants-you-to-tip-musicians-in-bitcoin/?utm_content=bufferd122a&amp;utm_medium=social&amp;utm_source=twitter.com&amp;utm_campaign=buffer" TargetMode="External"/><Relationship Id="rId973" Type="http://schemas.openxmlformats.org/officeDocument/2006/relationships/hyperlink" Target="http://www.reddit.com/r/Bitcoin/comments/360awq/list_of_sponsors_for_bithack_coinbase_hackathon/" TargetMode="External"/><Relationship Id="rId738" Type="http://schemas.openxmlformats.org/officeDocument/2006/relationships/hyperlink" Target="https://www.youtube.com/watch?v=zcfSD08yEx4" TargetMode="External"/><Relationship Id="rId737" Type="http://schemas.openxmlformats.org/officeDocument/2006/relationships/hyperlink" Target="http://www.reddit.com/r/Bitcoin/comments/35vs1c/looking_for_a_job_oportunity_in_dubai_uae/" TargetMode="External"/><Relationship Id="rId979" Type="http://schemas.openxmlformats.org/officeDocument/2006/relationships/hyperlink" Target="http://www.reddit.com/r/Bitcoin/comments/360ja9/myceliumjust_say_no/" TargetMode="External"/><Relationship Id="rId736" Type="http://schemas.openxmlformats.org/officeDocument/2006/relationships/hyperlink" Target="http://www.reddit.com/r/Bitcoin/comments/35vs3u/can_you_imagine_in_the_next_year_or_two_when/" TargetMode="External"/><Relationship Id="rId978" Type="http://schemas.openxmlformats.org/officeDocument/2006/relationships/hyperlink" Target="http://www.reddit.com/r/Bitcoin/comments/360kce/idea_for_new_app_anonymous_changetip_bot_browser/" TargetMode="External"/><Relationship Id="rId735" Type="http://schemas.openxmlformats.org/officeDocument/2006/relationships/hyperlink" Target="http://www.forbes.com/sites/chasewithorn/2015/03/02/forbes-billionaires-full-list-of-the-500-richest-people-in-the-world-2015/" TargetMode="External"/><Relationship Id="rId977" Type="http://schemas.openxmlformats.org/officeDocument/2006/relationships/hyperlink" Target="http://www.reddit.com/r/Bitcoin/comments/360ig6/us_air_force_photo_of_bitcoin_jet/" TargetMode="External"/><Relationship Id="rId37" Type="http://schemas.openxmlformats.org/officeDocument/2006/relationships/hyperlink" Target="http://www.reddit.com/r/Bitcoin/comments/35hkl6/the_situation_escalates_greece_is_now_taxing_cash/" TargetMode="External"/><Relationship Id="rId36" Type="http://schemas.openxmlformats.org/officeDocument/2006/relationships/hyperlink" Target="http://www.zerohedge.com/news/2015-05-10/situation-escalates-%E2%80%93-greece-now-taxing-cash-withdrawals" TargetMode="External"/><Relationship Id="rId39" Type="http://schemas.openxmlformats.org/officeDocument/2006/relationships/hyperlink" Target="http://www.reddit.com/r/Bitcoin/comments/35hpkt/please_remind_me_once_again_why_we_cant_decrease/" TargetMode="External"/><Relationship Id="rId38" Type="http://schemas.openxmlformats.org/officeDocument/2006/relationships/hyperlink" Target="http://www.reddit.com/r/Bitcoin/comments/35hmnj/20_chips_on_k8poker_for_price_of_15/" TargetMode="External"/><Relationship Id="rId730" Type="http://schemas.openxmlformats.org/officeDocument/2006/relationships/hyperlink" Target="http://www.reddit.com/r/Bitcoin/comments/35vr87/earn_bitcoin_no_investment_needed/" TargetMode="External"/><Relationship Id="rId972" Type="http://schemas.openxmlformats.org/officeDocument/2006/relationships/hyperlink" Target="https://developers.coinbase.com/bithack" TargetMode="External"/><Relationship Id="rId971" Type="http://schemas.openxmlformats.org/officeDocument/2006/relationships/hyperlink" Target="http://www.reddit.com/r/Bitcoin/comments/360azo/worldbitcoinca_great_website_for_starting_earning/" TargetMode="External"/><Relationship Id="rId970" Type="http://schemas.openxmlformats.org/officeDocument/2006/relationships/hyperlink" Target="http://worldbitcoin.ca/" TargetMode="External"/><Relationship Id="rId1114" Type="http://schemas.openxmlformats.org/officeDocument/2006/relationships/hyperlink" Target="http://www.reddit.com/r/Bitcoin/comments/362sr5/here_we_go_again_the_new_york_times_thinks_its/" TargetMode="External"/><Relationship Id="rId1115" Type="http://schemas.openxmlformats.org/officeDocument/2006/relationships/hyperlink" Target="http://www.coindesk.com/hong-kong-banks-hit-by-bitcoin-ransom-demands/" TargetMode="External"/><Relationship Id="rId20" Type="http://schemas.openxmlformats.org/officeDocument/2006/relationships/hyperlink" Target="http://fabiusmaximus.com/2015/05/09/bitcoin-deep-web-new-conficts-84109/" TargetMode="External"/><Relationship Id="rId1116" Type="http://schemas.openxmlformats.org/officeDocument/2006/relationships/hyperlink" Target="http://www.reddit.com/r/Bitcoin/comments/362yrt/dd4bc_hong_kong_banks_hit_by_bitcoin_ransom/" TargetMode="External"/><Relationship Id="rId1117" Type="http://schemas.openxmlformats.org/officeDocument/2006/relationships/hyperlink" Target="https://bitcoinmagazine.com/20423/derbyjackpot-becomes-first-us-regulated-online-gambling-company-accept-bitcoin/" TargetMode="External"/><Relationship Id="rId22" Type="http://schemas.openxmlformats.org/officeDocument/2006/relationships/hyperlink" Target="https://bitcoinmagazine.com/20338/mycelium-gear-offers-merchants-direct-no-fee-payment-processing/" TargetMode="External"/><Relationship Id="rId1118" Type="http://schemas.openxmlformats.org/officeDocument/2006/relationships/hyperlink" Target="http://www.reddit.com/r/Bitcoin/comments/362xte/derbyjackpotcom_becomes_first_us_regulated_online/" TargetMode="External"/><Relationship Id="rId21" Type="http://schemas.openxmlformats.org/officeDocument/2006/relationships/hyperlink" Target="http://www.reddit.com/r/Bitcoin/comments/35heoz/bitcoin_the_deep_web_the_big_conflicts_of_the/" TargetMode="External"/><Relationship Id="rId1119" Type="http://schemas.openxmlformats.org/officeDocument/2006/relationships/hyperlink" Target="http://www.plus-drei.de/e-paper/201505" TargetMode="External"/><Relationship Id="rId24" Type="http://schemas.openxmlformats.org/officeDocument/2006/relationships/hyperlink" Target="http://www.bitcoinedu.co/why-choose-bitcoin" TargetMode="External"/><Relationship Id="rId23" Type="http://schemas.openxmlformats.org/officeDocument/2006/relationships/hyperlink" Target="http://www.reddit.com/r/Bitcoin/comments/35henl/mycelium_gear_offers_merchants_direct_nofee/" TargetMode="External"/><Relationship Id="rId525" Type="http://schemas.openxmlformats.org/officeDocument/2006/relationships/hyperlink" Target="http://www.reddit.com/r/Bitcoin/comments/35rvop/euro_banking_association_explores_digital/" TargetMode="External"/><Relationship Id="rId767" Type="http://schemas.openxmlformats.org/officeDocument/2006/relationships/hyperlink" Target="http://www.reddit.com/r/Bitcoin/comments/35whm1/just_wanted_to_check_if_i_understand_lightning/" TargetMode="External"/><Relationship Id="rId524" Type="http://schemas.openxmlformats.org/officeDocument/2006/relationships/hyperlink" Target="http://bravenewcoin.com/news/euro-banking-association-explores-digital-currencies-in-new-report/" TargetMode="External"/><Relationship Id="rId766" Type="http://schemas.openxmlformats.org/officeDocument/2006/relationships/hyperlink" Target="http://www.reddit.com/r/Bitcoin/comments/35wbom/fintech_forces_mounting_in_the_philippines/" TargetMode="External"/><Relationship Id="rId523" Type="http://schemas.openxmlformats.org/officeDocument/2006/relationships/hyperlink" Target="http://www.reddit.com/r/Bitcoin/comments/35rtvl/need_someone_from_the_bitcoin_community_to_apply/" TargetMode="External"/><Relationship Id="rId765" Type="http://schemas.openxmlformats.org/officeDocument/2006/relationships/hyperlink" Target="http://bravenewcoin.com/news/fintech-forces-mounting-in-the-philippines/" TargetMode="External"/><Relationship Id="rId522" Type="http://schemas.openxmlformats.org/officeDocument/2006/relationships/hyperlink" Target="https://www.federalreserve.gov/secure/CAC/StatementOfInterest/" TargetMode="External"/><Relationship Id="rId764" Type="http://schemas.openxmlformats.org/officeDocument/2006/relationships/hyperlink" Target="http://www.reddit.com/r/Bitcoin/comments/35wd6l/accept_bitcoin_payments_in_your_rails_app/" TargetMode="External"/><Relationship Id="rId529" Type="http://schemas.openxmlformats.org/officeDocument/2006/relationships/hyperlink" Target="http://www.reddit.com/r/Bitcoin/comments/35rv2z/changed_my_wifi_network_to_use_bitcoin_over_a/" TargetMode="External"/><Relationship Id="rId528" Type="http://schemas.openxmlformats.org/officeDocument/2006/relationships/hyperlink" Target="http://redd.it/1v0ylf" TargetMode="External"/><Relationship Id="rId527" Type="http://schemas.openxmlformats.org/officeDocument/2006/relationships/hyperlink" Target="http://www.reddit.com/r/Bitcoin/comments/35rvkp/how_the_dea_took_a_young_mans_life_savings/" TargetMode="External"/><Relationship Id="rId769" Type="http://schemas.openxmlformats.org/officeDocument/2006/relationships/hyperlink" Target="http://www.reddit.com/r/Bitcoin/comments/35wfjj/what_price_will_bitcoin_be_at_by_the_end_of_the/" TargetMode="External"/><Relationship Id="rId526" Type="http://schemas.openxmlformats.org/officeDocument/2006/relationships/hyperlink" Target="http://www.washingtonpost.com/blogs/wonkblog/wp/2015/05/11/how-the-dea-took-a-young-mans-life-savings-without-ever-charging-him-of-a-crime/?tid=sm_tw" TargetMode="External"/><Relationship Id="rId768" Type="http://schemas.openxmlformats.org/officeDocument/2006/relationships/hyperlink" Target="http://www.reddit.com/r/Bitcoin/comments/35whjb/csi_cyber_doing_an_episode_featuring_bitcoin/" TargetMode="External"/><Relationship Id="rId26" Type="http://schemas.openxmlformats.org/officeDocument/2006/relationships/hyperlink" Target="http://www.businessinsider.com/hayek-cryptocurrency-backed-by-gold-2015-5?IR=T" TargetMode="External"/><Relationship Id="rId25" Type="http://schemas.openxmlformats.org/officeDocument/2006/relationships/hyperlink" Target="http://www.reddit.com/r/Bitcoin/comments/35hi3g/why_choose_bitcoin_over_us_dollars/" TargetMode="External"/><Relationship Id="rId28" Type="http://schemas.openxmlformats.org/officeDocument/2006/relationships/hyperlink" Target="http://www.reddit.com/r/Bitcoin/comments/35hizz/why_dont_full_nodes_get_compensated/" TargetMode="External"/><Relationship Id="rId27" Type="http://schemas.openxmlformats.org/officeDocument/2006/relationships/hyperlink" Target="http://www.reddit.com/r/Bitcoin/comments/35hjc8/theres_a_new_cryptocurrency_coming_and_its_backed/" TargetMode="External"/><Relationship Id="rId521" Type="http://schemas.openxmlformats.org/officeDocument/2006/relationships/hyperlink" Target="http://www.reddit.com/r/Bitcoin/comments/35rtx0/how_the_dea_took_a_young_mans_life_savings/" TargetMode="External"/><Relationship Id="rId763" Type="http://schemas.openxmlformats.org/officeDocument/2006/relationships/hyperlink" Target="https://github.com/Sailias/bitcoin_payable" TargetMode="External"/><Relationship Id="rId1110" Type="http://schemas.openxmlformats.org/officeDocument/2006/relationships/hyperlink" Target="http://www.reddit.com/r/Bitcoin/comments/362tic/idea_for_bitcoin_mixing_send_your_coins_through/" TargetMode="External"/><Relationship Id="rId29" Type="http://schemas.openxmlformats.org/officeDocument/2006/relationships/hyperlink" Target="http://www.reddit.com/r/Bitcoin/comments/35hizx/a_warning_to_those_who_want_to_use_coinkite/" TargetMode="External"/><Relationship Id="rId520" Type="http://schemas.openxmlformats.org/officeDocument/2006/relationships/hyperlink" Target="https://np.reddit.com/r/news/comments/35ps19/how_the_dea_took_a_young_mans_life_savings/" TargetMode="External"/><Relationship Id="rId762" Type="http://schemas.openxmlformats.org/officeDocument/2006/relationships/hyperlink" Target="http://www.reddit.com/r/Bitcoin/comments/35wddm/venom_vm_bug_called_perfect_for_nsa_or_for/" TargetMode="External"/><Relationship Id="rId1111" Type="http://schemas.openxmlformats.org/officeDocument/2006/relationships/hyperlink" Target="http://cointelegraph.com/news/114242/news-flash-80-of-russians-havent-heard-of-bitcoin" TargetMode="External"/><Relationship Id="rId761" Type="http://schemas.openxmlformats.org/officeDocument/2006/relationships/hyperlink" Target="http://bitts.co/?s=b9UPI&amp;=venom-vm-bug-called-perfect-for-nsa-or-for-stealing-bitcoins-and-passwords-ars-technica" TargetMode="External"/><Relationship Id="rId1112" Type="http://schemas.openxmlformats.org/officeDocument/2006/relationships/hyperlink" Target="http://www.reddit.com/r/Bitcoin/comments/362t9p/news_flash_80_of_russians_havent_heard_of_bitcoin/" TargetMode="External"/><Relationship Id="rId760" Type="http://schemas.openxmlformats.org/officeDocument/2006/relationships/hyperlink" Target="http://www.reddit.com/r/Bitcoin/comments/35w7bp/one_advantage_of_bitcoin_is_some_of_you_can_use/" TargetMode="External"/><Relationship Id="rId1113" Type="http://schemas.openxmlformats.org/officeDocument/2006/relationships/hyperlink" Target="http://www.businessinsider.com/bitcoin-creator-satoshi-nakamoto-identity-2015-5" TargetMode="External"/><Relationship Id="rId1103" Type="http://schemas.openxmlformats.org/officeDocument/2006/relationships/hyperlink" Target="https://www.itbit.com/" TargetMode="External"/><Relationship Id="rId1104" Type="http://schemas.openxmlformats.org/officeDocument/2006/relationships/hyperlink" Target="http://www.reddit.com/r/Bitcoin/comments/362rov/itbit_volume_3500_today_lets_roll/" TargetMode="External"/><Relationship Id="rId1105" Type="http://schemas.openxmlformats.org/officeDocument/2006/relationships/hyperlink" Target="http://cpgblogger.blogspot.com/2015/05/bitcoin-and-cap-theorem-why-bitcoin-is.html" TargetMode="External"/><Relationship Id="rId1106" Type="http://schemas.openxmlformats.org/officeDocument/2006/relationships/hyperlink" Target="http://www.reddit.com/r/Bitcoin/comments/362r4v/why_bitcoin_is_a_superior_settlement_network/" TargetMode="External"/><Relationship Id="rId11" Type="http://schemas.openxmlformats.org/officeDocument/2006/relationships/hyperlink" Target="http://www.reddit.com/r/Bitcoin/comments/35hb5p/kinetics_inc_aims_to_bring_tesla_into_the_bitcoin/" TargetMode="External"/><Relationship Id="rId1107" Type="http://schemas.openxmlformats.org/officeDocument/2006/relationships/hyperlink" Target="http://www.reddit.com/r/Bitcoin/comments/362qzp/i_believe_that_the_passage_of_the_tpp_lead_to_an/" TargetMode="External"/><Relationship Id="rId10" Type="http://schemas.openxmlformats.org/officeDocument/2006/relationships/hyperlink" Target="https://www.cryptocoinsnews.com/kinetics-inc-aims-bring-tesla-bitcoin-movement/" TargetMode="External"/><Relationship Id="rId1108" Type="http://schemas.openxmlformats.org/officeDocument/2006/relationships/hyperlink" Target="http://www.independent.co.uk/life-style/gadgets-and-tech/news/paypal-shuts-down-account-of-russian-activists-seeking-to-publish-antikremlin-report-10254087.html" TargetMode="External"/><Relationship Id="rId13" Type="http://schemas.openxmlformats.org/officeDocument/2006/relationships/hyperlink" Target="http://www.reddit.com/r/Bitcoin/comments/35hb4h/shocard_puts_your_identity_on_the_blockchain/" TargetMode="External"/><Relationship Id="rId1109" Type="http://schemas.openxmlformats.org/officeDocument/2006/relationships/hyperlink" Target="http://www.reddit.com/r/Bitcoin/comments/362uua/paypal_shuts_down_account_of_russian_activist/" TargetMode="External"/><Relationship Id="rId12" Type="http://schemas.openxmlformats.org/officeDocument/2006/relationships/hyperlink" Target="http://bitcoinist.net/shocard-identity-bitcoin-blockchain/" TargetMode="External"/><Relationship Id="rId519" Type="http://schemas.openxmlformats.org/officeDocument/2006/relationships/hyperlink" Target="http://www.reddit.com/r/Bitcoin/comments/35ruvb/way_to_get_bitcoins_for_free/" TargetMode="External"/><Relationship Id="rId514" Type="http://schemas.openxmlformats.org/officeDocument/2006/relationships/hyperlink" Target="http://www.reddit.com/r/Bitcoin/comments/35rvop/euro_banking_association_explores_digital/" TargetMode="External"/><Relationship Id="rId756" Type="http://schemas.openxmlformats.org/officeDocument/2006/relationships/hyperlink" Target="http://www.reddit.com/r/Bitcoin/comments/35wa2i/i_was_convinced_today_to_sell_all_of_my_bitcoin/" TargetMode="External"/><Relationship Id="rId998" Type="http://schemas.openxmlformats.org/officeDocument/2006/relationships/hyperlink" Target="http://tpbit.blogspot.ca/2015/05/non-fungible-currencies-gold-bars-and.html" TargetMode="External"/><Relationship Id="rId513" Type="http://schemas.openxmlformats.org/officeDocument/2006/relationships/hyperlink" Target="http://bravenewcoin.com/news/euro-banking-association-explores-digital-currencies-in-new-report/" TargetMode="External"/><Relationship Id="rId755" Type="http://schemas.openxmlformats.org/officeDocument/2006/relationships/hyperlink" Target="http://www.reddit.com/r/Bitcoin/comments/35wa61/bitcoin_mentioned_on_csi_cyber/" TargetMode="External"/><Relationship Id="rId997" Type="http://schemas.openxmlformats.org/officeDocument/2006/relationships/hyperlink" Target="http://www.reddit.com/r/Bitcoin/comments/3615o0/my_experience_with_the_security_model_of/" TargetMode="External"/><Relationship Id="rId512" Type="http://schemas.openxmlformats.org/officeDocument/2006/relationships/hyperlink" Target="http://www.reddit.com/r/Bitcoin/comments/35rrsh/eli5_value_and_adoption/" TargetMode="External"/><Relationship Id="rId754" Type="http://schemas.openxmlformats.org/officeDocument/2006/relationships/hyperlink" Target="http://www.reddit.com/r/Bitcoin/comments/35w3xl/hey_rbitcoin_youre_looking_awfully_ungenerous/" TargetMode="External"/><Relationship Id="rId996" Type="http://schemas.openxmlformats.org/officeDocument/2006/relationships/hyperlink" Target="http://www.reddit.com/r/Bitcoin/comments/361535/other_assets_that_have_caused_the_public_to_have/" TargetMode="External"/><Relationship Id="rId511" Type="http://schemas.openxmlformats.org/officeDocument/2006/relationships/hyperlink" Target="http://www.reddit.com/r/Bitcoin/comments/35rrsu/white_house_appoints_bitcoin_researcher_ed_felten/" TargetMode="External"/><Relationship Id="rId753" Type="http://schemas.openxmlformats.org/officeDocument/2006/relationships/hyperlink" Target="http://www.reddit.com/r/Bitcoin/comments/35w62e/proofofworkout_kickoff_statistics/" TargetMode="External"/><Relationship Id="rId995" Type="http://schemas.openxmlformats.org/officeDocument/2006/relationships/hyperlink" Target="http://www.reddit.com/r/Bitcoin/comments/36153m/riverbit_save_your_time_bitcoin_faucet_25satmin/" TargetMode="External"/><Relationship Id="rId518" Type="http://schemas.openxmlformats.org/officeDocument/2006/relationships/hyperlink" Target="http://www.reddit.com/r/Bitcoin/comments/35rv2z/changed_my_wifi_network_to_use_bitcoin_over_a/" TargetMode="External"/><Relationship Id="rId517" Type="http://schemas.openxmlformats.org/officeDocument/2006/relationships/hyperlink" Target="http://redd.it/1v0ylf" TargetMode="External"/><Relationship Id="rId759" Type="http://schemas.openxmlformats.org/officeDocument/2006/relationships/hyperlink" Target="http://www.reddit.com/r/Bitcoin/comments/35w7kw/phished_bitcoins/" TargetMode="External"/><Relationship Id="rId516" Type="http://schemas.openxmlformats.org/officeDocument/2006/relationships/hyperlink" Target="http://www.reddit.com/r/Bitcoin/comments/35rvkp/how_the_dea_took_a_young_mans_life_savings/" TargetMode="External"/><Relationship Id="rId758" Type="http://schemas.openxmlformats.org/officeDocument/2006/relationships/hyperlink" Target="http://www.reddit.com/r/Bitcoin/comments/35w9or/antibitcoin_legislation_please_tell_nc_to_vote_no/" TargetMode="External"/><Relationship Id="rId515" Type="http://schemas.openxmlformats.org/officeDocument/2006/relationships/hyperlink" Target="http://www.washingtonpost.com/blogs/wonkblog/wp/2015/05/11/how-the-dea-took-a-young-mans-life-savings-without-ever-charging-him-of-a-crime/?tid=sm_tw" TargetMode="External"/><Relationship Id="rId757" Type="http://schemas.openxmlformats.org/officeDocument/2006/relationships/hyperlink" Target="http://bitcoinregs.org/" TargetMode="External"/><Relationship Id="rId999" Type="http://schemas.openxmlformats.org/officeDocument/2006/relationships/hyperlink" Target="http://www.reddit.com/r/Bitcoin/comments/3617e3/nonfungible_currencies_gold_bars_and_art/" TargetMode="External"/><Relationship Id="rId15" Type="http://schemas.openxmlformats.org/officeDocument/2006/relationships/hyperlink" Target="http://www.reddit.com/r/Bitcoin/comments/35hbn2/ralobot_the_boss_address_multiplayers_enjoy/" TargetMode="External"/><Relationship Id="rId990" Type="http://schemas.openxmlformats.org/officeDocument/2006/relationships/hyperlink" Target="https://www.youtube.com/attribution_link?a=l_kYp7TYYb4&amp;u=%2Fwatch%3Fv%3Dt1hNAuhbTGE%26feature%3Dshare" TargetMode="External"/><Relationship Id="rId14" Type="http://schemas.openxmlformats.org/officeDocument/2006/relationships/hyperlink" Target="http://ralobot.com/" TargetMode="External"/><Relationship Id="rId17" Type="http://schemas.openxmlformats.org/officeDocument/2006/relationships/hyperlink" Target="https://www.cryptocoinsnews.com/bitcoin-collapse-look-like/" TargetMode="External"/><Relationship Id="rId16" Type="http://schemas.openxmlformats.org/officeDocument/2006/relationships/hyperlink" Target="http://www.reddit.com/r/Bitcoin/comments/35heal/should_i_get_a_full_node_with_20m_blocksize/" TargetMode="External"/><Relationship Id="rId19" Type="http://schemas.openxmlformats.org/officeDocument/2006/relationships/hyperlink" Target="http://www.reddit.com/r/Bitcoin/comments/35her9/does_anyone_know_where_i_can_buy_amazoncouk_cards/" TargetMode="External"/><Relationship Id="rId510" Type="http://schemas.openxmlformats.org/officeDocument/2006/relationships/hyperlink" Target="http://bravenewcoin.com/news/white-house-appoints-bitcoin-researcher-ed-felten-as-chief-tech-officer/" TargetMode="External"/><Relationship Id="rId752" Type="http://schemas.openxmlformats.org/officeDocument/2006/relationships/hyperlink" Target="https://bitcoinmagazine.com/20384/proofofworkout-kickoff-statistics/" TargetMode="External"/><Relationship Id="rId994" Type="http://schemas.openxmlformats.org/officeDocument/2006/relationships/hyperlink" Target="http://www.rv-b.com?ref=tpmpga0b" TargetMode="External"/><Relationship Id="rId18" Type="http://schemas.openxmlformats.org/officeDocument/2006/relationships/hyperlink" Target="http://www.reddit.com/r/Bitcoin/comments/35hf4n/what_would_a_bitcoin_collapse_look_like/" TargetMode="External"/><Relationship Id="rId751" Type="http://schemas.openxmlformats.org/officeDocument/2006/relationships/hyperlink" Target="http://www.reddit.com/r/Bitcoin/comments/35w1z9/can_someone_explain_what_this_bandwidth_pattern/" TargetMode="External"/><Relationship Id="rId993" Type="http://schemas.openxmlformats.org/officeDocument/2006/relationships/hyperlink" Target="http://www.reddit.com/r/Bitcoin/comments/3611g7/i_started_recording_btcgbtc/" TargetMode="External"/><Relationship Id="rId1100" Type="http://schemas.openxmlformats.org/officeDocument/2006/relationships/hyperlink" Target="http://www.reddit.com/r/Bitcoin/comments/362ouc/environmental_action_group_350_south_florida/" TargetMode="External"/><Relationship Id="rId750" Type="http://schemas.openxmlformats.org/officeDocument/2006/relationships/hyperlink" Target="http://www.reddit.com/r/Bitcoin/comments/35w3i9/eobot/" TargetMode="External"/><Relationship Id="rId992" Type="http://schemas.openxmlformats.org/officeDocument/2006/relationships/hyperlink" Target="http://www.btctotrust.com" TargetMode="External"/><Relationship Id="rId1101" Type="http://schemas.openxmlformats.org/officeDocument/2006/relationships/hyperlink" Target="http://www.businessinsider.com/bitcoin-creator-satoshi-nakamoto-identity-2015-5" TargetMode="External"/><Relationship Id="rId991" Type="http://schemas.openxmlformats.org/officeDocument/2006/relationships/hyperlink" Target="http://www.reddit.com/r/Bitcoin/comments/3610j7/how_the_worlds_first_bitcoin_charity_is/" TargetMode="External"/><Relationship Id="rId1102" Type="http://schemas.openxmlformats.org/officeDocument/2006/relationships/hyperlink" Target="http://www.reddit.com/r/Bitcoin/comments/362sr5/here_we_go_again_the_new_york_times_thinks_its/" TargetMode="External"/><Relationship Id="rId84" Type="http://schemas.openxmlformats.org/officeDocument/2006/relationships/hyperlink" Target="http://crescentvale.com/2015/05/bitcoin-with-cameron-and-tyler-winklevoss-economy/" TargetMode="External"/><Relationship Id="rId83" Type="http://schemas.openxmlformats.org/officeDocument/2006/relationships/hyperlink" Target="http://www.reddit.com/r/Bitcoin/comments/35ilir/prioritizing_utxos_using_a_minimum_mining_fee/" TargetMode="External"/><Relationship Id="rId86" Type="http://schemas.openxmlformats.org/officeDocument/2006/relationships/hyperlink" Target="http://www.brecorder.com/company-news/235/1184868/" TargetMode="External"/><Relationship Id="rId85" Type="http://schemas.openxmlformats.org/officeDocument/2006/relationships/hyperlink" Target="http://www.reddit.com/r/Bitcoin/comments/35ikf8/bitcoin_with_cameron_and_tyler_winklevoss_economy/" TargetMode="External"/><Relationship Id="rId88" Type="http://schemas.openxmlformats.org/officeDocument/2006/relationships/hyperlink" Target="http://www.reddit.com/r/Bitcoin/comments/35iomd/i_often_hear_bitcoins_distributed_and_timestamped/" TargetMode="External"/><Relationship Id="rId87" Type="http://schemas.openxmlformats.org/officeDocument/2006/relationships/hyperlink" Target="http://www.reddit.com/r/Bitcoin/comments/35iooo/online_platform_bitgold_to_go_public_in_toronto/" TargetMode="External"/><Relationship Id="rId89" Type="http://schemas.openxmlformats.org/officeDocument/2006/relationships/hyperlink" Target="http://www.reddit.com/r/Bitcoin/comments/35iry9/what_is_hindering_hyperbitcoinization_and_some/" TargetMode="External"/><Relationship Id="rId709" Type="http://schemas.openxmlformats.org/officeDocument/2006/relationships/hyperlink" Target="http://www.reddit.com/r/Bitcoin/comments/35viq5/fortunes_dan_roberts_on_twitter_is_it_possible/" TargetMode="External"/><Relationship Id="rId708" Type="http://schemas.openxmlformats.org/officeDocument/2006/relationships/hyperlink" Target="https://twitter.com/readDanwrite/status/598591716304756737" TargetMode="External"/><Relationship Id="rId707" Type="http://schemas.openxmlformats.org/officeDocument/2006/relationships/hyperlink" Target="http://www.reddit.com/r/Bitcoin/comments/35viqi/shameless_plug_founder_of_otcfirm_here_and_im/" TargetMode="External"/><Relationship Id="rId949" Type="http://schemas.openxmlformats.org/officeDocument/2006/relationships/hyperlink" Target="http://www.reddit.com/r/Bitcoin/comments/3601qc/trutherbot_on_twitter_bitcoin_has_never_been/" TargetMode="External"/><Relationship Id="rId706" Type="http://schemas.openxmlformats.org/officeDocument/2006/relationships/hyperlink" Target="http://www.reddit.com/r/Bitcoin/comments/35vj38/chip_the_worlds_first_9_computer_will_this_be/" TargetMode="External"/><Relationship Id="rId948" Type="http://schemas.openxmlformats.org/officeDocument/2006/relationships/hyperlink" Target="https://twitter.com/trutherbot/status/598895533353095168" TargetMode="External"/><Relationship Id="rId80" Type="http://schemas.openxmlformats.org/officeDocument/2006/relationships/hyperlink" Target="http://www.reddit.com/r/Bitcoin/comments/35ii8p/fast_requestwriting_a_letter_for_btc/" TargetMode="External"/><Relationship Id="rId82" Type="http://schemas.openxmlformats.org/officeDocument/2006/relationships/hyperlink" Target="http://www.reddit.com/r/Bitcoin/comments/35in0f/the_age_of_cryptocurrency/" TargetMode="External"/><Relationship Id="rId81" Type="http://schemas.openxmlformats.org/officeDocument/2006/relationships/hyperlink" Target="http://www.zerohedge.com/news/2015-05-10/age-cryptocurrency" TargetMode="External"/><Relationship Id="rId701" Type="http://schemas.openxmlformats.org/officeDocument/2006/relationships/hyperlink" Target="http://www.reddit.com/r/Bitcoin/comments/35ve3c/a_new_way_to_use_gold_bitgold_soars_in_tsx/" TargetMode="External"/><Relationship Id="rId943" Type="http://schemas.openxmlformats.org/officeDocument/2006/relationships/hyperlink" Target="http://www.reddit.com/r/Bitcoin/comments/35zssg/the_music_to_go_with_this_epic_phase_of_history/" TargetMode="External"/><Relationship Id="rId700" Type="http://schemas.openxmlformats.org/officeDocument/2006/relationships/hyperlink" Target="http://www.bnn.ca/News/2015/5/13/A-new-way-to-use-gold-BitGold-soars-in-TSX-Venture-debut-.aspx" TargetMode="External"/><Relationship Id="rId942" Type="http://schemas.openxmlformats.org/officeDocument/2006/relationships/hyperlink" Target="http://soundcloud.com/vanquishaudio" TargetMode="External"/><Relationship Id="rId941" Type="http://schemas.openxmlformats.org/officeDocument/2006/relationships/hyperlink" Target="http://www.reddit.com/r/Bitcoin/comments/35zpoy/shit_garza_says/" TargetMode="External"/><Relationship Id="rId940" Type="http://schemas.openxmlformats.org/officeDocument/2006/relationships/hyperlink" Target="http://shitgarzasays.com/" TargetMode="External"/><Relationship Id="rId705" Type="http://schemas.openxmlformats.org/officeDocument/2006/relationships/hyperlink" Target="http://thehackernews.com/2015/05/smallest-computer-chip.html" TargetMode="External"/><Relationship Id="rId947" Type="http://schemas.openxmlformats.org/officeDocument/2006/relationships/hyperlink" Target="http://www.reddit.com/r/Bitcoin/comments/35zzp6/greencoinx_requires_id_to_process_transactions/" TargetMode="External"/><Relationship Id="rId704" Type="http://schemas.openxmlformats.org/officeDocument/2006/relationships/hyperlink" Target="http://www.reddit.com/r/Bitcoin/comments/35vbwt/peter_schiff_his_recent_thought_on_btc_news/" TargetMode="External"/><Relationship Id="rId946" Type="http://schemas.openxmlformats.org/officeDocument/2006/relationships/hyperlink" Target="http://www.stockhouse.com/news/press-releases/2015/05/13/greenbank-establishes-greencoinx-the-identifiable-crypto-currency" TargetMode="External"/><Relationship Id="rId703" Type="http://schemas.openxmlformats.org/officeDocument/2006/relationships/hyperlink" Target="http://www.reddit.com/r/Bitcoin/comments/35vbz1/changetip_integrates_with_soundcloud/" TargetMode="External"/><Relationship Id="rId945" Type="http://schemas.openxmlformats.org/officeDocument/2006/relationships/hyperlink" Target="http://www.reddit.com/r/Bitcoin/comments/35zu02/paypal_has_blocked_an_account_set_up_by_russian/" TargetMode="External"/><Relationship Id="rId702" Type="http://schemas.openxmlformats.org/officeDocument/2006/relationships/hyperlink" Target="https://changecoin.zendesk.com/hc/en-us/articles/205159748-Tipping-Enabled-on-SoundCloud?utm_source=ChangeTip&amp;utm_campaign=be385a410a-Soundcloud_other_updatesMay2015&amp;utm_medium=email&amp;utm_term=0_edff094ad0-be385a410a-360634813%20%E2%80%A6" TargetMode="External"/><Relationship Id="rId944" Type="http://schemas.openxmlformats.org/officeDocument/2006/relationships/hyperlink" Target="https://np.reddit.com/r/worldnews/comments/35yuuv/paypal_has_blocked_an_account_set_up_by_russian/" TargetMode="External"/><Relationship Id="rId73" Type="http://schemas.openxmlformats.org/officeDocument/2006/relationships/hyperlink" Target="http://www.reddit.com/r/Bitcoin/comments/35i00v/best_option_for_anonymizingtumbling_bitcoin/" TargetMode="External"/><Relationship Id="rId72" Type="http://schemas.openxmlformats.org/officeDocument/2006/relationships/hyperlink" Target="http://www.reddit.com/r/Bitcoin/comments/35i2h0/help_me_with_bitcoin/" TargetMode="External"/><Relationship Id="rId75" Type="http://schemas.openxmlformats.org/officeDocument/2006/relationships/hyperlink" Target="http://transmision.rocks/live" TargetMode="External"/><Relationship Id="rId74" Type="http://schemas.openxmlformats.org/officeDocument/2006/relationships/hyperlink" Target="http://www.reddit.com/r/Bitcoin/comments/35i8w8/this_fungus_is_called_bitcoin/" TargetMode="External"/><Relationship Id="rId77" Type="http://schemas.openxmlformats.org/officeDocument/2006/relationships/hyperlink" Target="http://www.reddit.com/r/Bitcoin/comments/35ie6k/why_is_it_believed_the_halving_would_affect_price/" TargetMode="External"/><Relationship Id="rId76" Type="http://schemas.openxmlformats.org/officeDocument/2006/relationships/hyperlink" Target="http://www.reddit.com/r/Bitcoin/comments/35ic3s/3pm_est_2000_utc_transmission_live_w_with/" TargetMode="External"/><Relationship Id="rId79" Type="http://schemas.openxmlformats.org/officeDocument/2006/relationships/hyperlink" Target="http://www.reddit.com/r/Bitcoin/comments/35ifvj/smokeys_daylily_gardens_accepts_bitcoin_for/" TargetMode="External"/><Relationship Id="rId78" Type="http://schemas.openxmlformats.org/officeDocument/2006/relationships/hyperlink" Target="http://www.reuters.com/article/2015/05/07/smokeys-bitcoindnotes-idUSnPn7V1v0+48+PRN20150507" TargetMode="External"/><Relationship Id="rId939" Type="http://schemas.openxmlformats.org/officeDocument/2006/relationships/hyperlink" Target="http://www.reddit.com/r/Bitcoin/comments/35zpye/nepal_earthquake_bitcoin_appeal/" TargetMode="External"/><Relationship Id="rId938" Type="http://schemas.openxmlformats.org/officeDocument/2006/relationships/hyperlink" Target="http://www.reddit.com/r/Bitcoin/comments/35zjpl/james_dangelo_on_twitter_in_my_next_vid_million/" TargetMode="External"/><Relationship Id="rId937" Type="http://schemas.openxmlformats.org/officeDocument/2006/relationships/hyperlink" Target="https://twitter.com/WorldBitcoinNet/status/598952714870104065" TargetMode="External"/><Relationship Id="rId71" Type="http://schemas.openxmlformats.org/officeDocument/2006/relationships/hyperlink" Target="http://www.reddit.com/r/Bitcoin/comments/35i2p3/gavin_backs_off_blocksize_scapegoats_memory_utxo/" TargetMode="External"/><Relationship Id="rId70" Type="http://schemas.openxmlformats.org/officeDocument/2006/relationships/hyperlink" Target="http://qntra.net/2015/05/gavin-backs-off-blocksize-scapegoats-memory-utxo-set" TargetMode="External"/><Relationship Id="rId932" Type="http://schemas.openxmlformats.org/officeDocument/2006/relationships/hyperlink" Target="http://www.reddit.com/r/Bitcoin/comments/35z8eb/httpssoundcloudcomminzo/" TargetMode="External"/><Relationship Id="rId931" Type="http://schemas.openxmlformats.org/officeDocument/2006/relationships/hyperlink" Target="https://soundcloud.com/minzo" TargetMode="External"/><Relationship Id="rId930" Type="http://schemas.openxmlformats.org/officeDocument/2006/relationships/hyperlink" Target="http://www.reddit.com/r/Bitcoin/comments/35z8gx/entrepreneur_how_the_worlds_first_bitcoin_charity/" TargetMode="External"/><Relationship Id="rId936" Type="http://schemas.openxmlformats.org/officeDocument/2006/relationships/hyperlink" Target="http://www.reddit.com/r/Bitcoin/comments/35zh1g/so_i_need_to_verify_my_account_by_logging_with_my/" TargetMode="External"/><Relationship Id="rId935" Type="http://schemas.openxmlformats.org/officeDocument/2006/relationships/hyperlink" Target="http://www.reddit.com/r/Bitcoin/comments/35zbtz/apopoorg_is_a_nonprofit_that_trains_herorats_to/" TargetMode="External"/><Relationship Id="rId934" Type="http://schemas.openxmlformats.org/officeDocument/2006/relationships/hyperlink" Target="https://www.apopo.org/en/donate/order/start/app" TargetMode="External"/><Relationship Id="rId933" Type="http://schemas.openxmlformats.org/officeDocument/2006/relationships/hyperlink" Target="http://www.reddit.com/r/Bitcoin/comments/35zdnr/question_did_i_experience_a_capital_gain/" TargetMode="External"/><Relationship Id="rId62" Type="http://schemas.openxmlformats.org/officeDocument/2006/relationships/hyperlink" Target="http://www.reddit.com/r/Bitcoin/comments/35hy3v/introducing_jarvis_a_visual_indepth_block_explorer/" TargetMode="External"/><Relationship Id="rId61" Type="http://schemas.openxmlformats.org/officeDocument/2006/relationships/hyperlink" Target="http://blog.coinalytics.co/post/118203266148/introducing-jarvis" TargetMode="External"/><Relationship Id="rId64" Type="http://schemas.openxmlformats.org/officeDocument/2006/relationships/hyperlink" Target="http://www.reddit.com/r/Bitcoin/comments/35i5ae/liberland_president_arrested_entering_country/" TargetMode="External"/><Relationship Id="rId63" Type="http://schemas.openxmlformats.org/officeDocument/2006/relationships/hyperlink" Target="http://sputniknews.com/europe/20150510/1021966369.html" TargetMode="External"/><Relationship Id="rId66" Type="http://schemas.openxmlformats.org/officeDocument/2006/relationships/hyperlink" Target="http://www.reddit.com/r/Bitcoin/comments/35i4rf/shares_of_bitcoin_investment_trust_surge_after/" TargetMode="External"/><Relationship Id="rId65" Type="http://schemas.openxmlformats.org/officeDocument/2006/relationships/hyperlink" Target="http://cointelegraph.com/news/114209/shares-of-bitcoin-investment-trust-surge-after-much-anticipated-debut" TargetMode="External"/><Relationship Id="rId68" Type="http://schemas.openxmlformats.org/officeDocument/2006/relationships/hyperlink" Target="http://www.reddit.com/r/Bitcoin/comments/35i3p5/were_proud_to_have_roger_ver_as_an_investor_and/" TargetMode="External"/><Relationship Id="rId67" Type="http://schemas.openxmlformats.org/officeDocument/2006/relationships/hyperlink" Target="https://twitter.com/kevinaleman/status/597415292151603202" TargetMode="External"/><Relationship Id="rId729" Type="http://schemas.openxmlformats.org/officeDocument/2006/relationships/hyperlink" Target="https://www.youtube.com/watch?v=wjNpw12EJoI" TargetMode="External"/><Relationship Id="rId728" Type="http://schemas.openxmlformats.org/officeDocument/2006/relationships/hyperlink" Target="http://www.reddit.com/r/Bitcoin/comments/35vs1c/looking_for_a_job_oportunity_in_dubai_uae/" TargetMode="External"/><Relationship Id="rId60" Type="http://schemas.openxmlformats.org/officeDocument/2006/relationships/hyperlink" Target="http://www.reddit.com/r/Bitcoin/comments/35hx2r/247exchange_introduces_innovative_way_to_buy_and/" TargetMode="External"/><Relationship Id="rId723" Type="http://schemas.openxmlformats.org/officeDocument/2006/relationships/hyperlink" Target="http://www.reddit.com/r/Bitcoin/comments/35vqb5/alright_whos_the_wise_guy/" TargetMode="External"/><Relationship Id="rId965" Type="http://schemas.openxmlformats.org/officeDocument/2006/relationships/hyperlink" Target="http://www.reddit.com/r/Bitcoin/comments/36057p/guess_whos_back_back_again_fontas_is_back/" TargetMode="External"/><Relationship Id="rId722" Type="http://schemas.openxmlformats.org/officeDocument/2006/relationships/hyperlink" Target="http://imgur.com/CxWYDco" TargetMode="External"/><Relationship Id="rId964" Type="http://schemas.openxmlformats.org/officeDocument/2006/relationships/hyperlink" Target="http://shitco.in/2015/05/14/guess-whos-back-back-again-fontas-is-back/" TargetMode="External"/><Relationship Id="rId721" Type="http://schemas.openxmlformats.org/officeDocument/2006/relationships/hyperlink" Target="http://www.reddit.com/r/Bitcoin/comments/35vr87/earn_bitcoin_no_investment_needed/" TargetMode="External"/><Relationship Id="rId963" Type="http://schemas.openxmlformats.org/officeDocument/2006/relationships/hyperlink" Target="http://www.reddit.com/r/Bitcoin/comments/36060w/nytimes_bitcoin_still_a_hot_though_often/" TargetMode="External"/><Relationship Id="rId720" Type="http://schemas.openxmlformats.org/officeDocument/2006/relationships/hyperlink" Target="https://www.youtube.com/watch?v=wjNpw12EJoI" TargetMode="External"/><Relationship Id="rId962" Type="http://schemas.openxmlformats.org/officeDocument/2006/relationships/hyperlink" Target="http://www.nytimes.com/2015/05/15/arts/spare-times-for-may-15-21.html?_r=0" TargetMode="External"/><Relationship Id="rId727" Type="http://schemas.openxmlformats.org/officeDocument/2006/relationships/hyperlink" Target="http://www.reddit.com/r/Bitcoin/comments/35vs3u/can_you_imagine_in_the_next_year_or_two_when/" TargetMode="External"/><Relationship Id="rId969" Type="http://schemas.openxmlformats.org/officeDocument/2006/relationships/hyperlink" Target="http://www.reddit.com/r/Bitcoin/comments/360b5g/another_reason_i_still_avoid_coindesk_why_are/" TargetMode="External"/><Relationship Id="rId726" Type="http://schemas.openxmlformats.org/officeDocument/2006/relationships/hyperlink" Target="http://www.forbes.com/sites/chasewithorn/2015/03/02/forbes-billionaires-full-list-of-the-500-richest-people-in-the-world-2015/" TargetMode="External"/><Relationship Id="rId968" Type="http://schemas.openxmlformats.org/officeDocument/2006/relationships/hyperlink" Target="http://puu.sh/hNCU9/71b819f803.png" TargetMode="External"/><Relationship Id="rId725" Type="http://schemas.openxmlformats.org/officeDocument/2006/relationships/hyperlink" Target="http://www.reddit.com/r/Bitcoin/comments/35vpsy/set_up_a_tor_relaybridge_a_bitcoin_onion_full/" TargetMode="External"/><Relationship Id="rId967" Type="http://schemas.openxmlformats.org/officeDocument/2006/relationships/hyperlink" Target="http://www.reddit.com/r/Bitcoin/comments/360brl/csi_cyber_ends_with_a_bitcoin_bounty_hunter_and/" TargetMode="External"/><Relationship Id="rId724" Type="http://schemas.openxmlformats.org/officeDocument/2006/relationships/hyperlink" Target="https://sky-ip.org/tutorials.html" TargetMode="External"/><Relationship Id="rId966" Type="http://schemas.openxmlformats.org/officeDocument/2006/relationships/hyperlink" Target="http://gizmodo.com/csi-cyber-ends-with-a-bitcoin-bounty-hunter-and-creepy-1704532116" TargetMode="External"/><Relationship Id="rId69" Type="http://schemas.openxmlformats.org/officeDocument/2006/relationships/hyperlink" Target="http://www.reddit.com/r/Bitcoin/comments/35i2rg/looking_to_invest_in_bitcoin_does_my_process_have/" TargetMode="External"/><Relationship Id="rId961" Type="http://schemas.openxmlformats.org/officeDocument/2006/relationships/hyperlink" Target="http://www.reddit.com/r/Bitcoin/comments/3601qc/trutherbot_on_twitter_bitcoin_has_never_been/" TargetMode="External"/><Relationship Id="rId960" Type="http://schemas.openxmlformats.org/officeDocument/2006/relationships/hyperlink" Target="https://twitter.com/trutherbot/status/598895533353095168" TargetMode="External"/><Relationship Id="rId51" Type="http://schemas.openxmlformats.org/officeDocument/2006/relationships/hyperlink" Target="http://www.reddit.com/r/Bitcoin/comments/35hty3/came_across_this_on_wikipedia_and_immediately/" TargetMode="External"/><Relationship Id="rId50" Type="http://schemas.openxmlformats.org/officeDocument/2006/relationships/hyperlink" Target="http://en.wikipedia.org/wiki/Nirvana_fallacy" TargetMode="External"/><Relationship Id="rId53" Type="http://schemas.openxmlformats.org/officeDocument/2006/relationships/hyperlink" Target="http://www.reddit.com/r/Bitcoin/comments/35hw7q/igot_has_lost_customer_funds_are_you_experiencing/" TargetMode="External"/><Relationship Id="rId52" Type="http://schemas.openxmlformats.org/officeDocument/2006/relationships/hyperlink" Target="http://imgur.com/BOjEvDO" TargetMode="External"/><Relationship Id="rId55" Type="http://schemas.openxmlformats.org/officeDocument/2006/relationships/hyperlink" Target="http://www.reddit.com/r/Bitcoin/comments/35hw3t/cold_storage_enterprise_ssds_powered_off/" TargetMode="External"/><Relationship Id="rId54" Type="http://schemas.openxmlformats.org/officeDocument/2006/relationships/hyperlink" Target="http://hardware.slashdot.org/story/15/05/10/0936213/enterprise-ssds-powered-off-potentially-lose-data-in-a-week?utm_source=slashdot&amp;utm_medium=facebook" TargetMode="External"/><Relationship Id="rId57" Type="http://schemas.openxmlformats.org/officeDocument/2006/relationships/hyperlink" Target="https://bitcointalk.org/index.php?topic=818791.0" TargetMode="External"/><Relationship Id="rId56" Type="http://schemas.openxmlformats.org/officeDocument/2006/relationships/hyperlink" Target="http://www.reddit.com/r/Bitcoin/comments/35hvon/wts_3x_bitmain_antminer_s1s_w_700w_psu_2x_wifi/" TargetMode="External"/><Relationship Id="rId719" Type="http://schemas.openxmlformats.org/officeDocument/2006/relationships/hyperlink" Target="http://www.reddit.com/r/Bitcoin/comments/35vjhe/bitcoin_what_it_needs_to_succeed_sxsw_live_2015/" TargetMode="External"/><Relationship Id="rId718" Type="http://schemas.openxmlformats.org/officeDocument/2006/relationships/hyperlink" Target="https://www.youtube.com/watch?v=ea4LKF59l2U" TargetMode="External"/><Relationship Id="rId717" Type="http://schemas.openxmlformats.org/officeDocument/2006/relationships/hyperlink" Target="http://www.reddit.com/r/Bitcoin/comments/35vjmu/this_company_wants_you_to_tip_musicians_in_bitcoin/" TargetMode="External"/><Relationship Id="rId959" Type="http://schemas.openxmlformats.org/officeDocument/2006/relationships/hyperlink" Target="http://www.reddit.com/r/Bitcoin/comments/3602o8/the_untold_story_of_silk_road_part_2_the_fall/" TargetMode="External"/><Relationship Id="rId712" Type="http://schemas.openxmlformats.org/officeDocument/2006/relationships/hyperlink" Target="http://www.gearbest.com/rc-quadcopters-c_11333/" TargetMode="External"/><Relationship Id="rId954" Type="http://schemas.openxmlformats.org/officeDocument/2006/relationships/hyperlink" Target="https://twitter.com/blockchain/status/598504289087201280" TargetMode="External"/><Relationship Id="rId711" Type="http://schemas.openxmlformats.org/officeDocument/2006/relationships/hyperlink" Target="http://www.reddit.com/r/Bitcoin/comments/35vika/bitcoin_hot_wallet_tutorial_ultra_fast_30sec/" TargetMode="External"/><Relationship Id="rId953" Type="http://schemas.openxmlformats.org/officeDocument/2006/relationships/hyperlink" Target="http://www.reddit.com/r/Bitcoin/comments/36019l/were_considering_not_lying_anymore_for_real_us/" TargetMode="External"/><Relationship Id="rId710" Type="http://schemas.openxmlformats.org/officeDocument/2006/relationships/hyperlink" Target="https://www.youtube.com/attribution_link?a=5FY_qVeN04o&amp;u=%2Fwatch%3Fv%3D56ADjdKxojE%26feature%3Dshare" TargetMode="External"/><Relationship Id="rId952" Type="http://schemas.openxmlformats.org/officeDocument/2006/relationships/hyperlink" Target="http://cointelegraph.com/news/114255/we-are-considering-not-lying-anymore-for-real-us-govt-on-nsa-spying" TargetMode="External"/><Relationship Id="rId951" Type="http://schemas.openxmlformats.org/officeDocument/2006/relationships/hyperlink" Target="http://www.reddit.com/r/Bitcoin/comments/3601be/sec_charges_excircle_board_member_with_investment/" TargetMode="External"/><Relationship Id="rId716" Type="http://schemas.openxmlformats.org/officeDocument/2006/relationships/hyperlink" Target="https://fortune.com/2015/05/13/this-company-wants-you-to-tip-musicians-in-bitcoin/" TargetMode="External"/><Relationship Id="rId958" Type="http://schemas.openxmlformats.org/officeDocument/2006/relationships/hyperlink" Target="http://www.wired.com/2015/05/silk-road-2" TargetMode="External"/><Relationship Id="rId715" Type="http://schemas.openxmlformats.org/officeDocument/2006/relationships/hyperlink" Target="http://www.reddit.com/r/Bitcoin/comments/35vkzm/as_bitcoiners_and_developers_this_is_how_we_must/" TargetMode="External"/><Relationship Id="rId957" Type="http://schemas.openxmlformats.org/officeDocument/2006/relationships/hyperlink" Target="http://www.reddit.com/r/Bitcoin/comments/360333/why_bitcoin_stinks_for_money_laundering/" TargetMode="External"/><Relationship Id="rId714" Type="http://schemas.openxmlformats.org/officeDocument/2006/relationships/hyperlink" Target="https://imgur.com/gallery/yxX2qKG" TargetMode="External"/><Relationship Id="rId956" Type="http://schemas.openxmlformats.org/officeDocument/2006/relationships/hyperlink" Target="http://www.americanbanker.com/video/why-bitcoin-stinks-for-money-laundering-1073158-1.html?utm_content=buffer43517&amp;utm_medium=social&amp;utm_source=twitter.com&amp;utm_campaign=buffer" TargetMode="External"/><Relationship Id="rId713" Type="http://schemas.openxmlformats.org/officeDocument/2006/relationships/hyperlink" Target="http://www.reddit.com/r/Bitcoin/comments/35vi2t/go_get_yourself_a_quadcopter_and_pay_with_btc/" TargetMode="External"/><Relationship Id="rId955" Type="http://schemas.openxmlformats.org/officeDocument/2006/relationships/hyperlink" Target="http://www.reddit.com/r/Bitcoin/comments/36034a/blockchain_on_twitter_bitcoin_is_an_exceptionally/" TargetMode="External"/><Relationship Id="rId59" Type="http://schemas.openxmlformats.org/officeDocument/2006/relationships/hyperlink" Target="http://bitcoinist.net/247exchange-opens-up-multiple-branches-and-introduced-an-innovative-method-of-selling-and-buying-bitcoins/" TargetMode="External"/><Relationship Id="rId58" Type="http://schemas.openxmlformats.org/officeDocument/2006/relationships/hyperlink" Target="http://www.reddit.com/r/Bitcoin/comments/35hv4a/only_3_limited_edition_coins_left_to_be_sold/" TargetMode="External"/><Relationship Id="rId950" Type="http://schemas.openxmlformats.org/officeDocument/2006/relationships/hyperlink" Target="http://www.coindesk.com/sec-circle-board-member-investment-fraud/" TargetMode="External"/><Relationship Id="rId590" Type="http://schemas.openxmlformats.org/officeDocument/2006/relationships/hyperlink" Target="http://www.reddit.com/r/Bitcoin/comments/35t7nl/sidechains/" TargetMode="External"/><Relationship Id="rId107" Type="http://schemas.openxmlformats.org/officeDocument/2006/relationships/hyperlink" Target="http://www.reddit.com/r/Bitcoin/comments/35j2p8/why_does_gavins_patch_use_a_hard_coded_date_and/" TargetMode="External"/><Relationship Id="rId349" Type="http://schemas.openxmlformats.org/officeDocument/2006/relationships/hyperlink" Target="http://www.coinspeaker.com/2015/05/12/22hertz-blockchain-property-rights-opreturn-bitcoin-9216/" TargetMode="External"/><Relationship Id="rId106" Type="http://schemas.openxmlformats.org/officeDocument/2006/relationships/hyperlink" Target="http://www.reddit.com/r/Bitcoin/comments/35j0ad/why_dont_we_compress_the_blockchain_in_storage/" TargetMode="External"/><Relationship Id="rId348" Type="http://schemas.openxmlformats.org/officeDocument/2006/relationships/hyperlink" Target="http://www.reddit.com/r/Bitcoin/comments/35or8k/peter_diamandis_predicting_the_next_10_years_the/" TargetMode="External"/><Relationship Id="rId105" Type="http://schemas.openxmlformats.org/officeDocument/2006/relationships/hyperlink" Target="http://www.reddit.com/r/Bitcoin/comments/35j158/hardcoding_compliance_into_digital_currency/" TargetMode="External"/><Relationship Id="rId347" Type="http://schemas.openxmlformats.org/officeDocument/2006/relationships/hyperlink" Target="http://peterdiamandis.tumblr.com/post/118707075853/predicting-the-next-10-years?utm_content=bufferd277c&amp;utm_medium=social&amp;utm_source=twitter.com&amp;utm_campaign=buffer" TargetMode="External"/><Relationship Id="rId589" Type="http://schemas.openxmlformats.org/officeDocument/2006/relationships/hyperlink" Target="http://www.reddit.com/r/Bitcoin/comments/35t5h0/boden_park_coffee_co_belfast_now_accepting/" TargetMode="External"/><Relationship Id="rId104" Type="http://schemas.openxmlformats.org/officeDocument/2006/relationships/hyperlink" Target="http://diacle.com/hardcoding-compliance-into-protocols/" TargetMode="External"/><Relationship Id="rId346" Type="http://schemas.openxmlformats.org/officeDocument/2006/relationships/hyperlink" Target="http://www.reddit.com/r/Bitcoin/comments/35opxz/lmfao_quickest_way_to_get_bitcoin/" TargetMode="External"/><Relationship Id="rId588" Type="http://schemas.openxmlformats.org/officeDocument/2006/relationships/hyperlink" Target="http://cointelegraph.uk/news/114234/boden-park-coffee-co-belfast-now-accepting-selling-bitcoin" TargetMode="External"/><Relationship Id="rId109" Type="http://schemas.openxmlformats.org/officeDocument/2006/relationships/hyperlink" Target="http://www.reddit.com/r/Bitcoin/comments/35j2ip/help_stumbled_upon_an_idea_to_reduce_node_storage/" TargetMode="External"/><Relationship Id="rId1170" Type="http://schemas.openxmlformats.org/officeDocument/2006/relationships/hyperlink" Target="http://www.epaylaw.com/2015/05/15/linden-dollar-and-new-yorks-bitlicense/" TargetMode="External"/><Relationship Id="rId108" Type="http://schemas.openxmlformats.org/officeDocument/2006/relationships/hyperlink" Target="https://www.reddit.com/r/Bitcoin/comments/35hpkt/slug/cr4myvz" TargetMode="External"/><Relationship Id="rId1171" Type="http://schemas.openxmlformats.org/officeDocument/2006/relationships/hyperlink" Target="http://www.reddit.com/r/Bitcoin/comments/363wsh/linden_dollar_and_new_yorks_bitlicense/" TargetMode="External"/><Relationship Id="rId341" Type="http://schemas.openxmlformats.org/officeDocument/2006/relationships/hyperlink" Target="http://www.coinspeaker.com/2015/05/11/bitcoin-technology-gets-nasdaq-test-9234/" TargetMode="External"/><Relationship Id="rId583" Type="http://schemas.openxmlformats.org/officeDocument/2006/relationships/hyperlink" Target="http://ledracapital.com/blog/2015/5/12/bitcoin-series-34-oracles-oracles-oracles-and-oracles-again" TargetMode="External"/><Relationship Id="rId1172" Type="http://schemas.openxmlformats.org/officeDocument/2006/relationships/hyperlink" Target="http://www.reddit.com/r/Bitcoin/comments/363yn8/this_variety_of_money_would_be_intrinsically_free/" TargetMode="External"/><Relationship Id="rId340" Type="http://schemas.openxmlformats.org/officeDocument/2006/relationships/hyperlink" Target="http://www.reddit.com/r/Bitcoin/comments/35okap/faucetbox_sites_rotator_many_more_than_700/" TargetMode="External"/><Relationship Id="rId582" Type="http://schemas.openxmlformats.org/officeDocument/2006/relationships/hyperlink" Target="http://www.reddit.com/r/Bitcoin/comments/35t0pb/i_love_eobot/" TargetMode="External"/><Relationship Id="rId1173" Type="http://schemas.openxmlformats.org/officeDocument/2006/relationships/hyperlink" Target="http://www.reddit.com/r/Bitcoin/comments/363y0y/what_bitcoin_debit_card_do_you_recommend/" TargetMode="External"/><Relationship Id="rId581" Type="http://schemas.openxmlformats.org/officeDocument/2006/relationships/hyperlink" Target="http://www.reddit.com/r/Bitcoin/comments/35syom/roger_ver_mind_blown_i_just_saved_20_at_starbucks/" TargetMode="External"/><Relationship Id="rId1174" Type="http://schemas.openxmlformats.org/officeDocument/2006/relationships/hyperlink" Target="http://www.reddit.com/r/Bitcoin/comments/3640y0/csgo_spectator_gambling_httpwwwleetgg/" TargetMode="External"/><Relationship Id="rId580" Type="http://schemas.openxmlformats.org/officeDocument/2006/relationships/hyperlink" Target="https://twitter.com/rogerkver/status/598325750589050881" TargetMode="External"/><Relationship Id="rId1175" Type="http://schemas.openxmlformats.org/officeDocument/2006/relationships/hyperlink" Target="https://twitter.com/Medic/status/598258155462635520" TargetMode="External"/><Relationship Id="rId103" Type="http://schemas.openxmlformats.org/officeDocument/2006/relationships/hyperlink" Target="http://www.reddit.com/r/Bitcoin/comments/35iy8g/bitcoin_startup_21_inc_is_in_plans_to_develop_new/" TargetMode="External"/><Relationship Id="rId345" Type="http://schemas.openxmlformats.org/officeDocument/2006/relationships/hyperlink" Target="https://www.youtube.com/watch?v=wjNpw12EJoI" TargetMode="External"/><Relationship Id="rId587" Type="http://schemas.openxmlformats.org/officeDocument/2006/relationships/hyperlink" Target="http://www.reddit.com/r/Bitcoin/comments/35t155/bitcoin_blockchain_for_drm/" TargetMode="External"/><Relationship Id="rId1176" Type="http://schemas.openxmlformats.org/officeDocument/2006/relationships/hyperlink" Target="http://www.reddit.com/r/Bitcoin/comments/3640ga/medic_mobile_joined_changetip/" TargetMode="External"/><Relationship Id="rId102" Type="http://schemas.openxmlformats.org/officeDocument/2006/relationships/hyperlink" Target="http://www.coinspeaker.com/2015/05/10/startup-21-inc-wants-to-put-bitcoin-miner-in-toaster-9190/" TargetMode="External"/><Relationship Id="rId344" Type="http://schemas.openxmlformats.org/officeDocument/2006/relationships/hyperlink" Target="http://www.reddit.com/r/Bitcoin/comments/35omnz/found_this_cool_website_bitcoinansweredcom_lets/" TargetMode="External"/><Relationship Id="rId586" Type="http://schemas.openxmlformats.org/officeDocument/2006/relationships/hyperlink" Target="http://www.reddit.com/r/Bitcoin/comments/35t48q/this_one_payments_company_will_float_for_an/" TargetMode="External"/><Relationship Id="rId1177" Type="http://schemas.openxmlformats.org/officeDocument/2006/relationships/hyperlink" Target="http://www.reddit.com/r/Bitcoin/comments/3643rf/will_bitlincense_hinder_or_help_bitcoin_adoption/" TargetMode="External"/><Relationship Id="rId101" Type="http://schemas.openxmlformats.org/officeDocument/2006/relationships/hyperlink" Target="http://www.reddit.com/r/Bitcoin/comments/35iz5m/bank_customers_bitcoin_valentines_day_special/" TargetMode="External"/><Relationship Id="rId343" Type="http://schemas.openxmlformats.org/officeDocument/2006/relationships/hyperlink" Target="http://bitcoinanswered.com/" TargetMode="External"/><Relationship Id="rId585" Type="http://schemas.openxmlformats.org/officeDocument/2006/relationships/hyperlink" Target="http://www.directorstalkinterviews.com/worldpay-to-float-on-the-london-stock-exchange/412663153" TargetMode="External"/><Relationship Id="rId1178" Type="http://schemas.openxmlformats.org/officeDocument/2006/relationships/hyperlink" Target="http://shitco.in/2015/05/15/bitcoin-is-open-source-it-doesnt-matter-who-satoshi-is/" TargetMode="External"/><Relationship Id="rId100" Type="http://schemas.openxmlformats.org/officeDocument/2006/relationships/hyperlink" Target="https://www.youtube.com/watch?v=CeaVEzMbr84&amp;feature=em-uploademail" TargetMode="External"/><Relationship Id="rId342" Type="http://schemas.openxmlformats.org/officeDocument/2006/relationships/hyperlink" Target="http://www.reddit.com/r/Bitcoin/comments/35olmw/bitcoin_technology_gets_tested_by_nasdaq/" TargetMode="External"/><Relationship Id="rId584" Type="http://schemas.openxmlformats.org/officeDocument/2006/relationships/hyperlink" Target="http://www.reddit.com/r/Bitcoin/comments/35t0mx/bitcoin_series_34_oracles_oracles_oracles_and/" TargetMode="External"/><Relationship Id="rId1179" Type="http://schemas.openxmlformats.org/officeDocument/2006/relationships/hyperlink" Target="http://www.reddit.com/r/Bitcoin/comments/3642wd/bitcoin_is_open_source_it_doesnt_matter_who/" TargetMode="External"/><Relationship Id="rId1169" Type="http://schemas.openxmlformats.org/officeDocument/2006/relationships/hyperlink" Target="http://www.reddit.com/r/Bitcoin/comments/363xcm/so_after_the_nyt_article_has_anyone_know_anything/" TargetMode="External"/><Relationship Id="rId338" Type="http://schemas.openxmlformats.org/officeDocument/2006/relationships/hyperlink" Target="http://www.reddit.com/r/Bitcoin/comments/35ol7h/bitcoin_to_paypal_exchange/" TargetMode="External"/><Relationship Id="rId337" Type="http://schemas.openxmlformats.org/officeDocument/2006/relationships/hyperlink" Target="http://www.reddit.com/r/Bitcoin/comments/35ol8n/why_the_market_declines_when_theres_a_flurry_of/" TargetMode="External"/><Relationship Id="rId579" Type="http://schemas.openxmlformats.org/officeDocument/2006/relationships/hyperlink" Target="http://www.reddit.com/r/Bitcoin/comments/35sz0o/save_20_at_starbucks_by_paying_in_bitcoin/" TargetMode="External"/><Relationship Id="rId336" Type="http://schemas.openxmlformats.org/officeDocument/2006/relationships/hyperlink" Target="http://www.reddit.com/r/Bitcoin/comments/35ohpn/trying_to_import_a_dat_wallet_onto_blockchain/" TargetMode="External"/><Relationship Id="rId578" Type="http://schemas.openxmlformats.org/officeDocument/2006/relationships/hyperlink" Target="https://www.youtube.com/watch?v=jUOYfLrjABk&amp;feature=youtu.be&amp;app=desktop" TargetMode="External"/><Relationship Id="rId335" Type="http://schemas.openxmlformats.org/officeDocument/2006/relationships/hyperlink" Target="http://www.reddit.com/r/Bitcoin/comments/35odtx/is_the_difference_in_decentralization_by_20/" TargetMode="External"/><Relationship Id="rId577" Type="http://schemas.openxmlformats.org/officeDocument/2006/relationships/hyperlink" Target="http://www.reddit.com/r/Bitcoin/comments/35sxco/bofa_needs_to_get_with_the_times/" TargetMode="External"/><Relationship Id="rId339" Type="http://schemas.openxmlformats.org/officeDocument/2006/relationships/hyperlink" Target="http://faucetplusrotator.com/" TargetMode="External"/><Relationship Id="rId1160" Type="http://schemas.openxmlformats.org/officeDocument/2006/relationships/hyperlink" Target="http://www.cnbc.com/id/102678399" TargetMode="External"/><Relationship Id="rId330" Type="http://schemas.openxmlformats.org/officeDocument/2006/relationships/hyperlink" Target="http://www.reddit.com/r/Bitcoin/comments/35o7uo/this_girl_made_one_bitcoin_wallet_that_does_not/" TargetMode="External"/><Relationship Id="rId572" Type="http://schemas.openxmlformats.org/officeDocument/2006/relationships/hyperlink" Target="http://www.reddit.com/r/Bitcoin/comments/35su8j/there_will_always_be_trolls_and_they_will_bash/" TargetMode="External"/><Relationship Id="rId1161" Type="http://schemas.openxmlformats.org/officeDocument/2006/relationships/hyperlink" Target="http://www.reddit.com/r/Bitcoin/comments/363mue/venezuelan_currency_tanks_inflation_seen_near_100/" TargetMode="External"/><Relationship Id="rId571" Type="http://schemas.openxmlformats.org/officeDocument/2006/relationships/hyperlink" Target="http://www.reddit.com/r/Bitcoin/comments/35ssmf/euro_banking_association_eba_reports_on_bitcoin/" TargetMode="External"/><Relationship Id="rId1162" Type="http://schemas.openxmlformats.org/officeDocument/2006/relationships/hyperlink" Target="http://www.reddit.com/r/Bitcoin/comments/363lvq/payprogent_is_a_very_straight_forward_bitcoin_to/" TargetMode="External"/><Relationship Id="rId570" Type="http://schemas.openxmlformats.org/officeDocument/2006/relationships/hyperlink" Target="https://www.cryptocoinsnews.com/euro-banking-association-eba-reports-bitcoin-benefits/" TargetMode="External"/><Relationship Id="rId1163" Type="http://schemas.openxmlformats.org/officeDocument/2006/relationships/hyperlink" Target="https://twitter.com/jakedienelt/status/598966142649131009" TargetMode="External"/><Relationship Id="rId1164" Type="http://schemas.openxmlformats.org/officeDocument/2006/relationships/hyperlink" Target="http://www.reddit.com/r/Bitcoin/comments/363o6v/someone_knew_about_the_factom_land_deal_a_day_in/" TargetMode="External"/><Relationship Id="rId334" Type="http://schemas.openxmlformats.org/officeDocument/2006/relationships/hyperlink" Target="http://www.reddit.com/r/Bitcoin/comments/35ofwo/what_if_mark_karpeles_paid_off_carl_force_dea/" TargetMode="External"/><Relationship Id="rId576" Type="http://schemas.openxmlformats.org/officeDocument/2006/relationships/hyperlink" Target="http://imgur.com/ZH6gs1h" TargetMode="External"/><Relationship Id="rId1165" Type="http://schemas.openxmlformats.org/officeDocument/2006/relationships/hyperlink" Target="http://www.reddit.com/r/Bitcoin/comments/363szi/bitcoin_core_09x_error_message_warning_this/" TargetMode="External"/><Relationship Id="rId333" Type="http://schemas.openxmlformats.org/officeDocument/2006/relationships/hyperlink" Target="http://www.reddit.com/r/Bitcoin/comments/35obbi/i_have_a_question_based_on_xapo/" TargetMode="External"/><Relationship Id="rId575" Type="http://schemas.openxmlformats.org/officeDocument/2006/relationships/hyperlink" Target="http://www.reddit.com/r/Bitcoin/comments/35sy2r/total_world_fiat_issued_in_usd/" TargetMode="External"/><Relationship Id="rId1166" Type="http://schemas.openxmlformats.org/officeDocument/2006/relationships/hyperlink" Target="http://www.reddit.com/r/Bitcoin/comments/363uze/will_the_nasdaq_using_the_blockchain_generate/" TargetMode="External"/><Relationship Id="rId332" Type="http://schemas.openxmlformats.org/officeDocument/2006/relationships/hyperlink" Target="http://www.reddit.com/r/Bitcoin/comments/35oc7b/paul_krugmans_analysisbacked_by_evil/" TargetMode="External"/><Relationship Id="rId574" Type="http://schemas.openxmlformats.org/officeDocument/2006/relationships/hyperlink" Target="http://www.reddit.com/r/Bitcoin/comments/35svb3/number_of_bitcoin_miners_far_higher_than_popular/" TargetMode="External"/><Relationship Id="rId1167" Type="http://schemas.openxmlformats.org/officeDocument/2006/relationships/hyperlink" Target="https://www.youtube.com/watch?v=uf88iL1CDJM" TargetMode="External"/><Relationship Id="rId331" Type="http://schemas.openxmlformats.org/officeDocument/2006/relationships/hyperlink" Target="http://www.reddit.com/r/Bitcoin/comments/35occp/not_an_informative_post_at_all_just_wanted_to/" TargetMode="External"/><Relationship Id="rId573" Type="http://schemas.openxmlformats.org/officeDocument/2006/relationships/hyperlink" Target="http://bravenewcoin.com/news/number-of-bitcoin-miners-far-higher-than-popular-estimates/" TargetMode="External"/><Relationship Id="rId1168" Type="http://schemas.openxmlformats.org/officeDocument/2006/relationships/hyperlink" Target="http://www.reddit.com/r/Bitcoin/comments/363xvq/googles_schmidt_bitcoin/" TargetMode="External"/><Relationship Id="rId370" Type="http://schemas.openxmlformats.org/officeDocument/2006/relationships/hyperlink" Target="http://www.reddit.com/r/Bitcoin/comments/35p1pf/crypto_pawnshop_bitcoin_liquidity_for/" TargetMode="External"/><Relationship Id="rId129" Type="http://schemas.openxmlformats.org/officeDocument/2006/relationships/hyperlink" Target="http://www.reddit.com/r/Bitcoin/comments/35jkrs/content_distribution_for_the_future/" TargetMode="External"/><Relationship Id="rId128" Type="http://schemas.openxmlformats.org/officeDocument/2006/relationships/hyperlink" Target="http://bravenewcoin.com/news/content-distribution-for-the-future/" TargetMode="External"/><Relationship Id="rId127" Type="http://schemas.openxmlformats.org/officeDocument/2006/relationships/hyperlink" Target="http://www.reddit.com/r/Bitcoin/comments/35jkwb/is_running_btms_profitable/" TargetMode="External"/><Relationship Id="rId369" Type="http://schemas.openxmlformats.org/officeDocument/2006/relationships/hyperlink" Target="http://247cryptonews.com/crypto-pawnshop-bitcoin-liquidity-for-cryptocurrencies-holders/" TargetMode="External"/><Relationship Id="rId126" Type="http://schemas.openxmlformats.org/officeDocument/2006/relationships/hyperlink" Target="http://www.reddit.com/r/Bitcoin/comments/35jhwq/my_worst_fear_ass_a_bitcoin_enthusiast_a/" TargetMode="External"/><Relationship Id="rId368" Type="http://schemas.openxmlformats.org/officeDocument/2006/relationships/hyperlink" Target="http://www.reddit.com/r/Bitcoin/comments/35oz6i/bitcoin_exchange_igotcom_has_kept_me_waiting_18/" TargetMode="External"/><Relationship Id="rId1190" Type="http://schemas.openxmlformats.org/officeDocument/2006/relationships/hyperlink" Target="http://www.reddit.com/r/Bitcoin/comments/364icl/xapo_moves_headquarters_to_switzerland/" TargetMode="External"/><Relationship Id="rId1191" Type="http://schemas.openxmlformats.org/officeDocument/2006/relationships/hyperlink" Target="http://bravenewcoin.com/news/russian-courts-reportedly-overturn-ban-on-digital-currency/" TargetMode="External"/><Relationship Id="rId1192" Type="http://schemas.openxmlformats.org/officeDocument/2006/relationships/hyperlink" Target="http://www.reddit.com/r/Bitcoin/comments/364ica/russian_courts_reportedly_overturn_ban_on_digital/" TargetMode="External"/><Relationship Id="rId1193" Type="http://schemas.openxmlformats.org/officeDocument/2006/relationships/hyperlink" Target="http://www.reddit.com/r/Bitcoin/comments/364i4j/my_coinbase_and_gyft_apps_want_to_update_whats/" TargetMode="External"/><Relationship Id="rId121" Type="http://schemas.openxmlformats.org/officeDocument/2006/relationships/hyperlink" Target="http://www.economist.com/news/leaders/21650546-wave-startups-changing-financefor-better-fintech-revolution?frsc=dg%7Cc" TargetMode="External"/><Relationship Id="rId363" Type="http://schemas.openxmlformats.org/officeDocument/2006/relationships/hyperlink" Target="http://www.reddit.com/r/Bitcoin/comments/35oxme/weekly_spend_thread/" TargetMode="External"/><Relationship Id="rId1194" Type="http://schemas.openxmlformats.org/officeDocument/2006/relationships/hyperlink" Target="http://www.reddit.com/r/Bitcoin/comments/364hk0/the_block_chain_is_already_40ish_gigs_how_is_this/" TargetMode="External"/><Relationship Id="rId120" Type="http://schemas.openxmlformats.org/officeDocument/2006/relationships/hyperlink" Target="http://www.reddit.com/r/Bitcoin/comments/35jh0s/gavinandresen_on_1_minute_blocks/" TargetMode="External"/><Relationship Id="rId362" Type="http://schemas.openxmlformats.org/officeDocument/2006/relationships/hyperlink" Target="http://www.reddit.com/r/Bitcoin/comments/35oy5z/article_in_one_of_germanys_largest_business/" TargetMode="External"/><Relationship Id="rId1195" Type="http://schemas.openxmlformats.org/officeDocument/2006/relationships/hyperlink" Target="http://www.robotcoingame.com/?id=voron25017540@gmail.com" TargetMode="External"/><Relationship Id="rId361" Type="http://schemas.openxmlformats.org/officeDocument/2006/relationships/hyperlink" Target="http://www.handelsblatt.com/finanzen/maerkte/devisen-rohstoffe/geldschein-verbot-wo-der-krieg-gegen-das-bargeld-tobt/11760996.html" TargetMode="External"/><Relationship Id="rId1196" Type="http://schemas.openxmlformats.org/officeDocument/2006/relationships/hyperlink" Target="http://www.reddit.com/r/Bitcoin/comments/364mu0/robot_coin_game/" TargetMode="External"/><Relationship Id="rId360" Type="http://schemas.openxmlformats.org/officeDocument/2006/relationships/hyperlink" Target="http://www.reddit.com/r/Bitcoin/comments/35owgn/bank_of_england_jumping_in_new_bitcoin_and/" TargetMode="External"/><Relationship Id="rId1197" Type="http://schemas.openxmlformats.org/officeDocument/2006/relationships/hyperlink" Target="http://www.reddit.com/r/Bitcoin/comments/364kbm/in_the_case_of_things_that_use_the_blockchain/" TargetMode="External"/><Relationship Id="rId125" Type="http://schemas.openxmlformats.org/officeDocument/2006/relationships/hyperlink" Target="http://www.reddit.com/r/Bitcoin/comments/35jj96/is_moontime_commencing/" TargetMode="External"/><Relationship Id="rId367" Type="http://schemas.openxmlformats.org/officeDocument/2006/relationships/hyperlink" Target="http://www.reddit.com/r/Bitcoin/comments/35ozkj/fractal_analysis_suggests_we_are_near_the_bottom/" TargetMode="External"/><Relationship Id="rId1198" Type="http://schemas.openxmlformats.org/officeDocument/2006/relationships/hyperlink" Target="http://www.reddit.com/r/Bitcoin/comments/364o8j/spreadsheet_for_cryptsy/" TargetMode="External"/><Relationship Id="rId124" Type="http://schemas.openxmlformats.org/officeDocument/2006/relationships/hyperlink" Target="http://i.imgur.com/m2SuK6u.png" TargetMode="External"/><Relationship Id="rId366" Type="http://schemas.openxmlformats.org/officeDocument/2006/relationships/hyperlink" Target="http://imgur.com/RCBFENH" TargetMode="External"/><Relationship Id="rId1199" Type="http://schemas.openxmlformats.org/officeDocument/2006/relationships/hyperlink" Target="http://www.reddit.com/r/Bitcoin/comments/364qyn/brainfuck_and_bitcoin/" TargetMode="External"/><Relationship Id="rId123" Type="http://schemas.openxmlformats.org/officeDocument/2006/relationships/hyperlink" Target="http://www.reddit.com/r/Bitcoin/comments/35jg85/you_were_right_all_along/" TargetMode="External"/><Relationship Id="rId365" Type="http://schemas.openxmlformats.org/officeDocument/2006/relationships/hyperlink" Target="http://www.reddit.com/r/Bitcoin/comments/35oxjk/sendchat_crowdfunding_for_iphone_app_android_app/" TargetMode="External"/><Relationship Id="rId122" Type="http://schemas.openxmlformats.org/officeDocument/2006/relationships/hyperlink" Target="http://www.reddit.com/r/Bitcoin/comments/35jgnw/fintech_economies_would_operate_with_much_less/" TargetMode="External"/><Relationship Id="rId364" Type="http://schemas.openxmlformats.org/officeDocument/2006/relationships/hyperlink" Target="http://allcryptocurrencies.com/sendchat-crowdfunding-for-iphone-app-android-app-supporting-bitcoin-doge-usd-begins-instant-messaging-and-transactions" TargetMode="External"/><Relationship Id="rId95" Type="http://schemas.openxmlformats.org/officeDocument/2006/relationships/hyperlink" Target="http://www.reddit.com/r/Bitcoin/comments/35ivj9/keep_the_uk_government_away_from_your_wallet/" TargetMode="External"/><Relationship Id="rId94" Type="http://schemas.openxmlformats.org/officeDocument/2006/relationships/hyperlink" Target="https://www.change.org/p/members-of-parliament-david-cameron-mp-theresa-may-mp-do-not-enact-the-snoopers-charter?recruiter=21269443&amp;utm_source=share_petition&amp;utm_medium=twitter&amp;utm_campaign=share_twitter_responsive" TargetMode="External"/><Relationship Id="rId97" Type="http://schemas.openxmlformats.org/officeDocument/2006/relationships/hyperlink" Target="http://www.reddit.com/r/Bitcoin/comments/35ixu2/neighbourhood_pool_watch_may_10th_2015_network/" TargetMode="External"/><Relationship Id="rId96" Type="http://schemas.openxmlformats.org/officeDocument/2006/relationships/hyperlink" Target="http://organofcorti.blogspot.mx/2015/05/may-10th-2015-network-statistics.html" TargetMode="External"/><Relationship Id="rId99" Type="http://schemas.openxmlformats.org/officeDocument/2006/relationships/hyperlink" Target="http://www.reddit.com/r/Bitcoin/comments/35ix78/bitcoin_2k15/" TargetMode="External"/><Relationship Id="rId98" Type="http://schemas.openxmlformats.org/officeDocument/2006/relationships/hyperlink" Target="https://www.youtube.com/watch?v=wjNpw12EJoI" TargetMode="External"/><Relationship Id="rId91" Type="http://schemas.openxmlformats.org/officeDocument/2006/relationships/hyperlink" Target="http://www.brecorder.com/company-news/235/1184868/" TargetMode="External"/><Relationship Id="rId90" Type="http://schemas.openxmlformats.org/officeDocument/2006/relationships/hyperlink" Target="http://www.reddit.com/r/Bitcoin/comments/35ip6w/can_we_compress_blocks_to_mitigate_block_size/" TargetMode="External"/><Relationship Id="rId93" Type="http://schemas.openxmlformats.org/officeDocument/2006/relationships/hyperlink" Target="http://www.reddit.com/r/Bitcoin/comments/35ivs0/i_always_read_that_most_wallets_are_spv_nodes_is/" TargetMode="External"/><Relationship Id="rId92" Type="http://schemas.openxmlformats.org/officeDocument/2006/relationships/hyperlink" Target="http://www.reddit.com/r/Bitcoin/comments/35iooo/online_platform_bitgold_to_go_public_in_toronto/" TargetMode="External"/><Relationship Id="rId118" Type="http://schemas.openxmlformats.org/officeDocument/2006/relationships/hyperlink" Target="http://www.reddit.com/r/Bitcoin/comments/35jbit/best_place_to_sell_btc_bank_wire/" TargetMode="External"/><Relationship Id="rId117" Type="http://schemas.openxmlformats.org/officeDocument/2006/relationships/hyperlink" Target="http://www.reddit.com/r/Bitcoin/comments/35jcr9/block_355837_and_355839_no_transactions/" TargetMode="External"/><Relationship Id="rId359" Type="http://schemas.openxmlformats.org/officeDocument/2006/relationships/hyperlink" Target="http://i.imgur.com/wOAYTsY.jpg" TargetMode="External"/><Relationship Id="rId116" Type="http://schemas.openxmlformats.org/officeDocument/2006/relationships/hyperlink" Target="http://www.reddit.com/r/Bitcoin/comments/35jdsu/what_do_you_actually_use_bitcoin_for/" TargetMode="External"/><Relationship Id="rId358" Type="http://schemas.openxmlformats.org/officeDocument/2006/relationships/hyperlink" Target="http://www.reddit.com/r/Bitcoin/comments/35oxjk/sendchat_crowdfunding_for_iphone_app_android_app/" TargetMode="External"/><Relationship Id="rId115" Type="http://schemas.openxmlformats.org/officeDocument/2006/relationships/hyperlink" Target="http://www.reddit.com/r/Bitcoin/comments/35j96p/so_if_21_is_subsidizing_free_asics_for_75_of_the/" TargetMode="External"/><Relationship Id="rId357" Type="http://schemas.openxmlformats.org/officeDocument/2006/relationships/hyperlink" Target="http://allcryptocurrencies.com/sendchat-crowdfunding-for-iphone-app-android-app-supporting-bitcoin-doge-usd-begins-instant-messaging-and-transactions" TargetMode="External"/><Relationship Id="rId599" Type="http://schemas.openxmlformats.org/officeDocument/2006/relationships/hyperlink" Target="http://www.reddit.com/r/Bitcoin/comments/35tb3i/uk_banks_hold_blockade_firmly_bitcoin_history_in/" TargetMode="External"/><Relationship Id="rId1180" Type="http://schemas.openxmlformats.org/officeDocument/2006/relationships/hyperlink" Target="http://www.reddit.com/r/Bitcoin/comments/36424m/i_nominate_factom_to_be_the_official_storage/" TargetMode="External"/><Relationship Id="rId1181" Type="http://schemas.openxmlformats.org/officeDocument/2006/relationships/hyperlink" Target="https://np.reddit.com/r/programming/comments/362doj/a_website_coding_itself_live/" TargetMode="External"/><Relationship Id="rId119" Type="http://schemas.openxmlformats.org/officeDocument/2006/relationships/hyperlink" Target="http://www.reddit.com/r/Bitcoin/comments/35hpkt/please_remind_me_once_again_why_we_cant_decrease/cr4wk0g" TargetMode="External"/><Relationship Id="rId1182" Type="http://schemas.openxmlformats.org/officeDocument/2006/relationships/hyperlink" Target="http://www.reddit.com/r/Bitcoin/comments/3641mk/a_website_coding_itself_live_xpost_rptogramming/" TargetMode="External"/><Relationship Id="rId110" Type="http://schemas.openxmlformats.org/officeDocument/2006/relationships/hyperlink" Target="http://www.reddit.com/r/Bitcoin/comments/35j51h/i_just_noticed_that_21_million_bytes_is_20_mb/" TargetMode="External"/><Relationship Id="rId352" Type="http://schemas.openxmlformats.org/officeDocument/2006/relationships/hyperlink" Target="http://www.reddit.com/r/Bitcoin/comments/35ot59/nasdaq_stock_exchange_will_start_using_bitcoin/" TargetMode="External"/><Relationship Id="rId594" Type="http://schemas.openxmlformats.org/officeDocument/2006/relationships/hyperlink" Target="http://www.reddit.com/r/Bitcoin/comments/35tag0/question_how_can_artists_use_the_blockchain_to/" TargetMode="External"/><Relationship Id="rId1183" Type="http://schemas.openxmlformats.org/officeDocument/2006/relationships/hyperlink" Target="http://www.reddit.com/r/Bitcoin/comments/364afv/coinbase_being_shitty_looks_like_theyre_even_one/" TargetMode="External"/><Relationship Id="rId351" Type="http://schemas.openxmlformats.org/officeDocument/2006/relationships/hyperlink" Target="http://pctechmag.com/2015/05/nasdaq-stock-exchange-will-start-using-bitcoin-technology/" TargetMode="External"/><Relationship Id="rId593" Type="http://schemas.openxmlformats.org/officeDocument/2006/relationships/hyperlink" Target="http://www.reddit.com/r/Bitcoin/comments/35t9lb/any_2_way_atm_machines_in_japan_or_more/" TargetMode="External"/><Relationship Id="rId1184" Type="http://schemas.openxmlformats.org/officeDocument/2006/relationships/hyperlink" Target="http://www.reddit.com/r/Bitcoin/comments/36487t/giveawaywoo/" TargetMode="External"/><Relationship Id="rId350" Type="http://schemas.openxmlformats.org/officeDocument/2006/relationships/hyperlink" Target="http://www.reddit.com/r/Bitcoin/comments/35oqq4/22hertz_is_the_first_band_to_store_music/" TargetMode="External"/><Relationship Id="rId592" Type="http://schemas.openxmlformats.org/officeDocument/2006/relationships/hyperlink" Target="http://www.reddit.com/r/Bitcoin/comments/35t8i4/new_york_regulators_considering_bitcoin_financing/" TargetMode="External"/><Relationship Id="rId1185" Type="http://schemas.openxmlformats.org/officeDocument/2006/relationships/hyperlink" Target="http://www.reddit.com/r/Bitcoin/comments/364b0d/thank_you_lasershark_design_for_helping_to/" TargetMode="External"/><Relationship Id="rId591" Type="http://schemas.openxmlformats.org/officeDocument/2006/relationships/hyperlink" Target="http://news.heartland.org/newspaper-article/2015/05/12/new-york-regulators-considering-bitcoin-financing-regulations" TargetMode="External"/><Relationship Id="rId1186" Type="http://schemas.openxmlformats.org/officeDocument/2006/relationships/hyperlink" Target="http://www.reddit.com/r/Bitcoin/comments/364eba/what_would_take_the_place_of_credit_scores_if/" TargetMode="External"/><Relationship Id="rId114" Type="http://schemas.openxmlformats.org/officeDocument/2006/relationships/hyperlink" Target="http://www.reddit.com/r/Bitcoin/comments/35jan3/the_economist_on_the_financial_tech_revolution/" TargetMode="External"/><Relationship Id="rId356" Type="http://schemas.openxmlformats.org/officeDocument/2006/relationships/hyperlink" Target="http://www.reddit.com/r/Bitcoin/comments/35oxme/weekly_spend_thread/" TargetMode="External"/><Relationship Id="rId598" Type="http://schemas.openxmlformats.org/officeDocument/2006/relationships/hyperlink" Target="https://www.cryptocoinsnews.com/uk-banks-hold-blockade-firmly-bitcoin-history-uk/" TargetMode="External"/><Relationship Id="rId1187" Type="http://schemas.openxmlformats.org/officeDocument/2006/relationships/hyperlink" Target="https://www.youtube.com/attribution_link?a=cSRkJCqChps&amp;u=%2Fwatch%3Fv%3DtmrDvKQJD00%26feature%3Dshare" TargetMode="External"/><Relationship Id="rId113" Type="http://schemas.openxmlformats.org/officeDocument/2006/relationships/hyperlink" Target="http://www.economist.com/news/leaders/21650546-wave-startups-changing-financefor-better-fintech-revolution?fsrc=scn/ln_ec/the_fintech_revolution" TargetMode="External"/><Relationship Id="rId355" Type="http://schemas.openxmlformats.org/officeDocument/2006/relationships/hyperlink" Target="http://www.reddit.com/r/Bitcoin/comments/35otxm/debate_over_the_block_size_makes_me_worry_that/" TargetMode="External"/><Relationship Id="rId597" Type="http://schemas.openxmlformats.org/officeDocument/2006/relationships/hyperlink" Target="http://www.reddit.com/r/Bitcoin/comments/35tbav/how_to_buy_paid_applications_on_google_play_and/" TargetMode="External"/><Relationship Id="rId1188" Type="http://schemas.openxmlformats.org/officeDocument/2006/relationships/hyperlink" Target="http://www.reddit.com/r/Bitcoin/comments/364ctv/interview_with_igot_ceo_founder_rick_day_sharing/" TargetMode="External"/><Relationship Id="rId112" Type="http://schemas.openxmlformats.org/officeDocument/2006/relationships/hyperlink" Target="http://www.reddit.com/r/Bitcoin/comments/35jawi/a_bitcoin_technology_gets_nasdaq_test/" TargetMode="External"/><Relationship Id="rId354" Type="http://schemas.openxmlformats.org/officeDocument/2006/relationships/hyperlink" Target="http://www.reddit.com/r/Bitcoin/comments/35ou4u/bitcoin_secret_society/" TargetMode="External"/><Relationship Id="rId596" Type="http://schemas.openxmlformats.org/officeDocument/2006/relationships/hyperlink" Target="https://www.youtube.com/attribution_link?a=2KzZxpaKcL0&amp;u=%2Fwatch%3Fv%3DXCCwnxJxhDo%26feature%3Dshare" TargetMode="External"/><Relationship Id="rId1189" Type="http://schemas.openxmlformats.org/officeDocument/2006/relationships/hyperlink" Target="http://bravenewcoin.com/news/xapo-moves-headquarters-to-switzerland/" TargetMode="External"/><Relationship Id="rId111" Type="http://schemas.openxmlformats.org/officeDocument/2006/relationships/hyperlink" Target="http://www.wsj.com/articles/a-bitcoin-technology-gets-nasdaq-test-1431296886" TargetMode="External"/><Relationship Id="rId353" Type="http://schemas.openxmlformats.org/officeDocument/2006/relationships/hyperlink" Target="http://www.oneinamillion.club" TargetMode="External"/><Relationship Id="rId595" Type="http://schemas.openxmlformats.org/officeDocument/2006/relationships/hyperlink" Target="http://www.reddit.com/r/Bitcoin/comments/35taap/what_happened_to_btcchina_never_hear_about_them/" TargetMode="External"/><Relationship Id="rId1136" Type="http://schemas.openxmlformats.org/officeDocument/2006/relationships/hyperlink" Target="http://www.reddit.com/r/Bitcoin/comments/363cms/i_think_its_time_for_a_factom_ama_seems_like_a/" TargetMode="External"/><Relationship Id="rId1137" Type="http://schemas.openxmlformats.org/officeDocument/2006/relationships/hyperlink" Target="http://seekingalpha.com/article/3188116-bitcoin-investment-trust-avoid-this-vehicle-as-it-trades-at-101-percent-premium-to-nav" TargetMode="External"/><Relationship Id="rId1138" Type="http://schemas.openxmlformats.org/officeDocument/2006/relationships/hyperlink" Target="http://www.reddit.com/r/Bitcoin/comments/363cmf/bitcoin_investment_trust_avoid_this_vehicle_as_it/" TargetMode="External"/><Relationship Id="rId1139" Type="http://schemas.openxmlformats.org/officeDocument/2006/relationships/hyperlink" Target="http://www.reddit.com/r/Bitcoin/comments/363bem/mini_bearwhale_is_lurking_around_coinbase_exchange/" TargetMode="External"/><Relationship Id="rId305" Type="http://schemas.openxmlformats.org/officeDocument/2006/relationships/hyperlink" Target="http://www.reddit.com/r/Bitcoin/comments/35nscx/jeffrey_tucker_interviewed_on_fox_business_about/" TargetMode="External"/><Relationship Id="rId547" Type="http://schemas.openxmlformats.org/officeDocument/2006/relationships/hyperlink" Target="http://www.reddit.com/r/Bitcoin/comments/35sd4o/what_sort_of_black_swan_event_would_need_to_occur/" TargetMode="External"/><Relationship Id="rId789" Type="http://schemas.openxmlformats.org/officeDocument/2006/relationships/hyperlink" Target="http://www.reddit.com/r/Bitcoin/comments/35wsji/all_you_techy_bitcoiners_are_about_to_see_the/" TargetMode="External"/><Relationship Id="rId304" Type="http://schemas.openxmlformats.org/officeDocument/2006/relationships/hyperlink" Target="http://video.foxbusiness.com/v/4230282206001/nasdaq-embracing-bitcoin-technology/?intcmp=bigtopmarketfeatures" TargetMode="External"/><Relationship Id="rId546" Type="http://schemas.openxmlformats.org/officeDocument/2006/relationships/hyperlink" Target="http://www.reddit.com/r/Bitcoin/comments/35se2m/are_there_any_reputable_btc_crowdfunding_platforms/" TargetMode="External"/><Relationship Id="rId788" Type="http://schemas.openxmlformats.org/officeDocument/2006/relationships/hyperlink" Target="http://www.reddit.com/r/Bitcoin/comments/35wqn7/make_cash_illegal_running_the_exact_opposite_way/" TargetMode="External"/><Relationship Id="rId303" Type="http://schemas.openxmlformats.org/officeDocument/2006/relationships/hyperlink" Target="http://www.reddit.com/r/Bitcoin/comments/35nozp/coinbase_just_added_a_usd_wallet_to_my_account/" TargetMode="External"/><Relationship Id="rId545" Type="http://schemas.openxmlformats.org/officeDocument/2006/relationships/hyperlink" Target="http://www.reddit.com/r/Bitcoin/comments/35se9m/where_have_all_the_traders_gone/" TargetMode="External"/><Relationship Id="rId787" Type="http://schemas.openxmlformats.org/officeDocument/2006/relationships/hyperlink" Target="http://www.telegraph.co.uk/finance/personalfinance/comment/11602399/Ban-cash-end-boom-and-bust.html" TargetMode="External"/><Relationship Id="rId302" Type="http://schemas.openxmlformats.org/officeDocument/2006/relationships/hyperlink" Target="http://imgur.com/PSfUQaf.jpg" TargetMode="External"/><Relationship Id="rId544" Type="http://schemas.openxmlformats.org/officeDocument/2006/relationships/hyperlink" Target="http://shitco.in/2015/05/13/where-have-all-the-traders-gone/" TargetMode="External"/><Relationship Id="rId786" Type="http://schemas.openxmlformats.org/officeDocument/2006/relationships/hyperlink" Target="http://www.reddit.com/r/Bitcoin/comments/35wqnh/i_was_just_tipped_on_soundcloud/" TargetMode="External"/><Relationship Id="rId309" Type="http://schemas.openxmlformats.org/officeDocument/2006/relationships/hyperlink" Target="http://www.reddit.com/r/Bitcoin/comments/35nxw3/cloudbased_contentdistribution_provider_zidducom/" TargetMode="External"/><Relationship Id="rId308" Type="http://schemas.openxmlformats.org/officeDocument/2006/relationships/hyperlink" Target="https://www.cryptocoinsnews.com/cloud-based-contentdistribution-provider-ziddu-com-offers-bitcoin-wallet/" TargetMode="External"/><Relationship Id="rId307" Type="http://schemas.openxmlformats.org/officeDocument/2006/relationships/hyperlink" Target="http://www.reddit.com/r/Bitcoin/comments/35nr8r/is_it_possible_to_discover_a_way_to_improve_the/" TargetMode="External"/><Relationship Id="rId549" Type="http://schemas.openxmlformats.org/officeDocument/2006/relationships/hyperlink" Target="http://www.reddit.com/r/Bitcoin/comments/35sg8i/laptops_are_not_searchable_like_handbags_judge/" TargetMode="External"/><Relationship Id="rId306" Type="http://schemas.openxmlformats.org/officeDocument/2006/relationships/hyperlink" Target="http://www.reddit.com/r/Bitcoin/comments/35nrgy/fork_in_the_roaddemocracy_is_law_rise_my_nodes/" TargetMode="External"/><Relationship Id="rId548" Type="http://schemas.openxmlformats.org/officeDocument/2006/relationships/hyperlink" Target="http://bitts.co/?s=OcyTa&amp;=laptops-are-not-searchable-like-handbags-judge-tells-feds-legal-times" TargetMode="External"/><Relationship Id="rId781" Type="http://schemas.openxmlformats.org/officeDocument/2006/relationships/hyperlink" Target="https://www.youtube.com/watch?v=wjNpw12EJoI" TargetMode="External"/><Relationship Id="rId780" Type="http://schemas.openxmlformats.org/officeDocument/2006/relationships/hyperlink" Target="http://www.reddit.com/r/Bitcoin/comments/35wjai/master_key_multisig_protocol_where_the_n_of_m/" TargetMode="External"/><Relationship Id="rId1130" Type="http://schemas.openxmlformats.org/officeDocument/2006/relationships/hyperlink" Target="http://www.reddit.com/r/Bitcoin/comments/3637yn/what_kind_of_orwellian_shit_is_this_your/" TargetMode="External"/><Relationship Id="rId1131" Type="http://schemas.openxmlformats.org/officeDocument/2006/relationships/hyperlink" Target="http://www.reddit.com/r/Bitcoin/comments/36370b/any_bitcoin_enthusiastprogrammer_in_la_possibly/" TargetMode="External"/><Relationship Id="rId301" Type="http://schemas.openxmlformats.org/officeDocument/2006/relationships/hyperlink" Target="http://www.reddit.com/r/Bitcoin/comments/35np3u/e02_bitcoin_trading_analysis_weekly_recap_and/" TargetMode="External"/><Relationship Id="rId543" Type="http://schemas.openxmlformats.org/officeDocument/2006/relationships/hyperlink" Target="http://www.reddit.com/r/Bitcoin/comments/35sblc/hey_i_already_make_dogecoin_nodes_and_will_be/" TargetMode="External"/><Relationship Id="rId785" Type="http://schemas.openxmlformats.org/officeDocument/2006/relationships/hyperlink" Target="http://www.reddit.com/r/Bitcoin/comments/35wrtd/if_this_is_an_example_of_the_writing_at_btccom/" TargetMode="External"/><Relationship Id="rId1132" Type="http://schemas.openxmlformats.org/officeDocument/2006/relationships/hyperlink" Target="http://www.reddit.com/r/Bitcoin/comments/363678/buying_localbitcoins_account/" TargetMode="External"/><Relationship Id="rId300" Type="http://schemas.openxmlformats.org/officeDocument/2006/relationships/hyperlink" Target="http://www.reddit.com/r/BitcoinMarkets/comments/35no1u/e02_bitcoin_trading_analysis_weekly_recap_and/" TargetMode="External"/><Relationship Id="rId542" Type="http://schemas.openxmlformats.org/officeDocument/2006/relationships/hyperlink" Target="http://www.reddit.com/r/Bitcoin/comments/35sci2/i_dont_know_how_but_what_about_some_sort_of/" TargetMode="External"/><Relationship Id="rId784" Type="http://schemas.openxmlformats.org/officeDocument/2006/relationships/hyperlink" Target="http://www.reddit.com/r/Bitcoin/comments/35wpnk/why_do_nodes_choose_to_not_update_to_the_latest/" TargetMode="External"/><Relationship Id="rId1133" Type="http://schemas.openxmlformats.org/officeDocument/2006/relationships/hyperlink" Target="http://www.reddit.com/r/Bitcoin/comments/3635wf/i_mined_05_btc_about_a_year_ago_not_sure_what_to/" TargetMode="External"/><Relationship Id="rId541" Type="http://schemas.openxmlformats.org/officeDocument/2006/relationships/hyperlink" Target="http://www.reddit.com/r/Bitcoin/comments/35scje/what_could_go_wrong/" TargetMode="External"/><Relationship Id="rId783" Type="http://schemas.openxmlformats.org/officeDocument/2006/relationships/hyperlink" Target="http://www.reddit.com/r/Bitcoin/comments/35wn1v/coinbase_exchange_now_available_in_arizona/" TargetMode="External"/><Relationship Id="rId1134" Type="http://schemas.openxmlformats.org/officeDocument/2006/relationships/hyperlink" Target="https://www.youtube.com/watch?v=uYQ5icxGvmA" TargetMode="External"/><Relationship Id="rId540" Type="http://schemas.openxmlformats.org/officeDocument/2006/relationships/hyperlink" Target="http://www.reddit.com/r/Bitcoin/comments/35s9wa/bitcoins_this_is_happening_already/" TargetMode="External"/><Relationship Id="rId782" Type="http://schemas.openxmlformats.org/officeDocument/2006/relationships/hyperlink" Target="http://www.reddit.com/r/Bitcoin/comments/35wo0l/quick_to_rich_bitcoin/" TargetMode="External"/><Relationship Id="rId1135" Type="http://schemas.openxmlformats.org/officeDocument/2006/relationships/hyperlink" Target="http://www.reddit.com/r/Bitcoin/comments/363d71/great_explanation_of_how_factom_uses_bitcoin_to/" TargetMode="External"/><Relationship Id="rId1125" Type="http://schemas.openxmlformats.org/officeDocument/2006/relationships/hyperlink" Target="http://www.coindesk.com/hong-kong-banks-hit-by-bitcoin-ransom-demands/" TargetMode="External"/><Relationship Id="rId1126" Type="http://schemas.openxmlformats.org/officeDocument/2006/relationships/hyperlink" Target="http://www.reddit.com/r/Bitcoin/comments/362yrt/dd4bc_hong_kong_banks_hit_by_bitcoin_ransom/" TargetMode="External"/><Relationship Id="rId1127" Type="http://schemas.openxmlformats.org/officeDocument/2006/relationships/hyperlink" Target="http://www.reddit.com/r/Bitcoin/comments/36356o/user_76536s_keep_it_up/" TargetMode="External"/><Relationship Id="rId1128" Type="http://schemas.openxmlformats.org/officeDocument/2006/relationships/hyperlink" Target="https://bitscan.com/articles/crypto-vault-cold-storage-with-style" TargetMode="External"/><Relationship Id="rId1129" Type="http://schemas.openxmlformats.org/officeDocument/2006/relationships/hyperlink" Target="http://www.reddit.com/r/Bitcoin/comments/36352h/crypto_vault_cold_storage_with_style/" TargetMode="External"/><Relationship Id="rId536" Type="http://schemas.openxmlformats.org/officeDocument/2006/relationships/hyperlink" Target="http://www.reddit.com/r/Bitcoin/comments/35s7de/volatility/" TargetMode="External"/><Relationship Id="rId778" Type="http://schemas.openxmlformats.org/officeDocument/2006/relationships/hyperlink" Target="http://www.reddit.com/r/Bitcoin/comments/35wksw/two_thirds_of_all_bitcoins_have_been_mined/" TargetMode="External"/><Relationship Id="rId535" Type="http://schemas.openxmlformats.org/officeDocument/2006/relationships/hyperlink" Target="http://www.reddit.com/r/Bitcoin/comments/35q1c2/creating_commercial_incentives_for_companies_to/" TargetMode="External"/><Relationship Id="rId777" Type="http://schemas.openxmlformats.org/officeDocument/2006/relationships/hyperlink" Target="http://www.followthecoin.com/two-thirds-of-all-bitcoins-have-been-mined/" TargetMode="External"/><Relationship Id="rId534" Type="http://schemas.openxmlformats.org/officeDocument/2006/relationships/hyperlink" Target="http://www.reddit.com/r/Bitcoin/comments/35q204/custom_rotator/" TargetMode="External"/><Relationship Id="rId776" Type="http://schemas.openxmlformats.org/officeDocument/2006/relationships/hyperlink" Target="http://www.reddit.com/r/Bitcoin/comments/35wlux/indian_exchange_shocked_by_banks/" TargetMode="External"/><Relationship Id="rId533" Type="http://schemas.openxmlformats.org/officeDocument/2006/relationships/hyperlink" Target="http://www.reddit.com/r/Bitcoin/comments/35s499/is_there_a_way_to_buy_something_with_bitcoin/" TargetMode="External"/><Relationship Id="rId775" Type="http://schemas.openxmlformats.org/officeDocument/2006/relationships/hyperlink" Target="http://bravenewcoin.com/news/indian-exchange-shocked-by-banks/" TargetMode="External"/><Relationship Id="rId539" Type="http://schemas.openxmlformats.org/officeDocument/2006/relationships/hyperlink" Target="https://www.youtube.com/attribution_link?a=IWZ-GnIP-Ls&amp;u=%2Fwatch%3Fv%3DLWPs0-GOU6g%26feature%3Dshare" TargetMode="External"/><Relationship Id="rId538" Type="http://schemas.openxmlformats.org/officeDocument/2006/relationships/hyperlink" Target="http://www.reddit.com/r/Bitcoin/comments/35s6qg/incentivized_full_nodes_we_already_have_them/" TargetMode="External"/><Relationship Id="rId537" Type="http://schemas.openxmlformats.org/officeDocument/2006/relationships/hyperlink" Target="https://medium.com/@wifimetropolis/incentivized-bitcoin-nodes-364e5c686ef7" TargetMode="External"/><Relationship Id="rId779" Type="http://schemas.openxmlformats.org/officeDocument/2006/relationships/hyperlink" Target="http://www.reddit.com/r/Bitcoin/comments/35wjx4/bitmain_s3_mining_help/" TargetMode="External"/><Relationship Id="rId770" Type="http://schemas.openxmlformats.org/officeDocument/2006/relationships/hyperlink" Target="http://www.reddit.com/r/Bitcoin/comments/35weyd/what_happened_to_this_post/" TargetMode="External"/><Relationship Id="rId1120" Type="http://schemas.openxmlformats.org/officeDocument/2006/relationships/hyperlink" Target="http://www.reddit.com/r/Bitcoin/comments/362xom/addition_to_large_german_newspaper_sz_discussing/" TargetMode="External"/><Relationship Id="rId532" Type="http://schemas.openxmlformats.org/officeDocument/2006/relationships/hyperlink" Target="http://www.reddit.com/r/Bitcoin/comments/35rtx0/how_the_dea_took_a_young_mans_life_savings/" TargetMode="External"/><Relationship Id="rId774" Type="http://schemas.openxmlformats.org/officeDocument/2006/relationships/hyperlink" Target="http://www.reddit.com/r/Bitcoin/comments/35wd6l/accept_bitcoin_payments_in_your_rails_app/" TargetMode="External"/><Relationship Id="rId1121" Type="http://schemas.openxmlformats.org/officeDocument/2006/relationships/hyperlink" Target="http://www.reddit.com/r/Bitcoin/comments/362vws/the_hunt_for_satoshi_pt_2does_that_mean_we_get/" TargetMode="External"/><Relationship Id="rId531" Type="http://schemas.openxmlformats.org/officeDocument/2006/relationships/hyperlink" Target="https://np.reddit.com/r/news/comments/35ps19/how_the_dea_took_a_young_mans_life_savings/" TargetMode="External"/><Relationship Id="rId773" Type="http://schemas.openxmlformats.org/officeDocument/2006/relationships/hyperlink" Target="https://github.com/Sailias/bitcoin_payable" TargetMode="External"/><Relationship Id="rId1122" Type="http://schemas.openxmlformats.org/officeDocument/2006/relationships/hyperlink" Target="http://www.reddit.com/r/Bitcoin/comments/3633aw/question_about_coinbase_and_verification/" TargetMode="External"/><Relationship Id="rId530" Type="http://schemas.openxmlformats.org/officeDocument/2006/relationships/hyperlink" Target="http://www.reddit.com/r/Bitcoin/comments/35ruvb/way_to_get_bitcoins_for_free/" TargetMode="External"/><Relationship Id="rId772" Type="http://schemas.openxmlformats.org/officeDocument/2006/relationships/hyperlink" Target="http://www.reddit.com/r/Bitcoin/comments/35werf/wall_street_discovers_the_blockchain_anything/" TargetMode="External"/><Relationship Id="rId1123" Type="http://schemas.openxmlformats.org/officeDocument/2006/relationships/hyperlink" Target="https://uk.news.yahoo.com/honduras-build-land-title-registry-using-bitcoin-technology-162701917.html" TargetMode="External"/><Relationship Id="rId771" Type="http://schemas.openxmlformats.org/officeDocument/2006/relationships/hyperlink" Target="http://fee.org/anythingpeaceful/detail/wall-street-discovers-the-blockchain" TargetMode="External"/><Relationship Id="rId1124" Type="http://schemas.openxmlformats.org/officeDocument/2006/relationships/hyperlink" Target="http://www.reddit.com/r/Bitcoin/comments/3631ff/honduras_to_build_land_title_registry_using/" TargetMode="External"/><Relationship Id="rId1158" Type="http://schemas.openxmlformats.org/officeDocument/2006/relationships/hyperlink" Target="http://www.coindesk.com/rock-band-queen-bitcoin-sale-argentina-startrup/" TargetMode="External"/><Relationship Id="rId1159" Type="http://schemas.openxmlformats.org/officeDocument/2006/relationships/hyperlink" Target="http://www.reddit.com/r/Bitcoin/comments/363k6c/argentina_fan_scores_first_bitcoin_tickets_to/" TargetMode="External"/><Relationship Id="rId327" Type="http://schemas.openxmlformats.org/officeDocument/2006/relationships/hyperlink" Target="http://www.reddit.com/r/Bitcoin/comments/35o9ug/does_this_qualify_for_to_the_moon_btc_company_up/" TargetMode="External"/><Relationship Id="rId569" Type="http://schemas.openxmlformats.org/officeDocument/2006/relationships/hyperlink" Target="http://www.reddit.com/r/Bitcoin/comments/35sst0/visualizing_the_blockchain/" TargetMode="External"/><Relationship Id="rId326" Type="http://schemas.openxmlformats.org/officeDocument/2006/relationships/hyperlink" Target="https://www.google.com/finance?cid=689232" TargetMode="External"/><Relationship Id="rId568" Type="http://schemas.openxmlformats.org/officeDocument/2006/relationships/hyperlink" Target="https://static1.squarespace.com/static/541b2429e4b0a6db313224d9/54270ccce4b0d373ae2e1ca7/5429a60fe4b0aa31ed2a8ef3/1418415071985/?format=1000w" TargetMode="External"/><Relationship Id="rId325" Type="http://schemas.openxmlformats.org/officeDocument/2006/relationships/hyperlink" Target="http://www.reddit.com/r/Bitcoin/comments/35o61l/community_request_safe_shopping_with_bitcoin/" TargetMode="External"/><Relationship Id="rId567" Type="http://schemas.openxmlformats.org/officeDocument/2006/relationships/hyperlink" Target="http://www.reddit.com/r/Bitcoin/comments/35sste/can_you_imagine_the_conversation_satoshi_has_with/" TargetMode="External"/><Relationship Id="rId324" Type="http://schemas.openxmlformats.org/officeDocument/2006/relationships/hyperlink" Target="http://www.reddit.com/r/Bitcoin/comments/35o6ck/bitcoin_the_currency_sucksbut_the_blockchain_is_a/" TargetMode="External"/><Relationship Id="rId566" Type="http://schemas.openxmlformats.org/officeDocument/2006/relationships/hyperlink" Target="http://www.reddit.com/r/Bitcoin/comments/35ss1j/anyone_else_having_a_hard_time_accessing_old/" TargetMode="External"/><Relationship Id="rId329" Type="http://schemas.openxmlformats.org/officeDocument/2006/relationships/hyperlink" Target="http://www.checkoutmyink.com/tattoos/jesswork/guess-what-paid-for-this-tat" TargetMode="External"/><Relationship Id="rId328" Type="http://schemas.openxmlformats.org/officeDocument/2006/relationships/hyperlink" Target="http://www.reddit.com/r/Bitcoin/comments/35o9ng/i_like_bitcoin_but_without_the_blockchain/" TargetMode="External"/><Relationship Id="rId561" Type="http://schemas.openxmlformats.org/officeDocument/2006/relationships/hyperlink" Target="http://www.reddit.com/r/Bitcoin/comments/35smsz/extended_relative_stability_in_bitcoin_price/" TargetMode="External"/><Relationship Id="rId1150" Type="http://schemas.openxmlformats.org/officeDocument/2006/relationships/hyperlink" Target="http://www.reddit.com/r/Bitcoin/comments/363f0o/how_do_i_get_in_contact_with_patrick_m_byrne/" TargetMode="External"/><Relationship Id="rId560" Type="http://schemas.openxmlformats.org/officeDocument/2006/relationships/hyperlink" Target="http://www.reddit.com/r/Bitcoin/comments/35sikc/is_making_pennybitcoin_trades_to_make_money/" TargetMode="External"/><Relationship Id="rId1151" Type="http://schemas.openxmlformats.org/officeDocument/2006/relationships/hyperlink" Target="https://youtu.be/drJWxMLrpE0" TargetMode="External"/><Relationship Id="rId1152" Type="http://schemas.openxmlformats.org/officeDocument/2006/relationships/hyperlink" Target="http://www.reddit.com/r/Bitcoin/comments/363eps/every_time_i_hear_the_news_of_a_new_commercial/" TargetMode="External"/><Relationship Id="rId1153" Type="http://schemas.openxmlformats.org/officeDocument/2006/relationships/hyperlink" Target="http://www.reddit.com/r/Bitcoin/comments/363l65/were_writing_another_letter_please_help_us_defeat/" TargetMode="External"/><Relationship Id="rId323" Type="http://schemas.openxmlformats.org/officeDocument/2006/relationships/hyperlink" Target="http://www.reddit.com/r/Bitcoin/comments/35o4bh/85_innovative_bitcoin_wallets_filtered_by/" TargetMode="External"/><Relationship Id="rId565" Type="http://schemas.openxmlformats.org/officeDocument/2006/relationships/hyperlink" Target="http://www.reddit.com/r/Bitcoin/comments/35soz5/blockchain_bits_now_is_the_time_to_revive_the/" TargetMode="External"/><Relationship Id="rId1154" Type="http://schemas.openxmlformats.org/officeDocument/2006/relationships/hyperlink" Target="http://www.reddit.com/r/Bitcoin/comments/363l19/were_writing_another_letter_please_help_us_defeat/" TargetMode="External"/><Relationship Id="rId322" Type="http://schemas.openxmlformats.org/officeDocument/2006/relationships/hyperlink" Target="http://enjoybitcoins.com/listing-category/bitcoin-wallets" TargetMode="External"/><Relationship Id="rId564" Type="http://schemas.openxmlformats.org/officeDocument/2006/relationships/hyperlink" Target="http://www.reddit.com/r/Bitcoin/comments/35sq8f/bitcoin_is_asymptotically_ideal_money/" TargetMode="External"/><Relationship Id="rId1155" Type="http://schemas.openxmlformats.org/officeDocument/2006/relationships/hyperlink" Target="http://www.reddit.com/r/Bitcoin/comments/363kp4/the_ramones_and/" TargetMode="External"/><Relationship Id="rId321" Type="http://schemas.openxmlformats.org/officeDocument/2006/relationships/hyperlink" Target="http://www.reddit.com/r/Bitcoin/comments/35o5s9/from_sxsw_2015_tech_pioneer_chris_saad_hails/" TargetMode="External"/><Relationship Id="rId563" Type="http://schemas.openxmlformats.org/officeDocument/2006/relationships/hyperlink" Target="https://thewealthofchips.wordpress.com/2015/05/11/what-is-asymptotically-ideal-money/" TargetMode="External"/><Relationship Id="rId1156" Type="http://schemas.openxmlformats.org/officeDocument/2006/relationships/hyperlink" Target="http://imgur.com/a/qc0lS" TargetMode="External"/><Relationship Id="rId320" Type="http://schemas.openxmlformats.org/officeDocument/2006/relationships/hyperlink" Target="https://www.youtube.com/attribution_link?a=Xd33GKqF-5U&amp;u=%2Fwatch%3Fv%3DUtYagF8l_h0%26feature%3Dshare" TargetMode="External"/><Relationship Id="rId562" Type="http://schemas.openxmlformats.org/officeDocument/2006/relationships/hyperlink" Target="http://www.reddit.com/r/Bitcoin/comments/35so63/what_blockchain_are_nasdaq_using/" TargetMode="External"/><Relationship Id="rId1157" Type="http://schemas.openxmlformats.org/officeDocument/2006/relationships/hyperlink" Target="http://www.reddit.com/r/Bitcoin/comments/363kjm/fun_troll_on_localbitcoins/" TargetMode="External"/><Relationship Id="rId1147" Type="http://schemas.openxmlformats.org/officeDocument/2006/relationships/hyperlink" Target="http://www.reddit.com/r/Bitcoin/comments/363eps/every_time_i_hear_the_news_of_a_new_commercial/" TargetMode="External"/><Relationship Id="rId1148" Type="http://schemas.openxmlformats.org/officeDocument/2006/relationships/hyperlink" Target="http://www.reddit.com/r/Bitcoin/comments/363ehk/so_you_like_the_bitcoin_would_you_use_a_bitcoin/" TargetMode="External"/><Relationship Id="rId1149" Type="http://schemas.openxmlformats.org/officeDocument/2006/relationships/hyperlink" Target="http://www.reddit.com/r/Bitcoin/comments/363h3b/eli5_can_someone_explain_why_the_price_cant_stay/" TargetMode="External"/><Relationship Id="rId316" Type="http://schemas.openxmlformats.org/officeDocument/2006/relationships/hyperlink" Target="http://www.reddit.com/r/Bitcoin/comments/35nu5b/synereo_beating_technical_issues/" TargetMode="External"/><Relationship Id="rId558" Type="http://schemas.openxmlformats.org/officeDocument/2006/relationships/hyperlink" Target="http://shotcallin.pbworks.com/w/file/fetch/96276993/bitcoin_facebook_cover_image.png" TargetMode="External"/><Relationship Id="rId315" Type="http://schemas.openxmlformats.org/officeDocument/2006/relationships/hyperlink" Target="http://bravenewcoin.com/news/synereo-beating-technical-issues/" TargetMode="External"/><Relationship Id="rId557" Type="http://schemas.openxmlformats.org/officeDocument/2006/relationships/hyperlink" Target="http://www.reddit.com/r/Bitcoin/comments/35sish/exponential_curves_with_tech_adoption_feel/" TargetMode="External"/><Relationship Id="rId799" Type="http://schemas.openxmlformats.org/officeDocument/2006/relationships/hyperlink" Target="http://forklog.net/lifetime-banner-sales-launched-put-yourself-on-bitcoin-record-with-forklog/" TargetMode="External"/><Relationship Id="rId314" Type="http://schemas.openxmlformats.org/officeDocument/2006/relationships/hyperlink" Target="http://www.reddit.com/r/Bitcoin/comments/35nvbu/circle_coinbase_what_other_options_are_there_in/" TargetMode="External"/><Relationship Id="rId556" Type="http://schemas.openxmlformats.org/officeDocument/2006/relationships/hyperlink" Target="http://cdixon.org/2015/05/12/exponential-curves-feel-gradual-and-then-sudden/" TargetMode="External"/><Relationship Id="rId798" Type="http://schemas.openxmlformats.org/officeDocument/2006/relationships/hyperlink" Target="http://www.reddit.com/r/Bitcoin/comments/35wzwg/why_is_there_a_conflict_between_price_and/" TargetMode="External"/><Relationship Id="rId313" Type="http://schemas.openxmlformats.org/officeDocument/2006/relationships/hyperlink" Target="http://www.reddit.com/r/Bitcoin/comments/35nwqp/bitcoin_seeker_solver_website/" TargetMode="External"/><Relationship Id="rId555" Type="http://schemas.openxmlformats.org/officeDocument/2006/relationships/hyperlink" Target="http://www.reddit.com/r/Bitcoin/comments/35sj1o/nasdaq_tests_bitcoin_technology/" TargetMode="External"/><Relationship Id="rId797" Type="http://schemas.openxmlformats.org/officeDocument/2006/relationships/hyperlink" Target="http://www.reddit.com/r/Bitcoin/comments/35wxp6/tip_your_favorite_artists_on_soundcloud/" TargetMode="External"/><Relationship Id="rId319" Type="http://schemas.openxmlformats.org/officeDocument/2006/relationships/hyperlink" Target="http://www.reddit.com/r/Bitcoin/comments/35o25s/buy_bitcoin_with_visa_no_verification/" TargetMode="External"/><Relationship Id="rId318" Type="http://schemas.openxmlformats.org/officeDocument/2006/relationships/hyperlink" Target="http://www.reddit.com/r/Bitcoin/comments/35o0w4/btccom_updated_btccom_coming_this_week/" TargetMode="External"/><Relationship Id="rId317" Type="http://schemas.openxmlformats.org/officeDocument/2006/relationships/hyperlink" Target="http://btc.com" TargetMode="External"/><Relationship Id="rId559" Type="http://schemas.openxmlformats.org/officeDocument/2006/relationships/hyperlink" Target="http://www.reddit.com/r/Bitcoin/comments/35sinn/bitcoin_facebook_cover_image_to_help_spread/" TargetMode="External"/><Relationship Id="rId550" Type="http://schemas.openxmlformats.org/officeDocument/2006/relationships/hyperlink" Target="http://www.reddit.com/r/Bitcoin/comments/35sh1w/thinking_about_investing_some_btc_at/" TargetMode="External"/><Relationship Id="rId792" Type="http://schemas.openxmlformats.org/officeDocument/2006/relationships/hyperlink" Target="http://www.reddit.com/r/Bitcoin/comments/35wxl8/late_night_reading_does_anyone_have_that_fun_link/" TargetMode="External"/><Relationship Id="rId791" Type="http://schemas.openxmlformats.org/officeDocument/2006/relationships/hyperlink" Target="http://www.reddit.com/r/Bitcoin/comments/35wums/alternatives_to_coinbase_instant_buy/" TargetMode="External"/><Relationship Id="rId1140" Type="http://schemas.openxmlformats.org/officeDocument/2006/relationships/hyperlink" Target="http://www.nytimes.com/2015/05/17/business/decoding-the-enigma-of-satoshi-nakamoto-and-the-birth-of-bitcoin.html?_r=1" TargetMode="External"/><Relationship Id="rId790" Type="http://schemas.openxmlformats.org/officeDocument/2006/relationships/hyperlink" Target="http://www.reddit.com/r/Bitcoin/comments/35wscq/is_there_a_way_to_get_a_virtual_cc_funded_with/" TargetMode="External"/><Relationship Id="rId1141" Type="http://schemas.openxmlformats.org/officeDocument/2006/relationships/hyperlink" Target="http://www.reddit.com/r/Bitcoin/comments/363ayj/decoding_the_enigma_of_satoshi_nakamoto_and_the/" TargetMode="External"/><Relationship Id="rId1142" Type="http://schemas.openxmlformats.org/officeDocument/2006/relationships/hyperlink" Target="http://www.reddit.com/r/Bitcoin/comments/363aio/where_to_buy_new/" TargetMode="External"/><Relationship Id="rId312" Type="http://schemas.openxmlformats.org/officeDocument/2006/relationships/hyperlink" Target="https://bitcoinusd.info/?p=264" TargetMode="External"/><Relationship Id="rId554" Type="http://schemas.openxmlformats.org/officeDocument/2006/relationships/hyperlink" Target="https://www.youtube.com/watch?v=UvJPILRdRIo" TargetMode="External"/><Relationship Id="rId796" Type="http://schemas.openxmlformats.org/officeDocument/2006/relationships/hyperlink" Target="http://bravenewcoin.com/news/tip-your-favorite-artists-on-soundcloud/" TargetMode="External"/><Relationship Id="rId1143" Type="http://schemas.openxmlformats.org/officeDocument/2006/relationships/hyperlink" Target="http://techcrunch.com/2015/05/15/this-week-on-the-techcrunch-bitcoin-podcast-russia-and-presidential-dreams/" TargetMode="External"/><Relationship Id="rId311" Type="http://schemas.openxmlformats.org/officeDocument/2006/relationships/hyperlink" Target="http://www.reddit.com/r/Bitcoin/comments/35nxlw/interview_with_lighthouse_developer/" TargetMode="External"/><Relationship Id="rId553" Type="http://schemas.openxmlformats.org/officeDocument/2006/relationships/hyperlink" Target="http://www.reddit.com/r/Bitcoin/comments/35sjah/bitcoiners_2015_check_it_out_and_share/" TargetMode="External"/><Relationship Id="rId795" Type="http://schemas.openxmlformats.org/officeDocument/2006/relationships/hyperlink" Target="http://www.reddit.com/r/Bitcoin/comments/35wwsj/cheapest_way_to_buy_bitcoin_online/" TargetMode="External"/><Relationship Id="rId1144" Type="http://schemas.openxmlformats.org/officeDocument/2006/relationships/hyperlink" Target="http://www.reddit.com/r/Bitcoin/comments/3639s6/this_week_on_the_techcrunch_bitcoin_podcast/" TargetMode="External"/><Relationship Id="rId310" Type="http://schemas.openxmlformats.org/officeDocument/2006/relationships/hyperlink" Target="http://www.coinbuzz.com/2015/05/11/interview-with-the-lighthouse-developer/" TargetMode="External"/><Relationship Id="rId552" Type="http://schemas.openxmlformats.org/officeDocument/2006/relationships/hyperlink" Target="http://www.reddit.com/r/Bitcoin/comments/35sjc8/profiling_peter_schiffs_predatory_practices_and/" TargetMode="External"/><Relationship Id="rId794" Type="http://schemas.openxmlformats.org/officeDocument/2006/relationships/hyperlink" Target="http://www.reddit.com/r/Bitcoin/comments/35wwxp/5_financial_middle_men_dont_knock_bitcoin/" TargetMode="External"/><Relationship Id="rId1145" Type="http://schemas.openxmlformats.org/officeDocument/2006/relationships/hyperlink" Target="http://www.reddit.com/r/Bitcoin/comments/363f0o/how_do_i_get_in_contact_with_patrick_m_byrne/" TargetMode="External"/><Relationship Id="rId551" Type="http://schemas.openxmlformats.org/officeDocument/2006/relationships/hyperlink" Target="https://www.youtube.com/watch?v=PLGoJCmwMlM" TargetMode="External"/><Relationship Id="rId793" Type="http://schemas.openxmlformats.org/officeDocument/2006/relationships/hyperlink" Target="http://money.cnn.com/2015/05/13/news/economy/robots-threaten-jobs-unemployment/index.html" TargetMode="External"/><Relationship Id="rId1146" Type="http://schemas.openxmlformats.org/officeDocument/2006/relationships/hyperlink" Target="https://youtu.be/drJWxMLrpE0" TargetMode="External"/><Relationship Id="rId297" Type="http://schemas.openxmlformats.org/officeDocument/2006/relationships/hyperlink" Target="http://www.reddit.com/r/Bitcoin/comments/35nmj6/what_ever_happened_to_bitink/" TargetMode="External"/><Relationship Id="rId296" Type="http://schemas.openxmlformats.org/officeDocument/2006/relationships/hyperlink" Target="http://www.reddit.com/r/Bitcoin/comments/35noed/i_have_ten_thousand_bitcoins_not_sure_what_to_do/" TargetMode="External"/><Relationship Id="rId295" Type="http://schemas.openxmlformats.org/officeDocument/2006/relationships/hyperlink" Target="http://www.reddit.com/r/Bitcoin/comments/35nolt/bitcoiners/" TargetMode="External"/><Relationship Id="rId294" Type="http://schemas.openxmlformats.org/officeDocument/2006/relationships/hyperlink" Target="https://www.youtube.com/watch?v=wjNpw12EJoI" TargetMode="External"/><Relationship Id="rId299" Type="http://schemas.openxmlformats.org/officeDocument/2006/relationships/hyperlink" Target="http://www.reddit.com/r/Bitcoin/comments/35nlbt/breaking_bad_malware_with_los_pollos_hermanos/" TargetMode="External"/><Relationship Id="rId298" Type="http://schemas.openxmlformats.org/officeDocument/2006/relationships/hyperlink" Target="http://bgr.com/2015/05/11/breaking-bad-malware-gus-los-pollos-hermanos/" TargetMode="External"/><Relationship Id="rId271" Type="http://schemas.openxmlformats.org/officeDocument/2006/relationships/hyperlink" Target="http://www.reddit.com/r/Bitcoin/comments/35nbhd/sometimes_its_really_exciting_to_read_the/" TargetMode="External"/><Relationship Id="rId270" Type="http://schemas.openxmlformats.org/officeDocument/2006/relationships/hyperlink" Target="http://www.reddit.com/r/Bitcoin/comments/35ncoh/australian_bus_app_drops_bitcoin_following_poor/" TargetMode="External"/><Relationship Id="rId269" Type="http://schemas.openxmlformats.org/officeDocument/2006/relationships/hyperlink" Target="http://www.coindesk.com/australian-bus-app-drops-bitcoin-following-poor-traction/" TargetMode="External"/><Relationship Id="rId264" Type="http://schemas.openxmlformats.org/officeDocument/2006/relationships/hyperlink" Target="https://twitter.com/panteracapital/status/597848132769054720" TargetMode="External"/><Relationship Id="rId263" Type="http://schemas.openxmlformats.org/officeDocument/2006/relationships/hyperlink" Target="http://www.reddit.com/r/Bitcoin/comments/35mui5/what_is_the_rational_behind_the_greater_than_100/" TargetMode="External"/><Relationship Id="rId262" Type="http://schemas.openxmlformats.org/officeDocument/2006/relationships/hyperlink" Target="http://www.reddit.com/r/Bitcoin/comments/35mume/feeling_bullish_again/" TargetMode="External"/><Relationship Id="rId261" Type="http://schemas.openxmlformats.org/officeDocument/2006/relationships/hyperlink" Target="http://www.reddit.com/r/Bitcoin/comments/35mohq/greece_has_revealed_it_is_to_introduce_a/" TargetMode="External"/><Relationship Id="rId268" Type="http://schemas.openxmlformats.org/officeDocument/2006/relationships/hyperlink" Target="http://www.reddit.com/r/Bitcoin/comments/35mqd3/there_was_a_brief_mention_of_bitcoin_bitnation_on/" TargetMode="External"/><Relationship Id="rId267" Type="http://schemas.openxmlformats.org/officeDocument/2006/relationships/hyperlink" Target="http://www.reddit.com/r/Bitcoin/comments/35mrag/graphicsinfographics_designer_wanted/" TargetMode="External"/><Relationship Id="rId266" Type="http://schemas.openxmlformats.org/officeDocument/2006/relationships/hyperlink" Target="http://www.reddit.com/r/Bitcoin/comments/35ms1i/what_are_the_ideal_conditions_for_bitcoin/" TargetMode="External"/><Relationship Id="rId265" Type="http://schemas.openxmlformats.org/officeDocument/2006/relationships/hyperlink" Target="http://www.reddit.com/r/Bitcoin/comments/35msfv/white_house_appoints_probitcoin_princeton/" TargetMode="External"/><Relationship Id="rId260" Type="http://schemas.openxmlformats.org/officeDocument/2006/relationships/hyperlink" Target="http://www.reddit.com/tb/35lcpd" TargetMode="External"/><Relationship Id="rId259" Type="http://schemas.openxmlformats.org/officeDocument/2006/relationships/hyperlink" Target="http://www.reddit.com/r/Bitcoin/comments/35mqd3/there_was_a_brief_mention_of_bitcoin_bitnation_on/" TargetMode="External"/><Relationship Id="rId258" Type="http://schemas.openxmlformats.org/officeDocument/2006/relationships/hyperlink" Target="http://www.reddit.com/r/Bitcoin/comments/35mlaf/newsbtccom/" TargetMode="External"/><Relationship Id="rId253" Type="http://schemas.openxmlformats.org/officeDocument/2006/relationships/hyperlink" Target="http://www.ft.com/intl/cms/s/0/7ea83e9a-f7f9-11e4-962b-00144feab7de.html" TargetMode="External"/><Relationship Id="rId495" Type="http://schemas.openxmlformats.org/officeDocument/2006/relationships/hyperlink" Target="http://www.reddit.com/r/Bitcoin/comments/35rgr1/what_if_there_is_a_sudden_real_world_demand_for_a/" TargetMode="External"/><Relationship Id="rId252" Type="http://schemas.openxmlformats.org/officeDocument/2006/relationships/hyperlink" Target="http://www.reddit.com/r/Bitcoin/comments/35mibt/bitcoin_is_the_worlds_most_dangerous_idea_really/" TargetMode="External"/><Relationship Id="rId494" Type="http://schemas.openxmlformats.org/officeDocument/2006/relationships/hyperlink" Target="http://www.reddit.com/r/Bitcoin/comments/35rh0s/i_use_scotttrade_and_it_really_sucks_probably_the/" TargetMode="External"/><Relationship Id="rId251" Type="http://schemas.openxmlformats.org/officeDocument/2006/relationships/hyperlink" Target="http://thenextweb.com/in/2015/05/11/bitcoin-is-the-worlds-most-dangerous-idea-really/" TargetMode="External"/><Relationship Id="rId493" Type="http://schemas.openxmlformats.org/officeDocument/2006/relationships/hyperlink" Target="http://www.reddit.com/r/Bitcoin/comments/35rh0x/why_exactly_do_invoices_by_bitpaycoinbase_etc/" TargetMode="External"/><Relationship Id="rId250" Type="http://schemas.openxmlformats.org/officeDocument/2006/relationships/hyperlink" Target="http://www.reddit.com/r/Bitcoin/comments/35miee/is_bitcoin_mining_still_profitable/" TargetMode="External"/><Relationship Id="rId492" Type="http://schemas.openxmlformats.org/officeDocument/2006/relationships/hyperlink" Target="http://www.reddit.com/r/Bitcoin/comments/35rhja/nasdaq_could_help_overstock_push_blockchain_tech/" TargetMode="External"/><Relationship Id="rId257" Type="http://schemas.openxmlformats.org/officeDocument/2006/relationships/hyperlink" Target="http://newsbtc.com?" TargetMode="External"/><Relationship Id="rId499" Type="http://schemas.openxmlformats.org/officeDocument/2006/relationships/hyperlink" Target="http://www.reddit.com/r/Bitcoin/comments/35rkju/onfinance_2015_bitcoin_and_the_scandal_of_money/" TargetMode="External"/><Relationship Id="rId256" Type="http://schemas.openxmlformats.org/officeDocument/2006/relationships/hyperlink" Target="http://www.reddit.com/r/Bitcoin/comments/35mfe8/easier_way_to_create_secure_paper_walletscold/" TargetMode="External"/><Relationship Id="rId498" Type="http://schemas.openxmlformats.org/officeDocument/2006/relationships/hyperlink" Target="https://www.youtube.com/watch?v=9T9b-X0X9FY" TargetMode="External"/><Relationship Id="rId255" Type="http://schemas.openxmlformats.org/officeDocument/2006/relationships/hyperlink" Target="http://www.reddit.com/r/Bitcoin/comments/35mhua/how_people_react_when_you_ask_them_to_be_paid/" TargetMode="External"/><Relationship Id="rId497" Type="http://schemas.openxmlformats.org/officeDocument/2006/relationships/hyperlink" Target="http://www.reddit.com/r/Bitcoin/comments/35rkyk/thank_me_later_2015_may_0001_giveaway_share_video/" TargetMode="External"/><Relationship Id="rId254" Type="http://schemas.openxmlformats.org/officeDocument/2006/relationships/hyperlink" Target="http://www.reddit.com/r/Bitcoin/comments/35mi5s/ft_nasdaq_adopts_bitcoin_backbone_for_stocks/" TargetMode="External"/><Relationship Id="rId496" Type="http://schemas.openxmlformats.org/officeDocument/2006/relationships/hyperlink" Target="https://www.youtube.com/watch?v=wjNpw12EJoI" TargetMode="External"/><Relationship Id="rId293" Type="http://schemas.openxmlformats.org/officeDocument/2006/relationships/hyperlink" Target="http://www.reddit.com/r/Bitcoin/comments/35ni7g/ladies_gentlemen_we_have_made_it_to_the_front/" TargetMode="External"/><Relationship Id="rId292" Type="http://schemas.openxmlformats.org/officeDocument/2006/relationships/hyperlink" Target="http://i.imgur.com/cf1Babh.png" TargetMode="External"/><Relationship Id="rId291" Type="http://schemas.openxmlformats.org/officeDocument/2006/relationships/hyperlink" Target="http://www.reddit.com/r/Bitcoin/comments/35nji8/mtgox_creditors_may_get_their_money_bitcoin_back/" TargetMode="External"/><Relationship Id="rId290" Type="http://schemas.openxmlformats.org/officeDocument/2006/relationships/hyperlink" Target="http://bitcoinist.net/mtgox-creditors-may-get-money-bitcoin-back/" TargetMode="External"/><Relationship Id="rId286" Type="http://schemas.openxmlformats.org/officeDocument/2006/relationships/hyperlink" Target="http://www.reddit.com/r/Bitcoin/comments/35ni7g/ladies_gentlemen_we_have_made_it_to_the_front/" TargetMode="External"/><Relationship Id="rId285" Type="http://schemas.openxmlformats.org/officeDocument/2006/relationships/hyperlink" Target="http://i.imgur.com/cf1Babh.png" TargetMode="External"/><Relationship Id="rId284" Type="http://schemas.openxmlformats.org/officeDocument/2006/relationships/hyperlink" Target="http://www.reddit.com/r/Bitcoin/comments/35ne2c/cad_just_starting_using_bit_coins_i_have_a_wallet/" TargetMode="External"/><Relationship Id="rId283" Type="http://schemas.openxmlformats.org/officeDocument/2006/relationships/hyperlink" Target="http://www.reddit.com/r/Bitcoin/comments/35ne5v/new_asian_infrastructure_investment_bank_should/" TargetMode="External"/><Relationship Id="rId289" Type="http://schemas.openxmlformats.org/officeDocument/2006/relationships/hyperlink" Target="http://www.reddit.com/r/Bitcoin/comments/35njta/bcinfo_wallet_secure/" TargetMode="External"/><Relationship Id="rId288" Type="http://schemas.openxmlformats.org/officeDocument/2006/relationships/hyperlink" Target="http://www.reddit.com/r/Bitcoin/comments/35ni6z/virtual_digital_currency_bitcoin_is_a_dangerous/" TargetMode="External"/><Relationship Id="rId287" Type="http://schemas.openxmlformats.org/officeDocument/2006/relationships/hyperlink" Target="https://finance.yahoo.com/news/nasdaq-s-bitcoin-plan-183125709.html" TargetMode="External"/><Relationship Id="rId282" Type="http://schemas.openxmlformats.org/officeDocument/2006/relationships/hyperlink" Target="https://twitter.com/1blockologist/status/597856741792030722" TargetMode="External"/><Relationship Id="rId281" Type="http://schemas.openxmlformats.org/officeDocument/2006/relationships/hyperlink" Target="http://www.reddit.com/r/Bitcoin/comments/35n8xe/chief_scientist_of_bitcoin_foundation_states/" TargetMode="External"/><Relationship Id="rId280" Type="http://schemas.openxmlformats.org/officeDocument/2006/relationships/hyperlink" Target="http://www.coinbuzz.com/2015/05/11/chief-scientist-of-bitcoin-foundation-states-1-minute-blocks-are-a-good-idea/" TargetMode="External"/><Relationship Id="rId275" Type="http://schemas.openxmlformats.org/officeDocument/2006/relationships/hyperlink" Target="http://jonasnick.github.io/blog/2015/05/09/fuzzing-bitcoin-consensus/" TargetMode="External"/><Relationship Id="rId274" Type="http://schemas.openxmlformats.org/officeDocument/2006/relationships/hyperlink" Target="http://www.reddit.com/r/Bitcoin/comments/35nagp/so_just_to_clarify/" TargetMode="External"/><Relationship Id="rId273" Type="http://schemas.openxmlformats.org/officeDocument/2006/relationships/hyperlink" Target="http://www.reddit.com/r/Bitcoin/comments/35nbgi/marc_andreessen_is_interviewed_by_tad_friend_from/" TargetMode="External"/><Relationship Id="rId272" Type="http://schemas.openxmlformats.org/officeDocument/2006/relationships/hyperlink" Target="http://www.newyorker.com/magazine/2015/05/18/tomorrows-advance-man" TargetMode="External"/><Relationship Id="rId279" Type="http://schemas.openxmlformats.org/officeDocument/2006/relationships/hyperlink" Target="http://www.reddit.com/r/Bitcoin/comments/35na1q/gaw_cantor_fitzgerald_and_911/" TargetMode="External"/><Relationship Id="rId278" Type="http://schemas.openxmlformats.org/officeDocument/2006/relationships/hyperlink" Target="http://www.reddit.com/r/Bitcoin/comments/35na4b/i_need_help_with_bitcoins_plz/" TargetMode="External"/><Relationship Id="rId277" Type="http://schemas.openxmlformats.org/officeDocument/2006/relationships/hyperlink" Target="http://www.reddit.com/r/Bitcoin/comments/35naad/eli5_what_will_a_nasdaq_blockchain_implementation/" TargetMode="External"/><Relationship Id="rId276" Type="http://schemas.openxmlformats.org/officeDocument/2006/relationships/hyperlink" Target="http://www.reddit.com/r/Bitcoin/comments/35nafk/fuzzing_bitcoin_consensus_detecting_fork_inducing/" TargetMode="External"/><Relationship Id="rId907" Type="http://schemas.openxmlformats.org/officeDocument/2006/relationships/hyperlink" Target="http://www.otcmarkets.com/stock/GBTC/quote" TargetMode="External"/><Relationship Id="rId906" Type="http://schemas.openxmlformats.org/officeDocument/2006/relationships/hyperlink" Target="http://www.reddit.com/r/Bitcoin/comments/35yj2s/coinbase_updates_ios_and_android_apps/" TargetMode="External"/><Relationship Id="rId905" Type="http://schemas.openxmlformats.org/officeDocument/2006/relationships/hyperlink" Target="https://blog.coinbase.com/2015/05/14/use-coinbase-on-ios-and-android-to-instantly-experience-the-power-of-bitcoin/" TargetMode="External"/><Relationship Id="rId904" Type="http://schemas.openxmlformats.org/officeDocument/2006/relationships/hyperlink" Target="http://www.reddit.com/r/Bitcoin/comments/35yjgj/drachmae_a_bitcoinlike_solution_for_greeces/" TargetMode="External"/><Relationship Id="rId909" Type="http://schemas.openxmlformats.org/officeDocument/2006/relationships/hyperlink" Target="http://www.chrisdunn.com/will-apple-pay-ever-kill-bitcoin/" TargetMode="External"/><Relationship Id="rId908" Type="http://schemas.openxmlformats.org/officeDocument/2006/relationships/hyperlink" Target="http://www.reddit.com/r/Bitcoin/comments/35yu9g/new_daily_volume_record_for_gbtc_14052015/" TargetMode="External"/><Relationship Id="rId903" Type="http://schemas.openxmlformats.org/officeDocument/2006/relationships/hyperlink" Target="https://bitcoinmagazine.com/20401/drachmae-bitcoin-like-solution-greeces-troubled-economy/" TargetMode="External"/><Relationship Id="rId902" Type="http://schemas.openxmlformats.org/officeDocument/2006/relationships/hyperlink" Target="http://www.reddit.com/r/Bitcoin/comments/35yknj/best_bitcoin_casino/" TargetMode="External"/><Relationship Id="rId901" Type="http://schemas.openxmlformats.org/officeDocument/2006/relationships/hyperlink" Target="http://getmorecoin.com/?s=44&amp;ref=cp_w8446p100_rbitcoin&amp;url" TargetMode="External"/><Relationship Id="rId900" Type="http://schemas.openxmlformats.org/officeDocument/2006/relationships/hyperlink" Target="http://www.reddit.com/r/Bitcoin/comments/35yl70/cloudbet_you_have_been_revealed/" TargetMode="External"/><Relationship Id="rId929" Type="http://schemas.openxmlformats.org/officeDocument/2006/relationships/hyperlink" Target="http://www.entrepreneur.com/video/245944" TargetMode="External"/><Relationship Id="rId928" Type="http://schemas.openxmlformats.org/officeDocument/2006/relationships/hyperlink" Target="http://www.reddit.com/r/Bitcoin/comments/35z8jf/igot_impostors_launch_phishing_attack_to_access/" TargetMode="External"/><Relationship Id="rId927" Type="http://schemas.openxmlformats.org/officeDocument/2006/relationships/hyperlink" Target="http://99bitcoins.com/igot-impostors-launch-phishing-attack-to-access-google-accounts/" TargetMode="External"/><Relationship Id="rId926" Type="http://schemas.openxmlformats.org/officeDocument/2006/relationships/hyperlink" Target="http://www.reddit.com/r/Bitcoin/comments/35za0u/derive_bip032_public_keys_from_master_xpub/" TargetMode="External"/><Relationship Id="rId921" Type="http://schemas.openxmlformats.org/officeDocument/2006/relationships/hyperlink" Target="http://www.entrepreneur.com/video/245944" TargetMode="External"/><Relationship Id="rId920" Type="http://schemas.openxmlformats.org/officeDocument/2006/relationships/hyperlink" Target="http://www.reddit.com/r/Bitcoin/comments/35z8jf/igot_impostors_launch_phishing_attack_to_access/" TargetMode="External"/><Relationship Id="rId925" Type="http://schemas.openxmlformats.org/officeDocument/2006/relationships/hyperlink" Target="http://www.reddit.com/r/Bitcoin/comments/35z6ls/p2pkh_vs_p2sh/" TargetMode="External"/><Relationship Id="rId924" Type="http://schemas.openxmlformats.org/officeDocument/2006/relationships/hyperlink" Target="http://www.reddit.com/r/Bitcoin/comments/35z8eb/httpssoundcloudcomminzo/" TargetMode="External"/><Relationship Id="rId923" Type="http://schemas.openxmlformats.org/officeDocument/2006/relationships/hyperlink" Target="https://soundcloud.com/minzo" TargetMode="External"/><Relationship Id="rId922" Type="http://schemas.openxmlformats.org/officeDocument/2006/relationships/hyperlink" Target="http://www.reddit.com/r/Bitcoin/comments/35z8gx/entrepreneur_how_the_worlds_first_bitcoin_charity/" TargetMode="External"/><Relationship Id="rId918" Type="http://schemas.openxmlformats.org/officeDocument/2006/relationships/hyperlink" Target="http://www.reddit.com/r/Bitcoin/comments/35z2nl/correct_me_if_im_wrong_but_isnt_kobeissis/" TargetMode="External"/><Relationship Id="rId917" Type="http://schemas.openxmlformats.org/officeDocument/2006/relationships/hyperlink" Target="http://www.wired.com/2015/01/peerio-free-encryption-app/" TargetMode="External"/><Relationship Id="rId916" Type="http://schemas.openxmlformats.org/officeDocument/2006/relationships/hyperlink" Target="http://www.reddit.com/r/Bitcoin/comments/35z4ge/is_it_just_me_or_is_it_time_for_changetip_to_make/" TargetMode="External"/><Relationship Id="rId915" Type="http://schemas.openxmlformats.org/officeDocument/2006/relationships/hyperlink" Target="http://www.reddit.com/r/Bitcoin/comments/35yxwm/we_have_everybodys_social_data_nick_sullivan_ceo/" TargetMode="External"/><Relationship Id="rId919" Type="http://schemas.openxmlformats.org/officeDocument/2006/relationships/hyperlink" Target="http://99bitcoins.com/igot-impostors-launch-phishing-attack-to-access-google-accounts/" TargetMode="External"/><Relationship Id="rId910" Type="http://schemas.openxmlformats.org/officeDocument/2006/relationships/hyperlink" Target="http://www.reddit.com/r/Bitcoin/comments/35ysj7/will_apple_pay_ever_kill_bitcoin/" TargetMode="External"/><Relationship Id="rId914" Type="http://schemas.openxmlformats.org/officeDocument/2006/relationships/hyperlink" Target="http://www.reddit.com/r/Bitcoin/comments/35yw8h/original_pumpdumper_fontas_back_in_tradingview/" TargetMode="External"/><Relationship Id="rId913" Type="http://schemas.openxmlformats.org/officeDocument/2006/relationships/hyperlink" Target="http://www.reddit.com/r/BitcoinMarkets/comments/35yvyy/fontas_in_tradingview_chat_w_signed_btc_address/" TargetMode="External"/><Relationship Id="rId912" Type="http://schemas.openxmlformats.org/officeDocument/2006/relationships/hyperlink" Target="http://www.reddit.com/r/Bitcoin/comments/35yw9n/what_is_selfish_mining_and_is_it_a_threat_to/" TargetMode="External"/><Relationship Id="rId911" Type="http://schemas.openxmlformats.org/officeDocument/2006/relationships/hyperlink" Target="http://www.miningpool.co.uk/what-is-selfish-mining-and-is-it-a-threat-to-bitcoin/" TargetMode="External"/><Relationship Id="rId1213" Type="http://schemas.openxmlformats.org/officeDocument/2006/relationships/hyperlink" Target="http://www.reddit.com/r/Bitcoin/comments/364vft/i_gave_satoshi_my_vote/" TargetMode="External"/><Relationship Id="rId1214" Type="http://schemas.openxmlformats.org/officeDocument/2006/relationships/hyperlink" Target="http://i.imgur.com/tckcZKu.png?1" TargetMode="External"/><Relationship Id="rId1215" Type="http://schemas.openxmlformats.org/officeDocument/2006/relationships/hyperlink" Target="http://www.reddit.com/r/Bitcoin/comments/364xy5/bitcoin_price/" TargetMode="External"/><Relationship Id="rId1216" Type="http://schemas.openxmlformats.org/officeDocument/2006/relationships/hyperlink" Target="http://www.reddit.com/r/Bitcoin/comments/364x54/mining_with_renewable_energy_bitcoin_communitys/" TargetMode="External"/><Relationship Id="rId1217" Type="http://schemas.openxmlformats.org/officeDocument/2006/relationships/hyperlink" Target="http://www.reddit.com/r/Bitcoin/comments/36508u/bitcoin_google_challenge/" TargetMode="External"/><Relationship Id="rId1218" Type="http://schemas.openxmlformats.org/officeDocument/2006/relationships/hyperlink" Target="http://www.reddit.com/r/Bitcoin/comments/3652se/just_bought_joylent_with_bitcoin/" TargetMode="External"/><Relationship Id="rId1219" Type="http://schemas.openxmlformats.org/officeDocument/2006/relationships/hyperlink" Target="http://www.reddit.com/r/Bitcoin/comments/3655tz/what_is_the_block_cost/" TargetMode="External"/><Relationship Id="rId629" Type="http://schemas.openxmlformats.org/officeDocument/2006/relationships/hyperlink" Target="http://www.coindesk.com/21-intel-bitcoin-mining-strategy?utm_content=buffere3dfd&amp;utm_medium=social&amp;utm_source=twitter.com&amp;utm_campaign=buffer" TargetMode="External"/><Relationship Id="rId624" Type="http://schemas.openxmlformats.org/officeDocument/2006/relationships/hyperlink" Target="http://www.reddit.com/r/Bitcoin/comments/35thy7/12chargecom_launches_worldwide_mobile_recharge/" TargetMode="External"/><Relationship Id="rId866" Type="http://schemas.openxmlformats.org/officeDocument/2006/relationships/hyperlink" Target="http://johnbiggsbooks.com/go/marie-antoinettes-watch/" TargetMode="External"/><Relationship Id="rId623" Type="http://schemas.openxmlformats.org/officeDocument/2006/relationships/hyperlink" Target="http://bitcoinprbuzz.com/12charge-com-launches-worldwide-mobile-recharge-with-bitcoin-utility-bills-payments-with-cryptocurrency-and-more/" TargetMode="External"/><Relationship Id="rId865" Type="http://schemas.openxmlformats.org/officeDocument/2006/relationships/hyperlink" Target="http://www.reddit.com/r/Bitcoin/comments/35yb6r/the_world_table_launches_a_quantified_reputation/" TargetMode="External"/><Relationship Id="rId622" Type="http://schemas.openxmlformats.org/officeDocument/2006/relationships/hyperlink" Target="http://www.reddit.com/r/Bitcoin/comments/35thyh/presentation_in_front_of_100_bank_employees_of/" TargetMode="External"/><Relationship Id="rId864" Type="http://schemas.openxmlformats.org/officeDocument/2006/relationships/hyperlink" Target="https://bitcoinmagazine.com/20394/world-table-launches-quantified-reputation-system/" TargetMode="External"/><Relationship Id="rId621" Type="http://schemas.openxmlformats.org/officeDocument/2006/relationships/hyperlink" Target="http://www.reddit.com/r/Bitcoin/comments/35tieg/bitcoin_platform_coinify_expands_service_to_34/" TargetMode="External"/><Relationship Id="rId863" Type="http://schemas.openxmlformats.org/officeDocument/2006/relationships/hyperlink" Target="http://www.reddit.com/r/Bitcoin/comments/35ybk7/lazooz_moving_people/" TargetMode="External"/><Relationship Id="rId628" Type="http://schemas.openxmlformats.org/officeDocument/2006/relationships/hyperlink" Target="http://www.reddit.com/r/Bitcoin/comments/35tnm7/software_provider_softswiss_good_news_for_btc/" TargetMode="External"/><Relationship Id="rId627" Type="http://schemas.openxmlformats.org/officeDocument/2006/relationships/hyperlink" Target="http://www.reddit.com/r/Bitcoin/comments/35tly2/the_statists_dont_really_matter_anymore_my_plea/" TargetMode="External"/><Relationship Id="rId869" Type="http://schemas.openxmlformats.org/officeDocument/2006/relationships/hyperlink" Target="https://www.betcoin.ag/betcoin-poker-web-mobile-tablet-version-fixed-new-improvements/?a=2873" TargetMode="External"/><Relationship Id="rId626" Type="http://schemas.openxmlformats.org/officeDocument/2006/relationships/hyperlink" Target="https://www.youtube.com/watch?v=aO0BnY_nVxo&amp;feature=youtu.be" TargetMode="External"/><Relationship Id="rId868" Type="http://schemas.openxmlformats.org/officeDocument/2006/relationships/hyperlink" Target="http://www.reddit.com/r/Bitcoin/comments/35yhx4/is_it_possible_to_direct_the_bitcoin_exchange_api/" TargetMode="External"/><Relationship Id="rId625" Type="http://schemas.openxmlformats.org/officeDocument/2006/relationships/hyperlink" Target="http://www.reddit.com/r/Bitcoin/comments/35tlzr/there_were_doubts/" TargetMode="External"/><Relationship Id="rId867" Type="http://schemas.openxmlformats.org/officeDocument/2006/relationships/hyperlink" Target="http://www.reddit.com/r/Bitcoin/comments/35yab5/im_selling_my_book_for_bitcoin_because_i_like/" TargetMode="External"/><Relationship Id="rId620" Type="http://schemas.openxmlformats.org/officeDocument/2006/relationships/hyperlink" Target="http://www.coindesk.com/bitcoin-platform-coinify-expands-service-to-34-countries/" TargetMode="External"/><Relationship Id="rId862" Type="http://schemas.openxmlformats.org/officeDocument/2006/relationships/hyperlink" Target="https://bitcointalk.org/index.php?topic=822533.msg9191784" TargetMode="External"/><Relationship Id="rId861" Type="http://schemas.openxmlformats.org/officeDocument/2006/relationships/hyperlink" Target="http://www.reddit.com/r/Bitcoin/comments/35y5tc/presenting_bitx_at_the_prague_bitcoin_conference/" TargetMode="External"/><Relationship Id="rId1210" Type="http://schemas.openxmlformats.org/officeDocument/2006/relationships/hyperlink" Target="https://bitcointalk.org/index.php?topic=1061699.0" TargetMode="External"/><Relationship Id="rId860" Type="http://schemas.openxmlformats.org/officeDocument/2006/relationships/hyperlink" Target="https://bitcointalk.org/index.php?topic=1060490.0" TargetMode="External"/><Relationship Id="rId1211" Type="http://schemas.openxmlformats.org/officeDocument/2006/relationships/hyperlink" Target="http://www.reddit.com/r/Bitcoin/comments/364w7g/cryptohourscom_bitcointalk_thread_get_2_per_hour/" TargetMode="External"/><Relationship Id="rId1212" Type="http://schemas.openxmlformats.org/officeDocument/2006/relationships/hyperlink" Target="http://imgur.com/uf8uFEq" TargetMode="External"/><Relationship Id="rId1202" Type="http://schemas.openxmlformats.org/officeDocument/2006/relationships/hyperlink" Target="http://www.scmagazine.com/teslacrypt-has-paid-off-for-cybercriminals/article/415040/" TargetMode="External"/><Relationship Id="rId1203" Type="http://schemas.openxmlformats.org/officeDocument/2006/relationships/hyperlink" Target="http://www.reddit.com/r/Bitcoin/comments/364tj2/we_tracked_the_victims_payments_to_the/" TargetMode="External"/><Relationship Id="rId1204" Type="http://schemas.openxmlformats.org/officeDocument/2006/relationships/hyperlink" Target="http://imgur.com/XZ7WVLB" TargetMode="External"/><Relationship Id="rId1205" Type="http://schemas.openxmlformats.org/officeDocument/2006/relationships/hyperlink" Target="http://www.reddit.com/r/Bitcoin/comments/364ta6/does_this_bother_anyone_else_trust_that_we_are/" TargetMode="External"/><Relationship Id="rId1206" Type="http://schemas.openxmlformats.org/officeDocument/2006/relationships/hyperlink" Target="http://www.reddit.com/r/Bitcoin/comments/364t08/with_bitcoin_as_bit_as_it_is_i_am_surprised_there/" TargetMode="External"/><Relationship Id="rId1207" Type="http://schemas.openxmlformats.org/officeDocument/2006/relationships/hyperlink" Target="http://www.reddit.com/r/Bitcoin/comments/364ulh/merchant_looking_for_some_pointers/" TargetMode="External"/><Relationship Id="rId1208" Type="http://schemas.openxmlformats.org/officeDocument/2006/relationships/hyperlink" Target="http://www.theonion.com/article/new-5000-multimedia-computer-system-downloads-real-1618" TargetMode="External"/><Relationship Id="rId1209" Type="http://schemas.openxmlformats.org/officeDocument/2006/relationships/hyperlink" Target="http://www.reddit.com/r/Bitcoin/comments/364wan/an_onion_article_from_1998_new_5000_multimedia/" TargetMode="External"/><Relationship Id="rId619" Type="http://schemas.openxmlformats.org/officeDocument/2006/relationships/hyperlink" Target="http://www.reddit.com/r/Bitcoin/comments/35tiip/bitcoin_for_president_paul_taps_overstock_ceo_for/" TargetMode="External"/><Relationship Id="rId618" Type="http://schemas.openxmlformats.org/officeDocument/2006/relationships/hyperlink" Target="http://www.pymnts.com/news/2015/bitcoin-for-president-paul-taps-overstock-ceo-for-tech-team/" TargetMode="External"/><Relationship Id="rId613" Type="http://schemas.openxmlformats.org/officeDocument/2006/relationships/hyperlink" Target="http://www.reddit.com/r/Bitcoin/comments/35tk38/josh_garza_says_new_btccom_will_not_involve/" TargetMode="External"/><Relationship Id="rId855" Type="http://schemas.openxmlformats.org/officeDocument/2006/relationships/hyperlink" Target="http://www.reddit.com/r/Bitcoin/comments/35y8re/the_last_time_i_sold_bitcoin_i_didnt_use_coinbase/" TargetMode="External"/><Relationship Id="rId612" Type="http://schemas.openxmlformats.org/officeDocument/2006/relationships/hyperlink" Target="http://www.reddit.com/r/Bitcoin/comments/35tkrn/bitcoin_help/" TargetMode="External"/><Relationship Id="rId854" Type="http://schemas.openxmlformats.org/officeDocument/2006/relationships/hyperlink" Target="http://www.reddit.com/r/Bitcoin/comments/35y91v/coinstructors_proposes_disruptive_blockchain/" TargetMode="External"/><Relationship Id="rId611" Type="http://schemas.openxmlformats.org/officeDocument/2006/relationships/hyperlink" Target="http://www.reddit.com/r/Bitcoin/comments/35tkw3/survey_80_of_russians_heard_nothing_of_bitcoin/" TargetMode="External"/><Relationship Id="rId853" Type="http://schemas.openxmlformats.org/officeDocument/2006/relationships/hyperlink" Target="http://bitcoinprbuzz.com/coinstructors-proposes-disruptive-blockchain-solution-for-greece-amid-eurozone-crisis-is-bitcoin-2-0-the-answer/" TargetMode="External"/><Relationship Id="rId610" Type="http://schemas.openxmlformats.org/officeDocument/2006/relationships/hyperlink" Target="http://forklog.net/survey-80-of-russians-heard-nothing-of-bitcoin-whatsoever/" TargetMode="External"/><Relationship Id="rId852" Type="http://schemas.openxmlformats.org/officeDocument/2006/relationships/hyperlink" Target="http://www.reddit.com/r/Bitcoin/comments/35y35c/what_happened_to_coinbasisnet/" TargetMode="External"/><Relationship Id="rId617" Type="http://schemas.openxmlformats.org/officeDocument/2006/relationships/hyperlink" Target="http://www.reddit.com/r/Bitcoin/comments/35tiku/your_vote_doesnt_matter_a_brief_treatise_on_the/" TargetMode="External"/><Relationship Id="rId859" Type="http://schemas.openxmlformats.org/officeDocument/2006/relationships/hyperlink" Target="http://www.reddit.com/r/Bitcoin/comments/35y60z/nasdaq_launches_enterprisewide_blockchain/" TargetMode="External"/><Relationship Id="rId616" Type="http://schemas.openxmlformats.org/officeDocument/2006/relationships/hyperlink" Target="http://www.thrivenotes.com/your-vote-doesnt-matter/" TargetMode="External"/><Relationship Id="rId858" Type="http://schemas.openxmlformats.org/officeDocument/2006/relationships/hyperlink" Target="https://diginomics.com/nasdaq-launches-enterprise-wide-blockchain-initiative/" TargetMode="External"/><Relationship Id="rId615" Type="http://schemas.openxmlformats.org/officeDocument/2006/relationships/hyperlink" Target="http://www.reddit.com/r/Bitcoin/comments/35tj8r/bitcoin_remains_an_underground_currency_in/" TargetMode="External"/><Relationship Id="rId857" Type="http://schemas.openxmlformats.org/officeDocument/2006/relationships/hyperlink" Target="http://www.reddit.com/r/Bitcoin/comments/35y6w1/ran_across_this_post_and_got_a_nice_chuckle/" TargetMode="External"/><Relationship Id="rId614" Type="http://schemas.openxmlformats.org/officeDocument/2006/relationships/hyperlink" Target="http://www.citizen-times.com/story/money/business/2015/05/12/bitcoin-remains-underground-currency-asheville/27173809/" TargetMode="External"/><Relationship Id="rId856" Type="http://schemas.openxmlformats.org/officeDocument/2006/relationships/hyperlink" Target="https://forums.eveonline.com/default.aspx?g=posts&amp;m=2385668" TargetMode="External"/><Relationship Id="rId851" Type="http://schemas.openxmlformats.org/officeDocument/2006/relationships/hyperlink" Target="http://www.reddit.com/r/Bitcoin/comments/35y3cc/scam_alert_the_website_fastpaybitcoincom_is_a/" TargetMode="External"/><Relationship Id="rId850" Type="http://schemas.openxmlformats.org/officeDocument/2006/relationships/hyperlink" Target="http://www.reddit.com/r/Bitcoin/comments/35y1jt/somebody_explain_me_what_is_this_guy_talking/" TargetMode="External"/><Relationship Id="rId1200" Type="http://schemas.openxmlformats.org/officeDocument/2006/relationships/hyperlink" Target="http://fortune.com/2015/05/15/bitcoin-switzerland-privacy/" TargetMode="External"/><Relationship Id="rId1201" Type="http://schemas.openxmlformats.org/officeDocument/2006/relationships/hyperlink" Target="http://www.reddit.com/r/Bitcoin/comments/364ppc/switzerland_is_a_banking_capital_but_a_bitcoin/" TargetMode="External"/><Relationship Id="rId1235" Type="http://schemas.openxmlformats.org/officeDocument/2006/relationships/hyperlink" Target="http://www.reddit.com/r/Bitcoin/comments/365kyn/what_are_some_good_arguments_against_szabo_as/" TargetMode="External"/><Relationship Id="rId1236" Type="http://schemas.openxmlformats.org/officeDocument/2006/relationships/hyperlink" Target="http://www.reddit.com/r/Bitcoin/comments/365mom/does_satoshi_have_anything_to_fear_legally_if_he/" TargetMode="External"/><Relationship Id="rId1237" Type="http://schemas.openxmlformats.org/officeDocument/2006/relationships/hyperlink" Target="https://www.google.com/search?q=bitcoin+dollar" TargetMode="External"/><Relationship Id="rId1238" Type="http://schemas.openxmlformats.org/officeDocument/2006/relationships/hyperlink" Target="http://www.reddit.com/r/Bitcoin/comments/365m88/google_search_adds_bitcoin_exchange_rate_algorithm/" TargetMode="External"/><Relationship Id="rId1239" Type="http://schemas.openxmlformats.org/officeDocument/2006/relationships/hyperlink" Target="http://www.reddit.com/r/Bitcoin/comments/365n3u/how_does_a_government_function_in_a_bitcoin/" TargetMode="External"/><Relationship Id="rId409" Type="http://schemas.openxmlformats.org/officeDocument/2006/relationships/hyperlink" Target="http://www.reddit.com/r/Bitcoin/comments/35pl61/jp_morgan_chase_citigroup_royal_bank_of_scotland/" TargetMode="External"/><Relationship Id="rId404" Type="http://schemas.openxmlformats.org/officeDocument/2006/relationships/hyperlink" Target="http://www.reddit.com/r/Bitcoin/comments/35pimd/bitcoin_platform_coinify_expands_service_to_34/" TargetMode="External"/><Relationship Id="rId646" Type="http://schemas.openxmlformats.org/officeDocument/2006/relationships/hyperlink" Target="http://imgur.com/UywSMiF" TargetMode="External"/><Relationship Id="rId888" Type="http://schemas.openxmlformats.org/officeDocument/2006/relationships/hyperlink" Target="http://www.reddit.com/r/Bitcoin/comments/35yjgj/drachmae_a_bitcoinlike_solution_for_greeces/" TargetMode="External"/><Relationship Id="rId403" Type="http://schemas.openxmlformats.org/officeDocument/2006/relationships/hyperlink" Target="http://www.coindesk.com/bitcoin-platform-coinify-expands-service-to-34-countries/" TargetMode="External"/><Relationship Id="rId645" Type="http://schemas.openxmlformats.org/officeDocument/2006/relationships/hyperlink" Target="http://www.reddit.com/r/Bitcoin/comments/35ttdx/it_looks_like_intel_is_developing_bitcoin_mining/" TargetMode="External"/><Relationship Id="rId887" Type="http://schemas.openxmlformats.org/officeDocument/2006/relationships/hyperlink" Target="https://bitcoinmagazine.com/20401/drachmae-bitcoin-like-solution-greeces-troubled-economy/" TargetMode="External"/><Relationship Id="rId402" Type="http://schemas.openxmlformats.org/officeDocument/2006/relationships/hyperlink" Target="http://www.reddit.com/r/Bitcoin/comments/35pj1n/bitcoin_can_be_bought_via_money_transfer_systems/" TargetMode="External"/><Relationship Id="rId644" Type="http://schemas.openxmlformats.org/officeDocument/2006/relationships/hyperlink" Target="https://plus.google.com/+MarcBevand/posts/9waJsLiMXfZ" TargetMode="External"/><Relationship Id="rId886" Type="http://schemas.openxmlformats.org/officeDocument/2006/relationships/hyperlink" Target="http://www.reddit.com/r/Bitcoin/comments/35yknj/best_bitcoin_casino/" TargetMode="External"/><Relationship Id="rId401" Type="http://schemas.openxmlformats.org/officeDocument/2006/relationships/hyperlink" Target="http://forklog.net/bitcoin-can-be-bought-via-money-transfer-systems-in-all-former-soviet-republics/" TargetMode="External"/><Relationship Id="rId643" Type="http://schemas.openxmlformats.org/officeDocument/2006/relationships/hyperlink" Target="http://www.reddit.com/r/Bitcoin/comments/35tu1j/please_avoid_the_open_source_bitcoindice_by/" TargetMode="External"/><Relationship Id="rId885" Type="http://schemas.openxmlformats.org/officeDocument/2006/relationships/hyperlink" Target="http://getmorecoin.com/?s=44&amp;ref=cp_w8446p100_rbitcoin&amp;url" TargetMode="External"/><Relationship Id="rId408" Type="http://schemas.openxmlformats.org/officeDocument/2006/relationships/hyperlink" Target="http://www.reuters.com/article/2015/05/11/us-forex-rigging-pleas-idUSKBN0NW1SM20150511?feedType=RSS&amp;feedName=businessNews" TargetMode="External"/><Relationship Id="rId407" Type="http://schemas.openxmlformats.org/officeDocument/2006/relationships/hyperlink" Target="http://www.reddit.com/r/Bitcoin/comments/35ple1/coinbase_31_on_cnbc_2015_disruptor_50_companies/" TargetMode="External"/><Relationship Id="rId649" Type="http://schemas.openxmlformats.org/officeDocument/2006/relationships/hyperlink" Target="http://www.reddit.com/r/Bitcoin/comments/35tx8s/bears_have_to_hibernate_sometimes/" TargetMode="External"/><Relationship Id="rId406" Type="http://schemas.openxmlformats.org/officeDocument/2006/relationships/hyperlink" Target="http://www.cnbc.com/id/102609977" TargetMode="External"/><Relationship Id="rId648" Type="http://schemas.openxmlformats.org/officeDocument/2006/relationships/hyperlink" Target="http://www.reddit.com/r/Bitcoin/comments/35txbj/payment_methods_database_for_p2p_bitcoin_exchanges/" TargetMode="External"/><Relationship Id="rId405" Type="http://schemas.openxmlformats.org/officeDocument/2006/relationships/hyperlink" Target="http://www.reddit.com/r/Bitcoin/comments/35pilk/single_backup_phrase_that_works_forever_like/" TargetMode="External"/><Relationship Id="rId647" Type="http://schemas.openxmlformats.org/officeDocument/2006/relationships/hyperlink" Target="http://www.reddit.com/r/Bitcoin/comments/35tzfn/state_of_bitcoin/" TargetMode="External"/><Relationship Id="rId889" Type="http://schemas.openxmlformats.org/officeDocument/2006/relationships/hyperlink" Target="https://blog.coinbase.com/2015/05/14/use-coinbase-on-ios-and-android-to-instantly-experience-the-power-of-bitcoin/" TargetMode="External"/><Relationship Id="rId880" Type="http://schemas.openxmlformats.org/officeDocument/2006/relationships/hyperlink" Target="http://www.reddit.com/r/Bitcoin/comments/35yiqr/looks_like_history_is_repeating_itself/" TargetMode="External"/><Relationship Id="rId1230" Type="http://schemas.openxmlformats.org/officeDocument/2006/relationships/hyperlink" Target="http://www.reddit.com/r/Bitcoin/comments/365f92/xapo_relocates_corporate_headquarters_to/" TargetMode="External"/><Relationship Id="rId400" Type="http://schemas.openxmlformats.org/officeDocument/2006/relationships/hyperlink" Target="http://www.reddit.com/r/Bitcoin/comments/35pdmc/when_changetip_bans_someone_how_is_it_actually/" TargetMode="External"/><Relationship Id="rId642" Type="http://schemas.openxmlformats.org/officeDocument/2006/relationships/hyperlink" Target="http://www.reddit.com/r/Bitcoin/comments/35tqca/does_the_price_of_bitcoin_matter/" TargetMode="External"/><Relationship Id="rId884" Type="http://schemas.openxmlformats.org/officeDocument/2006/relationships/hyperlink" Target="http://www.reddit.com/r/Bitcoin/comments/35yl70/cloudbet_you_have_been_revealed/" TargetMode="External"/><Relationship Id="rId1231" Type="http://schemas.openxmlformats.org/officeDocument/2006/relationships/hyperlink" Target="http://www.reddit.com/r/Bitcoin/comments/365hon/bitcoin_pizza_day_is_approaching_early_adopters/" TargetMode="External"/><Relationship Id="rId641" Type="http://schemas.openxmlformats.org/officeDocument/2006/relationships/hyperlink" Target="http://www.nasdaq.com/article/does-the-price-of-bitcoin-matter-cm476312" TargetMode="External"/><Relationship Id="rId883" Type="http://schemas.openxmlformats.org/officeDocument/2006/relationships/hyperlink" Target="http://www.reddit.com/r/Bitcoin/comments/35yhn9/betcoin_poker_web_mobile_tablet_version_fixed/" TargetMode="External"/><Relationship Id="rId1232" Type="http://schemas.openxmlformats.org/officeDocument/2006/relationships/hyperlink" Target="http://www.reddit.com/r/Bitcoin/comments/365jvq/uk_version_of_gyft/" TargetMode="External"/><Relationship Id="rId640" Type="http://schemas.openxmlformats.org/officeDocument/2006/relationships/hyperlink" Target="http://www.reddit.com/r/Bitcoin/comments/35tqlr/why_21million/" TargetMode="External"/><Relationship Id="rId882" Type="http://schemas.openxmlformats.org/officeDocument/2006/relationships/hyperlink" Target="https://www.betcoin.ag/betcoin-poker-web-mobile-tablet-version-fixed-new-improvements/?a=2873" TargetMode="External"/><Relationship Id="rId1233" Type="http://schemas.openxmlformats.org/officeDocument/2006/relationships/hyperlink" Target="http://www.kinoshitajona.com/" TargetMode="External"/><Relationship Id="rId881" Type="http://schemas.openxmlformats.org/officeDocument/2006/relationships/hyperlink" Target="http://www.reddit.com/r/Bitcoin/comments/35yhx4/is_it_possible_to_direct_the_bitcoin_exchange_api/" TargetMode="External"/><Relationship Id="rId1234" Type="http://schemas.openxmlformats.org/officeDocument/2006/relationships/hyperlink" Target="http://www.reddit.com/r/Bitcoin/comments/365jdq/my_bip39_tool_now_has_a_dorky_domain_name/" TargetMode="External"/><Relationship Id="rId1224" Type="http://schemas.openxmlformats.org/officeDocument/2006/relationships/hyperlink" Target="https://np.reddit.com/r/programming/comments/362doj/a_website_coding_itself_live/" TargetMode="External"/><Relationship Id="rId1225" Type="http://schemas.openxmlformats.org/officeDocument/2006/relationships/hyperlink" Target="http://www.reddit.com/r/Bitcoin/comments/3659he/a_website_coding_itself_live_made_by_bitmex_cto/" TargetMode="External"/><Relationship Id="rId1226" Type="http://schemas.openxmlformats.org/officeDocument/2006/relationships/hyperlink" Target="https://www.eobot.com/user/53097" TargetMode="External"/><Relationship Id="rId1227" Type="http://schemas.openxmlformats.org/officeDocument/2006/relationships/hyperlink" Target="http://www.reddit.com/r/Bitcoin/comments/3659d2/igor_rs_profile_view_the_cryptocurrency_mining/" TargetMode="External"/><Relationship Id="rId1228" Type="http://schemas.openxmlformats.org/officeDocument/2006/relationships/hyperlink" Target="http://www.reddit.com/r/Bitcoin/comments/365b34/looking_into_trading_need_advice/" TargetMode="External"/><Relationship Id="rId1229" Type="http://schemas.openxmlformats.org/officeDocument/2006/relationships/hyperlink" Target="https://bitcoinmagazine.com/20416/xapo-relocates-corporate-headquarters-privacy-friendly-switzerland/" TargetMode="External"/><Relationship Id="rId635" Type="http://schemas.openxmlformats.org/officeDocument/2006/relationships/hyperlink" Target="http://www.reddit.com/r/Bitcoin/comments/35tqca/does_the_price_of_bitcoin_matter/" TargetMode="External"/><Relationship Id="rId877" Type="http://schemas.openxmlformats.org/officeDocument/2006/relationships/hyperlink" Target="https://blog.coinbase.com/2015/05/14/use-coinbase-on-ios-and-android-to-instantly-experience-the-power-of-bitcoin/" TargetMode="External"/><Relationship Id="rId634" Type="http://schemas.openxmlformats.org/officeDocument/2006/relationships/hyperlink" Target="http://www.nasdaq.com/article/does-the-price-of-bitcoin-matter-cm476312" TargetMode="External"/><Relationship Id="rId876" Type="http://schemas.openxmlformats.org/officeDocument/2006/relationships/hyperlink" Target="http://www.reddit.com/r/Bitcoin/comments/35yjgj/drachmae_a_bitcoinlike_solution_for_greeces/" TargetMode="External"/><Relationship Id="rId633" Type="http://schemas.openxmlformats.org/officeDocument/2006/relationships/hyperlink" Target="http://www.reddit.com/r/Bitcoin/comments/35tqlr/why_21million/" TargetMode="External"/><Relationship Id="rId875" Type="http://schemas.openxmlformats.org/officeDocument/2006/relationships/hyperlink" Target="https://bitcoinmagazine.com/20401/drachmae-bitcoin-like-solution-greeces-troubled-economy/" TargetMode="External"/><Relationship Id="rId632" Type="http://schemas.openxmlformats.org/officeDocument/2006/relationships/hyperlink" Target="http://www.reddit.com/r/Bitcoin/comments/35tnm7/software_provider_softswiss_good_news_for_btc/" TargetMode="External"/><Relationship Id="rId874" Type="http://schemas.openxmlformats.org/officeDocument/2006/relationships/hyperlink" Target="http://www.reddit.com/r/Bitcoin/comments/35yh3t/circle_is_hiring_a_quote_from_them_unlimited_time/" TargetMode="External"/><Relationship Id="rId639" Type="http://schemas.openxmlformats.org/officeDocument/2006/relationships/hyperlink" Target="http://www.reddit.com/r/Bitcoin/comments/35trw5/survey_80_of_russians_heard_nothing_of_bitcoin/" TargetMode="External"/><Relationship Id="rId638" Type="http://schemas.openxmlformats.org/officeDocument/2006/relationships/hyperlink" Target="http://forklog.net/survey-80-of-russians-heard-nothing-of-bitcoin-whatsoever/" TargetMode="External"/><Relationship Id="rId637" Type="http://schemas.openxmlformats.org/officeDocument/2006/relationships/hyperlink" Target="http://www.reddit.com/r/Bitcoin/comments/35tq6u/trezor_apps_compatible_wallets_and_bitcoin/" TargetMode="External"/><Relationship Id="rId879" Type="http://schemas.openxmlformats.org/officeDocument/2006/relationships/hyperlink" Target="http://imgur.com/vJuT43i" TargetMode="External"/><Relationship Id="rId636" Type="http://schemas.openxmlformats.org/officeDocument/2006/relationships/hyperlink" Target="http://satoshilabs.com/news/2015-05-11-trezor-promocode-for-trezor-compatible-apps-users/" TargetMode="External"/><Relationship Id="rId878" Type="http://schemas.openxmlformats.org/officeDocument/2006/relationships/hyperlink" Target="http://www.reddit.com/r/Bitcoin/comments/35yj2s/coinbase_updates_ios_and_android_apps/" TargetMode="External"/><Relationship Id="rId631" Type="http://schemas.openxmlformats.org/officeDocument/2006/relationships/hyperlink" Target="http://www.reddit.com/r/Bitcoin/comments/35tol6/not_a_pump_post/" TargetMode="External"/><Relationship Id="rId873" Type="http://schemas.openxmlformats.org/officeDocument/2006/relationships/hyperlink" Target="http://blog.circle.com/2015/05/14/lets-change-the-world/" TargetMode="External"/><Relationship Id="rId1220" Type="http://schemas.openxmlformats.org/officeDocument/2006/relationships/hyperlink" Target="https://www.volabit.com/jaime-landing?locale=en" TargetMode="External"/><Relationship Id="rId630" Type="http://schemas.openxmlformats.org/officeDocument/2006/relationships/hyperlink" Target="http://www.reddit.com/r/Bitcoin/comments/35top0/inside_21s_plans_to_bring_bitcoin_to_the_masses/" TargetMode="External"/><Relationship Id="rId872" Type="http://schemas.openxmlformats.org/officeDocument/2006/relationships/hyperlink" Target="http://www.reddit.com/r/Bitcoin/comments/35yhdc/soundcloud_now_accept_bitcoin_tips_what_company/" TargetMode="External"/><Relationship Id="rId1221" Type="http://schemas.openxmlformats.org/officeDocument/2006/relationships/hyperlink" Target="http://www.reddit.com/r/Bitcoin/comments/36555k/in_mexico_you_can_use_bitcoin_to_pay_your_cable/" TargetMode="External"/><Relationship Id="rId871" Type="http://schemas.openxmlformats.org/officeDocument/2006/relationships/hyperlink" Target="http://www.reddit.com/r/Bitcoin/comments/35yhfm/what_makes_bitcoin_not_fiat_money/" TargetMode="External"/><Relationship Id="rId1222" Type="http://schemas.openxmlformats.org/officeDocument/2006/relationships/hyperlink" Target="http://www.reddit.com/r/Bitcoin/comments/3656sl/veteran_bitcoiners_when_you_see_exchanges_with/" TargetMode="External"/><Relationship Id="rId870" Type="http://schemas.openxmlformats.org/officeDocument/2006/relationships/hyperlink" Target="http://www.reddit.com/r/Bitcoin/comments/35yhn9/betcoin_poker_web_mobile_tablet_version_fixed/" TargetMode="External"/><Relationship Id="rId1223" Type="http://schemas.openxmlformats.org/officeDocument/2006/relationships/hyperlink" Target="http://www.reddit.com/r/Bitcoin/comments/3656ky/china_is_stocking_goldalso_have_some_plans_with/" TargetMode="External"/><Relationship Id="rId829" Type="http://schemas.openxmlformats.org/officeDocument/2006/relationships/hyperlink" Target="http://www.reddit.com/r/Bitcoin/comments/35xiln/bits_to_give_away_or_wickedjimmy_soundcloud_freak/" TargetMode="External"/><Relationship Id="rId828" Type="http://schemas.openxmlformats.org/officeDocument/2006/relationships/hyperlink" Target="http://www.reddit.com/r/Bitcoin/comments/35xino/support/" TargetMode="External"/><Relationship Id="rId827" Type="http://schemas.openxmlformats.org/officeDocument/2006/relationships/hyperlink" Target="http://www.reddit.com/r/Bitcoin/comments/35xi6g/this_is_hilarious/" TargetMode="External"/><Relationship Id="rId822" Type="http://schemas.openxmlformats.org/officeDocument/2006/relationships/hyperlink" Target="http://www.reddit.com/r/Bitcoin/comments/35xgj3/this_company_wants_you_to_tip_musicians_in_bitcoin/" TargetMode="External"/><Relationship Id="rId821" Type="http://schemas.openxmlformats.org/officeDocument/2006/relationships/hyperlink" Target="https://fortune.com/2015/05/13/this-company-wants-you-to-tip-musicians-in-bitcoin/?utm_content=bufferd122a&amp;utm_medium=social&amp;utm_source=twitter.com&amp;utm_campaign=buffer" TargetMode="External"/><Relationship Id="rId820" Type="http://schemas.openxmlformats.org/officeDocument/2006/relationships/hyperlink" Target="http://www.reddit.com/r/Bitcoin/comments/35xgsp/conspiracy_theory_bitcoin_price_is_manipulated/" TargetMode="External"/><Relationship Id="rId826" Type="http://schemas.openxmlformats.org/officeDocument/2006/relationships/hyperlink" Target="https://twitter.com/kentindell/status/598768475990040577" TargetMode="External"/><Relationship Id="rId825" Type="http://schemas.openxmlformats.org/officeDocument/2006/relationships/hyperlink" Target="http://www.reddit.com/r/Bitcoin/comments/35xikg/from_previous_experience_if_you_tip_an_artist_on/" TargetMode="External"/><Relationship Id="rId824" Type="http://schemas.openxmlformats.org/officeDocument/2006/relationships/hyperlink" Target="http://www.reddit.com/r/Bitcoin/comments/35xiln/bits_to_give_away_or_wickedjimmy_soundcloud_freak/" TargetMode="External"/><Relationship Id="rId823" Type="http://schemas.openxmlformats.org/officeDocument/2006/relationships/hyperlink" Target="http://www.reddit.com/r/Bitcoin/comments/35xino/support/" TargetMode="External"/><Relationship Id="rId819" Type="http://schemas.openxmlformats.org/officeDocument/2006/relationships/hyperlink" Target="http://www.reddit.com/r/Bitcoin/comments/35xdlv/we_do_a_decentralized_podcast_that_is_posted_on/" TargetMode="External"/><Relationship Id="rId818" Type="http://schemas.openxmlformats.org/officeDocument/2006/relationships/hyperlink" Target="http://www.reddit.com/r/Bitcoin/comments/35xaow/buying_a_tracking_number/" TargetMode="External"/><Relationship Id="rId817" Type="http://schemas.openxmlformats.org/officeDocument/2006/relationships/hyperlink" Target="http://www.reddit.com/r/Bitcoin/comments/35x9s3/buy_anything_from_any_european_market_such_as/" TargetMode="External"/><Relationship Id="rId816" Type="http://schemas.openxmlformats.org/officeDocument/2006/relationships/hyperlink" Target="http://www.reddit.com/r/Bitcoin/comments/35xa5j/texas_bill_to_establish_bullion_depository_help/" TargetMode="External"/><Relationship Id="rId811" Type="http://schemas.openxmlformats.org/officeDocument/2006/relationships/hyperlink" Target="http://www.reddit.com/r/Bitcoin/comments/35x3hm/nasdaq_will_start_using_bitcoin_technology/" TargetMode="External"/><Relationship Id="rId810" Type="http://schemas.openxmlformats.org/officeDocument/2006/relationships/hyperlink" Target="http://money.cnn.com/2015/05/11/technology/nasdaq-bitcoin-technology/index.html?iid=ob_homepage_tech_pool&amp;iid=obnetwork" TargetMode="External"/><Relationship Id="rId815" Type="http://schemas.openxmlformats.org/officeDocument/2006/relationships/hyperlink" Target="http://blog.tenthamendmentcenter.com/2015/05/texas-bill-to-establish-bullion-depository-help-facilitate-transactions-in-gold-and-silver-passes-house-140-1/" TargetMode="External"/><Relationship Id="rId814" Type="http://schemas.openxmlformats.org/officeDocument/2006/relationships/hyperlink" Target="http://www.reddit.com/r/Bitcoin/comments/35x6l5/whats_a_good_way_to_safely_transfer_bitcoin_for_a/" TargetMode="External"/><Relationship Id="rId813" Type="http://schemas.openxmlformats.org/officeDocument/2006/relationships/hyperlink" Target="http://www.reddit.com/r/Bitcoin/comments/35x5v8/questions_on_multisig/" TargetMode="External"/><Relationship Id="rId812" Type="http://schemas.openxmlformats.org/officeDocument/2006/relationships/hyperlink" Target="http://www.reddit.com/r/Bitcoin/comments/35x4g8/rbitcoin_global_bitcoin_index_pandora_index/" TargetMode="External"/><Relationship Id="rId609" Type="http://schemas.openxmlformats.org/officeDocument/2006/relationships/hyperlink" Target="http://www.reddit.com/r/Bitcoin/comments/35tkw6/gatehubs_new_trading_themes/" TargetMode="External"/><Relationship Id="rId608" Type="http://schemas.openxmlformats.org/officeDocument/2006/relationships/hyperlink" Target="http://blog.gatehub.net/post/118856590052/gatehubs-new-trading-themes" TargetMode="External"/><Relationship Id="rId607" Type="http://schemas.openxmlformats.org/officeDocument/2006/relationships/hyperlink" Target="http://www.reddit.com/r/Bitcoin/comments/35tdh2/i_double_all_donations_to_the_cecg_book_club_help/" TargetMode="External"/><Relationship Id="rId849" Type="http://schemas.openxmlformats.org/officeDocument/2006/relationships/hyperlink" Target="https://medium.com/mit-media-lab-digital-currency-initiative/how-to-prevent-new-york-from-becoming-the-bitcoin-backwater-of-the-u-s-931505a54560" TargetMode="External"/><Relationship Id="rId602" Type="http://schemas.openxmlformats.org/officeDocument/2006/relationships/hyperlink" Target="http://www.reddit.com/r/Bitcoin/comments/35tdh2/i_double_all_donations_to_the_cecg_book_club_help/" TargetMode="External"/><Relationship Id="rId844" Type="http://schemas.openxmlformats.org/officeDocument/2006/relationships/hyperlink" Target="http://www.reddit.com/r/Bitcoin/comments/35xuwc/bitcoin_news_today_goldman_sachs_puts_its_money/" TargetMode="External"/><Relationship Id="rId601" Type="http://schemas.openxmlformats.org/officeDocument/2006/relationships/hyperlink" Target="http://www.reddit.com/r/Bitcoin/comments/35tazy/why_bitcoin_is_perfect_for_erotic_on_the_www/" TargetMode="External"/><Relationship Id="rId843" Type="http://schemas.openxmlformats.org/officeDocument/2006/relationships/hyperlink" Target="http://moneymorning.com/2015/05/13/bitcoin-news-today-goldman-sachs-puts-its-money-behind-the-blockchain/" TargetMode="External"/><Relationship Id="rId600" Type="http://schemas.openxmlformats.org/officeDocument/2006/relationships/hyperlink" Target="http://about.bitcoin.camera/" TargetMode="External"/><Relationship Id="rId842" Type="http://schemas.openxmlformats.org/officeDocument/2006/relationships/hyperlink" Target="http://www.reddit.com/r/Bitcoin/comments/35xnh6/traveling_overseas_is_easy_with_bitcoin/" TargetMode="External"/><Relationship Id="rId841" Type="http://schemas.openxmlformats.org/officeDocument/2006/relationships/hyperlink" Target="http://imgur.com/1JKal72" TargetMode="External"/><Relationship Id="rId606" Type="http://schemas.openxmlformats.org/officeDocument/2006/relationships/hyperlink" Target="http://www.reddit.com/r/Bitcoin/comments/35te3u/which_do_you_value_most_when_you_choose_a_btc/" TargetMode="External"/><Relationship Id="rId848" Type="http://schemas.openxmlformats.org/officeDocument/2006/relationships/hyperlink" Target="http://www.reddit.com/r/Bitcoin/comments/35xuwc/bitcoin_news_today_goldman_sachs_puts_its_money/" TargetMode="External"/><Relationship Id="rId605" Type="http://schemas.openxmlformats.org/officeDocument/2006/relationships/hyperlink" Target="http://www.reddit.com/r/Bitcoin/comments/35te7r/whats_the_nextgeneration_internet_surprise_its/" TargetMode="External"/><Relationship Id="rId847" Type="http://schemas.openxmlformats.org/officeDocument/2006/relationships/hyperlink" Target="http://moneymorning.com/2015/05/13/bitcoin-news-today-goldman-sachs-puts-its-money-behind-the-blockchain/" TargetMode="External"/><Relationship Id="rId604" Type="http://schemas.openxmlformats.org/officeDocument/2006/relationships/hyperlink" Target="http://www.huffingtonpost.com/don-tapscott/whats-the-nextgeneration-_b_6859156.html?utm_content=buffer25f67&amp;utm_medium=social&amp;utm_source=facebook.com&amp;utm_campaign=buffer" TargetMode="External"/><Relationship Id="rId846" Type="http://schemas.openxmlformats.org/officeDocument/2006/relationships/hyperlink" Target="http://www.reddit.com/r/Bitcoin/comments/35xu47/the_untold_story_of_silk_road_part_2_the_fall/" TargetMode="External"/><Relationship Id="rId603" Type="http://schemas.openxmlformats.org/officeDocument/2006/relationships/hyperlink" Target="http://www.reddit.com/r/Bitcoin/comments/35tden/nicehash_mining_platform_raffles_25btc_prizes_in/" TargetMode="External"/><Relationship Id="rId845" Type="http://schemas.openxmlformats.org/officeDocument/2006/relationships/hyperlink" Target="http://www.wired.com/2015/05/silk-road-2/" TargetMode="External"/><Relationship Id="rId840" Type="http://schemas.openxmlformats.org/officeDocument/2006/relationships/hyperlink" Target="http://www.reddit.com/r/Bitcoin/comments/35xnhp/is_bitcoinincomecom_a_scam/" TargetMode="External"/><Relationship Id="rId839" Type="http://schemas.openxmlformats.org/officeDocument/2006/relationships/hyperlink" Target="http://www.reddit.com/r/Bitcoin/comments/35xo4o/my_website_pays_you_in_bitcoin_to_read_books/" TargetMode="External"/><Relationship Id="rId838" Type="http://schemas.openxmlformats.org/officeDocument/2006/relationships/hyperlink" Target="http://www.reddit.com/r/Bitcoin/comments/35xoyt/coinbase_doesnt_disappoint/" TargetMode="External"/><Relationship Id="rId833" Type="http://schemas.openxmlformats.org/officeDocument/2006/relationships/hyperlink" Target="http://www.reddit.com/r/Bitcoin/comments/35xqwm/domains_for_bitcoins/" TargetMode="External"/><Relationship Id="rId832" Type="http://schemas.openxmlformats.org/officeDocument/2006/relationships/hyperlink" Target="http://www.reddit.com/r/Bitcoin/comments/35xmkl/best_of_the_paying_bitcoin_sites/" TargetMode="External"/><Relationship Id="rId831" Type="http://schemas.openxmlformats.org/officeDocument/2006/relationships/hyperlink" Target="http://bitcoinwork.info/earn-free-bitcoin.html" TargetMode="External"/><Relationship Id="rId830" Type="http://schemas.openxmlformats.org/officeDocument/2006/relationships/hyperlink" Target="http://www.reddit.com/r/Bitcoin/comments/35xikg/from_previous_experience_if_you_tip_an_artist_on/" TargetMode="External"/><Relationship Id="rId837" Type="http://schemas.openxmlformats.org/officeDocument/2006/relationships/hyperlink" Target="http://www.reddit.com/r/Bitcoin/comments/35xq8d/bitcoin_vs_litecoin/" TargetMode="External"/><Relationship Id="rId836" Type="http://schemas.openxmlformats.org/officeDocument/2006/relationships/hyperlink" Target="https://youtu.be/CzjMYt3C2QI" TargetMode="External"/><Relationship Id="rId835" Type="http://schemas.openxmlformats.org/officeDocument/2006/relationships/hyperlink" Target="http://www.reddit.com/r/Bitcoin/comments/35xqth/bitcoin_remains_an_underground_currency_in/" TargetMode="External"/><Relationship Id="rId834" Type="http://schemas.openxmlformats.org/officeDocument/2006/relationships/hyperlink" Target="http://www.wcnc.com/story/news/local/regional/2015/05/13/bitcoin-remains-an-underground-currency-in-asheville/27254529/" TargetMode="External"/><Relationship Id="rId1059" Type="http://schemas.openxmlformats.org/officeDocument/2006/relationships/hyperlink" Target="http://www.reddit.com/r/Bitcoin/comments/36237c/sendchat_crowdfunding_campaign_goes_live_on/" TargetMode="External"/><Relationship Id="rId228" Type="http://schemas.openxmlformats.org/officeDocument/2006/relationships/hyperlink" Target="http://np.reddit.com/r/OutOfTheLoop/comments/35jrhs/whats_the_current_state_of_bitcoin_how_does_the/" TargetMode="External"/><Relationship Id="rId227" Type="http://schemas.openxmlformats.org/officeDocument/2006/relationships/hyperlink" Target="http://www.reddit.com/r/Bitcoin/comments/35lk51/i_just_invested_in_finlands_leading_bitcoin/" TargetMode="External"/><Relationship Id="rId469" Type="http://schemas.openxmlformats.org/officeDocument/2006/relationships/hyperlink" Target="http://www.reddit.com/r/Bitcoin/comments/35qh5l/a_simple_reason_why_the_node_count_will_not_drop/" TargetMode="External"/><Relationship Id="rId226" Type="http://schemas.openxmlformats.org/officeDocument/2006/relationships/hyperlink" Target="http://www.reddit.com/r/Bitcoin/comments/35lkkl/bayern_vs_barca_is_tomorrow_but_you_can_pick_the/" TargetMode="External"/><Relationship Id="rId468" Type="http://schemas.openxmlformats.org/officeDocument/2006/relationships/hyperlink" Target="http://www.reddit.com/r/Bitcoin/comments/35qw0n/can_anyone_do_the_math_on_how_much_would_move/" TargetMode="External"/><Relationship Id="rId225" Type="http://schemas.openxmlformats.org/officeDocument/2006/relationships/hyperlink" Target="https://www.betbtc.co/markets/23605" TargetMode="External"/><Relationship Id="rId467" Type="http://schemas.openxmlformats.org/officeDocument/2006/relationships/hyperlink" Target="http://www.reddit.com/r/Bitcoin/comments/35qwkg/yep_you_arent_using_bitcoin_you_are_just_using/" TargetMode="External"/><Relationship Id="rId229" Type="http://schemas.openxmlformats.org/officeDocument/2006/relationships/hyperlink" Target="http://www.reddit.com/r/Bitcoin/comments/35lolk/whats_the_current_state_of_bitcoin_how_does_the/" TargetMode="External"/><Relationship Id="rId1050" Type="http://schemas.openxmlformats.org/officeDocument/2006/relationships/hyperlink" Target="http://www.reddit.com/r/Bitcoin/comments/361wwo/this_wave_will_be_much_more_explosive_than/" TargetMode="External"/><Relationship Id="rId220" Type="http://schemas.openxmlformats.org/officeDocument/2006/relationships/hyperlink" Target="http://www.reddit.com/r/Bitcoin/comments/35l8u0/renowned_economist_whats_a_digital_asset_without/" TargetMode="External"/><Relationship Id="rId462" Type="http://schemas.openxmlformats.org/officeDocument/2006/relationships/hyperlink" Target="http://www.reddit.com/r/Bitcoin/comments/35qfp2/this_saturday_i_will_do_an_ama_about_the_paper_i/" TargetMode="External"/><Relationship Id="rId1051" Type="http://schemas.openxmlformats.org/officeDocument/2006/relationships/hyperlink" Target="http://www.reddit.com/r/Bitcoin/comments/361ys3/whats_the_most_item_bought_with_bitcoin/" TargetMode="External"/><Relationship Id="rId461" Type="http://schemas.openxmlformats.org/officeDocument/2006/relationships/hyperlink" Target="http://www.reddit.com/r/Bitcoin/comments/35qg8p/barberrycoastcom_now_accepting_bitcoin_premium/" TargetMode="External"/><Relationship Id="rId1052" Type="http://schemas.openxmlformats.org/officeDocument/2006/relationships/hyperlink" Target="http://lawbitrage.typepad.com/blog/2015/05/in-itbit-we-trust.html?utm_source=bitcoinweekly&amp;utm_medium=email" TargetMode="External"/><Relationship Id="rId460" Type="http://schemas.openxmlformats.org/officeDocument/2006/relationships/hyperlink" Target="http://barberrycoast.com" TargetMode="External"/><Relationship Id="rId1053" Type="http://schemas.openxmlformats.org/officeDocument/2006/relationships/hyperlink" Target="http://www.reddit.com/r/Bitcoin/comments/361yoj/in_itbit_we_trust/" TargetMode="External"/><Relationship Id="rId1054" Type="http://schemas.openxmlformats.org/officeDocument/2006/relationships/hyperlink" Target="http://www.reddit.com/r/Bitcoin/comments/3620k8/bitcoin_has_already_overcome_major_hurdles_your/" TargetMode="External"/><Relationship Id="rId224" Type="http://schemas.openxmlformats.org/officeDocument/2006/relationships/hyperlink" Target="http://www.reddit.com/r/Bitcoin/comments/35lla8/nasdaqs_blockchain_pilot_spells_the_beginning_of/" TargetMode="External"/><Relationship Id="rId466" Type="http://schemas.openxmlformats.org/officeDocument/2006/relationships/hyperlink" Target="http://suptg.thisisnotatrueending.com/archive/34200851/images/1408326490707.jpg" TargetMode="External"/><Relationship Id="rId1055" Type="http://schemas.openxmlformats.org/officeDocument/2006/relationships/hyperlink" Target="http://www.miningpool.co.uk/bitcoin-isnt-about-disrupting-credit-cards/" TargetMode="External"/><Relationship Id="rId223" Type="http://schemas.openxmlformats.org/officeDocument/2006/relationships/hyperlink" Target="http://www.ibtimes.co.uk/nasdaqs-blockchain-pilot-spells-beginning-end-lawyers-1500656" TargetMode="External"/><Relationship Id="rId465" Type="http://schemas.openxmlformats.org/officeDocument/2006/relationships/hyperlink" Target="http://www.reddit.com/r/Bitcoin/comments/35qxue/starting_a_business_wanting_to_accept_btc/" TargetMode="External"/><Relationship Id="rId1056" Type="http://schemas.openxmlformats.org/officeDocument/2006/relationships/hyperlink" Target="http://www.reddit.com/r/Bitcoin/comments/3620gq/bitcoin_isnt_about_disrupting_credit_card_payments/" TargetMode="External"/><Relationship Id="rId222" Type="http://schemas.openxmlformats.org/officeDocument/2006/relationships/hyperlink" Target="http://www.reddit.com/r/Bitcoin/comments/35llck/spectrocoin_integrates_bitcoin_payments_at_lukoil/" TargetMode="External"/><Relationship Id="rId464" Type="http://schemas.openxmlformats.org/officeDocument/2006/relationships/hyperlink" Target="http://www.reddit.com/r/Bitcoin/comments/35qvw0/idea_a_legal_charity_that_runs_full_nodes/" TargetMode="External"/><Relationship Id="rId1057" Type="http://schemas.openxmlformats.org/officeDocument/2006/relationships/hyperlink" Target="http://www.reddit.com/r/Bitcoin/comments/3620dz/remember_mineral_they_are_shutting_down/" TargetMode="External"/><Relationship Id="rId221" Type="http://schemas.openxmlformats.org/officeDocument/2006/relationships/hyperlink" Target="http://cointelegraph.com/news/114217/spectrocoin-integrates-bitcoin-payments-at-lukoil-gas-stations" TargetMode="External"/><Relationship Id="rId463" Type="http://schemas.openxmlformats.org/officeDocument/2006/relationships/hyperlink" Target="http://www.reddit.com/r/Bitcoin/comments/35qw0n/can_anyone_do_the_math_on_how_much_would_move/" TargetMode="External"/><Relationship Id="rId1058" Type="http://schemas.openxmlformats.org/officeDocument/2006/relationships/hyperlink" Target="http://insidebitcoins.com/news/sendchat-crowdfunding-campaign-goes-live-on-blocktrust/32518" TargetMode="External"/><Relationship Id="rId1048" Type="http://schemas.openxmlformats.org/officeDocument/2006/relationships/hyperlink" Target="http://www.reddit.com/r/Bitcoin/comments/361tm2/nasdaq_to_start_using_bitcoin_technology/" TargetMode="External"/><Relationship Id="rId1049" Type="http://schemas.openxmlformats.org/officeDocument/2006/relationships/hyperlink" Target="https://www.tradingview.com/i/KAEqC1ri/" TargetMode="External"/><Relationship Id="rId217" Type="http://schemas.openxmlformats.org/officeDocument/2006/relationships/hyperlink" Target="https://ihb.io/2015-05-11/news/india-bitcoin-exchange-coinsecure-heads-vccircle-payments-forum-bombay-17188" TargetMode="External"/><Relationship Id="rId459" Type="http://schemas.openxmlformats.org/officeDocument/2006/relationships/hyperlink" Target="http://www.reddit.com/r/Bitcoin/comments/35qgl8/31_coinbase_2015_disruptor_50_cnbc/" TargetMode="External"/><Relationship Id="rId216" Type="http://schemas.openxmlformats.org/officeDocument/2006/relationships/hyperlink" Target="http://www.reddit.com/r/Bitcoin/comments/35l7qf/officially_launching_bitdealsioconnecting/" TargetMode="External"/><Relationship Id="rId458" Type="http://schemas.openxmlformats.org/officeDocument/2006/relationships/hyperlink" Target="http://www.cnbc.com/id/102624089" TargetMode="External"/><Relationship Id="rId215" Type="http://schemas.openxmlformats.org/officeDocument/2006/relationships/hyperlink" Target="http://www.reddit.com/r/Bitcoin/comments/35l7y4/courier_strike_in_berlin_keeps_atms_from_being/" TargetMode="External"/><Relationship Id="rId457" Type="http://schemas.openxmlformats.org/officeDocument/2006/relationships/hyperlink" Target="http://www.reddit.com/r/Bitcoin/comments/35qf94/bitcoin_wales_digital_2015_big_event_at_the/" TargetMode="External"/><Relationship Id="rId699" Type="http://schemas.openxmlformats.org/officeDocument/2006/relationships/hyperlink" Target="http://www.reddit.com/r/Bitcoin/comments/35vat5/school_solver_a_marketplace_for_tutors_and/" TargetMode="External"/><Relationship Id="rId214" Type="http://schemas.openxmlformats.org/officeDocument/2006/relationships/hyperlink" Target="http://www.npr.org/2015/05/11/405816915/courier-strike-in-berlin-keeps-atms-from-being-replenished" TargetMode="External"/><Relationship Id="rId456" Type="http://schemas.openxmlformats.org/officeDocument/2006/relationships/hyperlink" Target="http://bitcoinwales.org/people/bitcoin-wales-digital-2015/" TargetMode="External"/><Relationship Id="rId698" Type="http://schemas.openxmlformats.org/officeDocument/2006/relationships/hyperlink" Target="http://schoolsolver.com" TargetMode="External"/><Relationship Id="rId219" Type="http://schemas.openxmlformats.org/officeDocument/2006/relationships/hyperlink" Target="https://twitter.com/Bullionbasis/status/597430221885804544" TargetMode="External"/><Relationship Id="rId218" Type="http://schemas.openxmlformats.org/officeDocument/2006/relationships/hyperlink" Target="http://www.reddit.com/r/Bitcoin/comments/35l717/indian_bitcoin_exchange_coinsecure_heads_to/" TargetMode="External"/><Relationship Id="rId451" Type="http://schemas.openxmlformats.org/officeDocument/2006/relationships/hyperlink" Target="http://www.cnbc.com/id/102624089" TargetMode="External"/><Relationship Id="rId693" Type="http://schemas.openxmlformats.org/officeDocument/2006/relationships/hyperlink" Target="http://www.reddit.com/r/Bitcoin/comments/35v55s/millions_billions_or_trillions/" TargetMode="External"/><Relationship Id="rId1040" Type="http://schemas.openxmlformats.org/officeDocument/2006/relationships/hyperlink" Target="http://www.reddit.com/r/Bitcoin/comments/361opf/im_teaching_ged_classes_and_a_bitcoin_history_of/" TargetMode="External"/><Relationship Id="rId450" Type="http://schemas.openxmlformats.org/officeDocument/2006/relationships/hyperlink" Target="http://www.reddit.com/r/Bitcoin/comments/35qact/bitcoin_cardiff_meetup_bitcoin_wales_cardiff_wales/" TargetMode="External"/><Relationship Id="rId692" Type="http://schemas.openxmlformats.org/officeDocument/2006/relationships/hyperlink" Target="http://blog.cryptocrumb.com/2015/05/millions-billions-or-trillions.html" TargetMode="External"/><Relationship Id="rId1041" Type="http://schemas.openxmlformats.org/officeDocument/2006/relationships/hyperlink" Target="http://www.nytimes.com/2015/05/17/business/decoding-the-enigma-of-satoshi-nakamoto-and-the-birth-of-bitcoin.html" TargetMode="External"/><Relationship Id="rId691" Type="http://schemas.openxmlformats.org/officeDocument/2006/relationships/hyperlink" Target="http://www.reddit.com/r/Bitcoin/comments/35v5an/starbucks_still_grappling_with_fraud_in_online/" TargetMode="External"/><Relationship Id="rId1042" Type="http://schemas.openxmlformats.org/officeDocument/2006/relationships/hyperlink" Target="http://www.reddit.com/r/Bitcoin/comments/361niw/decoding_the_enigma_of_satoshi_nakamoto_and_the/" TargetMode="External"/><Relationship Id="rId690" Type="http://schemas.openxmlformats.org/officeDocument/2006/relationships/hyperlink" Target="http://www.pcworld.com/article/2921952/starbucks-still-grappling-with-fraud-in-online-accounts-gift-cards.html" TargetMode="External"/><Relationship Id="rId1043" Type="http://schemas.openxmlformats.org/officeDocument/2006/relationships/hyperlink" Target="https://www.facebook.com/iammaxhuman/photos/p.828693250548899/828693250548899/?type=1" TargetMode="External"/><Relationship Id="rId213" Type="http://schemas.openxmlformats.org/officeDocument/2006/relationships/hyperlink" Target="http://www.reddit.com/r/Bitcoin/comments/35l4f6/covert_upgrade_old_paper_wallets_to_multisig/" TargetMode="External"/><Relationship Id="rId455" Type="http://schemas.openxmlformats.org/officeDocument/2006/relationships/hyperlink" Target="http://www.reddit.com/r/Bitcoin/comments/35qfp2/this_saturday_i_will_do_an_ama_about_the_paper_i/" TargetMode="External"/><Relationship Id="rId697" Type="http://schemas.openxmlformats.org/officeDocument/2006/relationships/hyperlink" Target="http://www.reddit.com/r/Bitcoin/comments/35vbwt/peter_schiff_his_recent_thought_on_btc_news/" TargetMode="External"/><Relationship Id="rId1044" Type="http://schemas.openxmlformats.org/officeDocument/2006/relationships/hyperlink" Target="http://www.reddit.com/r/Bitcoin/comments/361qf8/my_company_humanity_technologies_now_accepts/" TargetMode="External"/><Relationship Id="rId212" Type="http://schemas.openxmlformats.org/officeDocument/2006/relationships/hyperlink" Target="http://www.reddit.com/r/Bitcoin/comments/35kzo9/buy_us_google_play_store_gift_cards_and_us/" TargetMode="External"/><Relationship Id="rId454" Type="http://schemas.openxmlformats.org/officeDocument/2006/relationships/hyperlink" Target="http://www.reddit.com/r/Bitcoin/comments/35qg8p/barberrycoastcom_now_accepting_bitcoin_premium/" TargetMode="External"/><Relationship Id="rId696" Type="http://schemas.openxmlformats.org/officeDocument/2006/relationships/hyperlink" Target="http://www.reddit.com/r/Bitcoin/comments/35vbz1/changetip_integrates_with_soundcloud/" TargetMode="External"/><Relationship Id="rId1045" Type="http://schemas.openxmlformats.org/officeDocument/2006/relationships/hyperlink" Target="http://www.reddit.com/r/Bitcoin/comments/361sox/pexs_peppers_hot_sauces_accept_bitcoin_and_other/" TargetMode="External"/><Relationship Id="rId211" Type="http://schemas.openxmlformats.org/officeDocument/2006/relationships/hyperlink" Target="https://www.youtube.com/attribution_link?a=vCPVg5SsPpM&amp;u=%2Fwatch%3Fv%3DXCCwnxJxhDo%26feature%3Dshare" TargetMode="External"/><Relationship Id="rId453" Type="http://schemas.openxmlformats.org/officeDocument/2006/relationships/hyperlink" Target="http://barberrycoast.com" TargetMode="External"/><Relationship Id="rId695" Type="http://schemas.openxmlformats.org/officeDocument/2006/relationships/hyperlink" Target="https://changecoin.zendesk.com/hc/en-us/articles/205159748-Tipping-Enabled-on-SoundCloud?utm_source=ChangeTip&amp;utm_campaign=be385a410a-Soundcloud_other_updatesMay2015&amp;utm_medium=email&amp;utm_term=0_edff094ad0-be385a410a-360634813%20%E2%80%A6" TargetMode="External"/><Relationship Id="rId1046" Type="http://schemas.openxmlformats.org/officeDocument/2006/relationships/hyperlink" Target="http://www.reddit.com/r/Bitcoin/comments/361s80/i_am_henry_brade_ceo_of_the_leading_bitcoin/" TargetMode="External"/><Relationship Id="rId210" Type="http://schemas.openxmlformats.org/officeDocument/2006/relationships/hyperlink" Target="http://www.reddit.com/r/Bitcoin/comments/35kzz4/ralobot_the_boss_address_multiplayers_enjoy_on/" TargetMode="External"/><Relationship Id="rId452" Type="http://schemas.openxmlformats.org/officeDocument/2006/relationships/hyperlink" Target="http://www.reddit.com/r/Bitcoin/comments/35qgl8/31_coinbase_2015_disruptor_50_cnbc/" TargetMode="External"/><Relationship Id="rId694" Type="http://schemas.openxmlformats.org/officeDocument/2006/relationships/hyperlink" Target="http://www.reddit.com/r/Bitcoin/comments/35vah5/very_confused_about_ufun_utoken_is_it_real_or_scam/" TargetMode="External"/><Relationship Id="rId1047" Type="http://schemas.openxmlformats.org/officeDocument/2006/relationships/hyperlink" Target="http://cbs4indy.com/2015/05/14/nasdaq-to-start-using-bitcoin-technology/" TargetMode="External"/><Relationship Id="rId491" Type="http://schemas.openxmlformats.org/officeDocument/2006/relationships/hyperlink" Target="https://bitcoinmagazine.com/20356/overstock-nasdaq-could-push-blockchain-tech-into-financial-mainstream" TargetMode="External"/><Relationship Id="rId490" Type="http://schemas.openxmlformats.org/officeDocument/2006/relationships/hyperlink" Target="http://www.reddit.com/r/Bitcoin/comments/35ri9w/tank_stream_ventures_of_australia_looking_to/" TargetMode="External"/><Relationship Id="rId249" Type="http://schemas.openxmlformats.org/officeDocument/2006/relationships/hyperlink" Target="http://www.investopedia.com/articles/forex/051115/bitcoin-mining-still-profitable.asp" TargetMode="External"/><Relationship Id="rId248" Type="http://schemas.openxmlformats.org/officeDocument/2006/relationships/hyperlink" Target="http://www.reddit.com/r/Bitcoin/comments/35mezo/the_white_house_names_dr_ed_felten_as_deputy_us/" TargetMode="External"/><Relationship Id="rId247" Type="http://schemas.openxmlformats.org/officeDocument/2006/relationships/hyperlink" Target="https://www.whitehouse.gov/blog/2015/05/11/white-house-names-dr-ed-felten-deputy-us-chief-technology-officer" TargetMode="External"/><Relationship Id="rId489" Type="http://schemas.openxmlformats.org/officeDocument/2006/relationships/hyperlink" Target="http://cointelegraph.com/news/114232/tank-stream-ventures-of-australia-looking-to-invest-20m-in-early-stage-fintech-blockchain-startups" TargetMode="External"/><Relationship Id="rId1070" Type="http://schemas.openxmlformats.org/officeDocument/2006/relationships/hyperlink" Target="http://www.reddit.com/r/Bitcoin/comments/36254e/long_term_hemoraging_of_bitcoins/" TargetMode="External"/><Relationship Id="rId1071" Type="http://schemas.openxmlformats.org/officeDocument/2006/relationships/hyperlink" Target="https://gear.mycelium.com/" TargetMode="External"/><Relationship Id="rId1072" Type="http://schemas.openxmlformats.org/officeDocument/2006/relationships/hyperlink" Target="http://www.reddit.com/r/Bitcoin/comments/362d10/mycelium_just_released_a_free_opensource_payment/" TargetMode="External"/><Relationship Id="rId242" Type="http://schemas.openxmlformats.org/officeDocument/2006/relationships/hyperlink" Target="http://www.reddit.com/r/Bitcoin/comments/35mb63/fyi_endless_supply_of_130_pcs_to_setup_your_full/" TargetMode="External"/><Relationship Id="rId484" Type="http://schemas.openxmlformats.org/officeDocument/2006/relationships/hyperlink" Target="https://medium.com/@beautyon_/grundsaudaag-jour-de-la-marmotte-ground-hog-day-8570677dd90b" TargetMode="External"/><Relationship Id="rId1073" Type="http://schemas.openxmlformats.org/officeDocument/2006/relationships/hyperlink" Target="http://www.reddit.com/r/Bitcoin/comments/362ako/setup_mycelium_to_handle_bitcoin_uri_on_droid/" TargetMode="External"/><Relationship Id="rId241" Type="http://schemas.openxmlformats.org/officeDocument/2006/relationships/hyperlink" Target="http://www.ebay.com/sch/i.html?_sacat=0&amp;_sop=15&amp;_nkw=desktop+computers+windows+7&amp;_dcat=179&amp;Processor%2520Type=Intel%2520Core%25202%2520Quad&amp;rt=nc" TargetMode="External"/><Relationship Id="rId483" Type="http://schemas.openxmlformats.org/officeDocument/2006/relationships/hyperlink" Target="http://www.reddit.com/r/Bitcoin/comments/35rd4r/blockchain_the_next_big_thing_the_economist/" TargetMode="External"/><Relationship Id="rId1074" Type="http://schemas.openxmlformats.org/officeDocument/2006/relationships/hyperlink" Target="http://www.reddit.com/r/Bitcoin/comments/362f3v/what_would_happen_if_satoshi_returned_and/" TargetMode="External"/><Relationship Id="rId240" Type="http://schemas.openxmlformats.org/officeDocument/2006/relationships/hyperlink" Target="http://www.reddit.com/r/Bitcoin/comments/35mbbb/business_as_usual_with_coinsecure_says_mohit/" TargetMode="External"/><Relationship Id="rId482" Type="http://schemas.openxmlformats.org/officeDocument/2006/relationships/hyperlink" Target="http://www.economist.com/news/special-report/21650295-or-it-next-big-thing?utm_content=buffer98228&amp;utm_medium=social&amp;utm_source=twitter.com&amp;utm_campaign=buffer" TargetMode="External"/><Relationship Id="rId1075" Type="http://schemas.openxmlformats.org/officeDocument/2006/relationships/hyperlink" Target="http://www.reddit.com/r/Bitcoin/comments/362f12/bitcoin_websites_unblocked_in_russia_court_was_won/" TargetMode="External"/><Relationship Id="rId481" Type="http://schemas.openxmlformats.org/officeDocument/2006/relationships/hyperlink" Target="http://www.reddit.com/r/Bitcoin/comments/35rdpf/bitcoin_is_not_a_closed_system/" TargetMode="External"/><Relationship Id="rId1076" Type="http://schemas.openxmlformats.org/officeDocument/2006/relationships/hyperlink" Target="https://www.coingecko.com/buzz/8-cryptocurrencies-myths-you-are-sick-of-hearing" TargetMode="External"/><Relationship Id="rId246" Type="http://schemas.openxmlformats.org/officeDocument/2006/relationships/hyperlink" Target="http://www.reddit.com/r/Bitcoin/comments/35mf6v/safetybitinfo/" TargetMode="External"/><Relationship Id="rId488" Type="http://schemas.openxmlformats.org/officeDocument/2006/relationships/hyperlink" Target="http://www.reddit.com/r/Bitcoin/comments/35rikm/thankyou_antibitcoiners_and_permabears/" TargetMode="External"/><Relationship Id="rId1077" Type="http://schemas.openxmlformats.org/officeDocument/2006/relationships/hyperlink" Target="http://www.reddit.com/r/Bitcoin/comments/362gxr/8_bitcoin_myths_you_are_sick_of_hearing/" TargetMode="External"/><Relationship Id="rId245" Type="http://schemas.openxmlformats.org/officeDocument/2006/relationships/hyperlink" Target="http://safetybit.info" TargetMode="External"/><Relationship Id="rId487" Type="http://schemas.openxmlformats.org/officeDocument/2006/relationships/hyperlink" Target="http://www.reddit.com/r/Bitcoin/comments/35rcew/what_is_physical_bitcoin_where_can_i_buy_here_is/" TargetMode="External"/><Relationship Id="rId1078" Type="http://schemas.openxmlformats.org/officeDocument/2006/relationships/hyperlink" Target="http://www.reddit.com/r/Bitcoin/comments/362gpn/how_the_diehards_do_it/" TargetMode="External"/><Relationship Id="rId244" Type="http://schemas.openxmlformats.org/officeDocument/2006/relationships/hyperlink" Target="http://www.reddit.com/r/Bitcoin/comments/35mfe8/easier_way_to_create_secure_paper_walletscold/" TargetMode="External"/><Relationship Id="rId486" Type="http://schemas.openxmlformats.org/officeDocument/2006/relationships/hyperlink" Target="https://www.youtube.com/watch?v=GT7NZqIsOfE" TargetMode="External"/><Relationship Id="rId1079" Type="http://schemas.openxmlformats.org/officeDocument/2006/relationships/hyperlink" Target="http://www.reddit.com/r/Bitcoin/comments/362fnb/what_if_bitcoins_were_originally_called_gift_card/" TargetMode="External"/><Relationship Id="rId243" Type="http://schemas.openxmlformats.org/officeDocument/2006/relationships/hyperlink" Target="http://www.reddit.com/r/Bitcoin/comments/35mczv/scam_alert_classic_corvette_worth_100000_on_sale/" TargetMode="External"/><Relationship Id="rId485" Type="http://schemas.openxmlformats.org/officeDocument/2006/relationships/hyperlink" Target="http://www.reddit.com/r/Bitcoin/comments/35rcs7/only_software_can_stop_bitcoin_and_to_do_that_its/" TargetMode="External"/><Relationship Id="rId480" Type="http://schemas.openxmlformats.org/officeDocument/2006/relationships/hyperlink" Target="http://www.reddit.com/r/Bitcoin/comments/35r9g9/localbitcoins_security_issue_please_help_me/" TargetMode="External"/><Relationship Id="rId239" Type="http://schemas.openxmlformats.org/officeDocument/2006/relationships/hyperlink" Target="https://bitcoinmagazine.com/20341/indian-banking-relationships-disappear-bitcoin-exchanges-field-questions-authorities/" TargetMode="External"/><Relationship Id="rId238" Type="http://schemas.openxmlformats.org/officeDocument/2006/relationships/hyperlink" Target="http://www.reddit.com/r/Bitcoin/comments/35mc90/anything_i_can_do_to_the_core_client_to_avoid_it/" TargetMode="External"/><Relationship Id="rId237" Type="http://schemas.openxmlformats.org/officeDocument/2006/relationships/hyperlink" Target="http://www.reddit.com/r/Bitcoin/comments/35m76t/libra_connect_helps_bitcoin_users_find_a_cpa_with/" TargetMode="External"/><Relationship Id="rId479" Type="http://schemas.openxmlformats.org/officeDocument/2006/relationships/hyperlink" Target="http://www.reddit.com/r/Bitcoin/comments/35r83v/ha_that_was_easy_now_running_a_full_node_22/" TargetMode="External"/><Relationship Id="rId236" Type="http://schemas.openxmlformats.org/officeDocument/2006/relationships/hyperlink" Target="http://libratax.com/blog/libra-connect-helps-bitcoin-users-find-a-cpa-with-digital-currency-expertise/" TargetMode="External"/><Relationship Id="rId478" Type="http://schemas.openxmlformats.org/officeDocument/2006/relationships/hyperlink" Target="http://www.reddit.com/r/Bitcoin/comments/35r1ur/ben_lawskys_legacy/" TargetMode="External"/><Relationship Id="rId1060" Type="http://schemas.openxmlformats.org/officeDocument/2006/relationships/hyperlink" Target="http://www.reddit.com/r/Bitcoin/comments/36254e/long_term_hemoraging_of_bitcoins/" TargetMode="External"/><Relationship Id="rId1061" Type="http://schemas.openxmlformats.org/officeDocument/2006/relationships/hyperlink" Target="http://europe.newsweek.com/max-keiser-interview-britain-epicentre-financial-fraud-327254" TargetMode="External"/><Relationship Id="rId231" Type="http://schemas.openxmlformats.org/officeDocument/2006/relationships/hyperlink" Target="http://www.reddit.com/r/Bitcoin/comments/35lpsj/what_i_continue_to_struggle_with_is_how_separable/" TargetMode="External"/><Relationship Id="rId473" Type="http://schemas.openxmlformats.org/officeDocument/2006/relationships/hyperlink" Target="http://www.reddit.com/r/Bitcoin/comments/35qgvn/just_another_reason_to_move_towards_bitcoin_and/" TargetMode="External"/><Relationship Id="rId1062" Type="http://schemas.openxmlformats.org/officeDocument/2006/relationships/hyperlink" Target="http://www.reddit.com/r/Bitcoin/comments/36242q/max_keiser_interview_britain_is_the_epicentre_of/" TargetMode="External"/><Relationship Id="rId230" Type="http://schemas.openxmlformats.org/officeDocument/2006/relationships/hyperlink" Target="http://www.bloombergview.com/articles/2015-05-11/unicorns-sphinxes-and-bitcoin-for-stocks" TargetMode="External"/><Relationship Id="rId472" Type="http://schemas.openxmlformats.org/officeDocument/2006/relationships/hyperlink" Target="http://www.foxnews.com/politics/2015/05/12/nc-store-owner-on-hook-for-107000-with-irs-over-structuring-laws/" TargetMode="External"/><Relationship Id="rId1063" Type="http://schemas.openxmlformats.org/officeDocument/2006/relationships/hyperlink" Target="http://www.digitaljournal.com/pr/2554122" TargetMode="External"/><Relationship Id="rId471" Type="http://schemas.openxmlformats.org/officeDocument/2006/relationships/hyperlink" Target="http://www.reddit.com/r/Bitcoin/comments/35qgx7/very_nsfw_so_we_started_accepting_bitcoin_in_our/" TargetMode="External"/><Relationship Id="rId1064" Type="http://schemas.openxmlformats.org/officeDocument/2006/relationships/hyperlink" Target="http://www.reddit.com/r/Bitcoin/comments/3623ze/coinstructors_proposes_disruptive_quotblockchain/" TargetMode="External"/><Relationship Id="rId470" Type="http://schemas.openxmlformats.org/officeDocument/2006/relationships/hyperlink" Target="http://speedfap.com" TargetMode="External"/><Relationship Id="rId1065" Type="http://schemas.openxmlformats.org/officeDocument/2006/relationships/hyperlink" Target="http://ecc.ninja/" TargetMode="External"/><Relationship Id="rId235" Type="http://schemas.openxmlformats.org/officeDocument/2006/relationships/hyperlink" Target="http://www.reddit.com/r/Bitcoin/comments/35m3uk/fts_izabella_kaminska_column_in_reaction_to/" TargetMode="External"/><Relationship Id="rId477" Type="http://schemas.openxmlformats.org/officeDocument/2006/relationships/hyperlink" Target="http://www.reddit.com/r/Bitcoin/comments/35r2ym/blockchain_is_where_banks_have_the_most_obvious/" TargetMode="External"/><Relationship Id="rId1066" Type="http://schemas.openxmlformats.org/officeDocument/2006/relationships/hyperlink" Target="http://www.reddit.com/r/Bitcoin/comments/3628sg/earn_cash_club_learn_how_to_make_money_online_all/" TargetMode="External"/><Relationship Id="rId234" Type="http://schemas.openxmlformats.org/officeDocument/2006/relationships/hyperlink" Target="http://ftalphaville.ft.com/2015/05/11/2128849/exposing-the-if-we-call-it-a-blockchain-perhaps-it-wont-be-deemed-a-cartel-tactic/" TargetMode="External"/><Relationship Id="rId476" Type="http://schemas.openxmlformats.org/officeDocument/2006/relationships/hyperlink" Target="http://gendal.me/2015/05/12/blockchain-is-where-banks-have-the-most-obvious-opportunity-but-you-ignore-bitcoin-at-your-peril/" TargetMode="External"/><Relationship Id="rId1067" Type="http://schemas.openxmlformats.org/officeDocument/2006/relationships/hyperlink" Target="http://bit-post.com/bitcoiners/interview-with-meni-rosenfeld-the-block-size-limit-and-mining-fee-structure-6105" TargetMode="External"/><Relationship Id="rId233" Type="http://schemas.openxmlformats.org/officeDocument/2006/relationships/hyperlink" Target="http://www.reddit.com/r/Bitcoin/comments/35lwll/coinbase_can_not_be_trusted/" TargetMode="External"/><Relationship Id="rId475" Type="http://schemas.openxmlformats.org/officeDocument/2006/relationships/hyperlink" Target="http://www.reddit.com/r/Bitcoin/comments/35pvsv/coinbase_who_process_your_own_bitcoin_payments/" TargetMode="External"/><Relationship Id="rId1068" Type="http://schemas.openxmlformats.org/officeDocument/2006/relationships/hyperlink" Target="http://www.reddit.com/r/Bitcoin/comments/36288a/interview_with_meni_rosenfeld_the_block_size/" TargetMode="External"/><Relationship Id="rId232" Type="http://schemas.openxmlformats.org/officeDocument/2006/relationships/hyperlink" Target="http://www.reddit.com/r/Bitcoin/comments/35ls5s/what_happened_to_bitpay/" TargetMode="External"/><Relationship Id="rId474" Type="http://schemas.openxmlformats.org/officeDocument/2006/relationships/hyperlink" Target="http://cointelegraph.com/news/114225/coinbase-who-process-your-own-bitcoin-payments-with-mycelium-gear" TargetMode="External"/><Relationship Id="rId1069" Type="http://schemas.openxmlformats.org/officeDocument/2006/relationships/hyperlink" Target="http://www.reddit.com/r/Bitcoin/comments/3627pm/eli5_how_does_the_bitcoin_network_work/" TargetMode="External"/><Relationship Id="rId1015" Type="http://schemas.openxmlformats.org/officeDocument/2006/relationships/hyperlink" Target="http://www.reddit.com/r/Bitcoin/comments/361gfe/so_here_is_the_possibility_of_asymptotically/" TargetMode="External"/><Relationship Id="rId1257" Type="http://schemas.openxmlformats.org/officeDocument/2006/relationships/hyperlink" Target="http://www.reddit.com/r/Bitcoin/comments/3665rd/understanding_blockchain/" TargetMode="External"/><Relationship Id="rId1016" Type="http://schemas.openxmlformats.org/officeDocument/2006/relationships/hyperlink" Target="https://www.youtube.com/watch?v=sChvGRJ3zhA" TargetMode="External"/><Relationship Id="rId1258" Type="http://schemas.openxmlformats.org/officeDocument/2006/relationships/hyperlink" Target="http://www.reddit.com/r/Bitcoin/comments/3668rf/how_i_can_get_bitcoin_if_i_live_in_africa_and_i/" TargetMode="External"/><Relationship Id="rId1017" Type="http://schemas.openxmlformats.org/officeDocument/2006/relationships/hyperlink" Target="http://www.reddit.com/r/Bitcoin/comments/361frf/trade_the_most_popular_markets_interesting/" TargetMode="External"/><Relationship Id="rId1259" Type="http://schemas.openxmlformats.org/officeDocument/2006/relationships/hyperlink" Target="http://www.reddit.com/r/Bitcoin/comments/366clu/idea_make_a_lock_that_unlocks_when_a_certain/" TargetMode="External"/><Relationship Id="rId1018" Type="http://schemas.openxmlformats.org/officeDocument/2006/relationships/hyperlink" Target="http://www.siliconrepublic.com/innovation/item/42044-bitcoin-in-space-spacechai" TargetMode="External"/><Relationship Id="rId1019" Type="http://schemas.openxmlformats.org/officeDocument/2006/relationships/hyperlink" Target="http://www.reddit.com/r/Bitcoin/comments/361hg7/bitcoin_in_space_spacechain_worlds_first/" TargetMode="External"/><Relationship Id="rId426" Type="http://schemas.openxmlformats.org/officeDocument/2006/relationships/hyperlink" Target="http://www.reddit.com/r/Bitcoin/comments/35q204/custom_rotator/" TargetMode="External"/><Relationship Id="rId668" Type="http://schemas.openxmlformats.org/officeDocument/2006/relationships/hyperlink" Target="http://www.reddit.com/r/Bitcoin/comments/35ulfw/shocking_parallels_between_smartphone_adoption/" TargetMode="External"/><Relationship Id="rId425" Type="http://schemas.openxmlformats.org/officeDocument/2006/relationships/hyperlink" Target="http://www.reddit.com/r/Bitcoin/comments/35pzat/now_with_this_whole_nasdaq_business_coming_into/" TargetMode="External"/><Relationship Id="rId667" Type="http://schemas.openxmlformats.org/officeDocument/2006/relationships/hyperlink" Target="http://i.imgur.com/NAkeaZ3.png" TargetMode="External"/><Relationship Id="rId424" Type="http://schemas.openxmlformats.org/officeDocument/2006/relationships/hyperlink" Target="http://www.reddit.com/r/Bitcoin/comments/35pv2b/is_there_any_way_to_pay_someone_with_bitcoins/" TargetMode="External"/><Relationship Id="rId666" Type="http://schemas.openxmlformats.org/officeDocument/2006/relationships/hyperlink" Target="http://www.reddit.com/r/Bitcoin/comments/35uf7y/cryptocurrency_roundup_new_york_could_become/" TargetMode="External"/><Relationship Id="rId423" Type="http://schemas.openxmlformats.org/officeDocument/2006/relationships/hyperlink" Target="http://www.reddit.com/r/Bitcoin/comments/35pvsv/coinbase_who_process_your_own_bitcoin_payments/" TargetMode="External"/><Relationship Id="rId665" Type="http://schemas.openxmlformats.org/officeDocument/2006/relationships/hyperlink" Target="http://www.ibtimes.co.uk/cryptocurrency-round-new-york-could-become-bitcoin-backwater-eba-blockchain-report-1501033" TargetMode="External"/><Relationship Id="rId429" Type="http://schemas.openxmlformats.org/officeDocument/2006/relationships/hyperlink" Target="http://www.reddit.com/r/Bitcoin/comments/35q0zw/decentralized_application_development_network/" TargetMode="External"/><Relationship Id="rId428" Type="http://schemas.openxmlformats.org/officeDocument/2006/relationships/hyperlink" Target="https://bitcoinmagazine.com/20347/decentralized-application-development-network-corona-launches/" TargetMode="External"/><Relationship Id="rId427" Type="http://schemas.openxmlformats.org/officeDocument/2006/relationships/hyperlink" Target="http://www.reddit.com/r/Bitcoin/comments/35q1c2/creating_commercial_incentives_for_companies_to/" TargetMode="External"/><Relationship Id="rId669" Type="http://schemas.openxmlformats.org/officeDocument/2006/relationships/hyperlink" Target="https://www.cryptocoinsnews.com/nirvana-producer-steve-albini-destroys-notion-smart-contracts-appreciates-bitcoin-technological-innovation/" TargetMode="External"/><Relationship Id="rId660" Type="http://schemas.openxmlformats.org/officeDocument/2006/relationships/hyperlink" Target="http://www.reddit.com/r/Bitcoin/comments/35uf7y/cryptocurrency_roundup_new_york_could_become/" TargetMode="External"/><Relationship Id="rId1250" Type="http://schemas.openxmlformats.org/officeDocument/2006/relationships/hyperlink" Target="http://www.reddit.com/r/Bitcoin/comments/365xy0/linden_dollar_and_the_new_yorks_bitlicense/" TargetMode="External"/><Relationship Id="rId1251" Type="http://schemas.openxmlformats.org/officeDocument/2006/relationships/hyperlink" Target="https://fortune.com/2015/05/15/bitcoin-switzerland-privacy/" TargetMode="External"/><Relationship Id="rId1010" Type="http://schemas.openxmlformats.org/officeDocument/2006/relationships/hyperlink" Target="https://bnktothefuture.com/pitches/2081/_bitcoin-capital-crypto-fund-managed-by-max-keiser-simon-dixon" TargetMode="External"/><Relationship Id="rId1252" Type="http://schemas.openxmlformats.org/officeDocument/2006/relationships/hyperlink" Target="http://www.reddit.com/r/Bitcoin/comments/365wl1/switzerland_is_a_bank_capital_but_a_bitcoin/" TargetMode="External"/><Relationship Id="rId422" Type="http://schemas.openxmlformats.org/officeDocument/2006/relationships/hyperlink" Target="http://cointelegraph.com/news/114225/coinbase-who-process-your-own-bitcoin-payments-with-mycelium-gear" TargetMode="External"/><Relationship Id="rId664" Type="http://schemas.openxmlformats.org/officeDocument/2006/relationships/hyperlink" Target="http://www.reddit.com/r/Bitcoin/comments/35ugo2/the_reappropriation_of_our_economic_system/" TargetMode="External"/><Relationship Id="rId1011" Type="http://schemas.openxmlformats.org/officeDocument/2006/relationships/hyperlink" Target="http://www.reddit.com/r/Bitcoin/comments/361f4w/what_do_people_make_of_bitcoin_captial_crypto/" TargetMode="External"/><Relationship Id="rId1253" Type="http://schemas.openxmlformats.org/officeDocument/2006/relationships/hyperlink" Target="http://www.reddit.com/r/Bitcoin/comments/365wbr/what_is_the_best_cloudmining_site/" TargetMode="External"/><Relationship Id="rId421" Type="http://schemas.openxmlformats.org/officeDocument/2006/relationships/hyperlink" Target="http://www.reddit.com/r/Bitcoin/comments/35pwbf/why_is_there_value_for_nasdaq_in_posting_trades/" TargetMode="External"/><Relationship Id="rId663" Type="http://schemas.openxmlformats.org/officeDocument/2006/relationships/hyperlink" Target="http://btctheory.com/2015/05/13/the-reappropriation-of-our-economic-system/" TargetMode="External"/><Relationship Id="rId1012" Type="http://schemas.openxmlformats.org/officeDocument/2006/relationships/hyperlink" Target="http://www.reddit.com/r/Bitcoin/comments/361edq/help_us_build_the_future_of_wallets_were_seeking/" TargetMode="External"/><Relationship Id="rId1254" Type="http://schemas.openxmlformats.org/officeDocument/2006/relationships/hyperlink" Target="http://linkis.com/thefinanser.co.uk/fs/dHgEC" TargetMode="External"/><Relationship Id="rId420" Type="http://schemas.openxmlformats.org/officeDocument/2006/relationships/hyperlink" Target="http://www.reddit.com/r/Bitcoin/comments/35pxqf/my_proposal_to_the_developer_mailing_list/" TargetMode="External"/><Relationship Id="rId662" Type="http://schemas.openxmlformats.org/officeDocument/2006/relationships/hyperlink" Target="http://www.reddit.com/r/Bitcoin/comments/35uf6s/prediction_markets_the_uk_election_augur_is_a/" TargetMode="External"/><Relationship Id="rId1013" Type="http://schemas.openxmlformats.org/officeDocument/2006/relationships/hyperlink" Target="http://gizmodo.com/csi-cyber-ends-with-a-bitcoin-bounty-hunter-and-creepy-1704532116" TargetMode="External"/><Relationship Id="rId1255" Type="http://schemas.openxmlformats.org/officeDocument/2006/relationships/hyperlink" Target="http://www.reddit.com/r/Bitcoin/comments/36641d/repeat_after_me_bitcoin_bad_blockchain_good/" TargetMode="External"/><Relationship Id="rId661" Type="http://schemas.openxmlformats.org/officeDocument/2006/relationships/hyperlink" Target="http://www.augur.net/blog/prediction-markets-the-uk-election" TargetMode="External"/><Relationship Id="rId1014" Type="http://schemas.openxmlformats.org/officeDocument/2006/relationships/hyperlink" Target="http://www.reddit.com/r/Bitcoin/comments/361gft/csi_cyber_ends_with_a_bitcoin_bounty_hunter_and/" TargetMode="External"/><Relationship Id="rId1256" Type="http://schemas.openxmlformats.org/officeDocument/2006/relationships/hyperlink" Target="http://blog.oleganza.com/post/119110031273/understanding-blockchain" TargetMode="External"/><Relationship Id="rId1004" Type="http://schemas.openxmlformats.org/officeDocument/2006/relationships/hyperlink" Target="http://www.reddit.com/r/Bitcoin/comments/3618w4/bitcoin_websites_without_verification/" TargetMode="External"/><Relationship Id="rId1246" Type="http://schemas.openxmlformats.org/officeDocument/2006/relationships/hyperlink" Target="http://www.reddit.com/r/Bitcoin/comments/365u50/any_south_african_bitcoiners_want_to_swap_btczar/" TargetMode="External"/><Relationship Id="rId1005" Type="http://schemas.openxmlformats.org/officeDocument/2006/relationships/hyperlink" Target="http://www.reddit.com/r/Bitcoin/comments/361bhj/are_there_any_contingency_plans/" TargetMode="External"/><Relationship Id="rId1247" Type="http://schemas.openxmlformats.org/officeDocument/2006/relationships/hyperlink" Target="http://i.imgur.com/j6L2Ij6.jpg" TargetMode="External"/><Relationship Id="rId1006" Type="http://schemas.openxmlformats.org/officeDocument/2006/relationships/hyperlink" Target="https://www.itbit.com/" TargetMode="External"/><Relationship Id="rId1248" Type="http://schemas.openxmlformats.org/officeDocument/2006/relationships/hyperlink" Target="http://www.reddit.com/r/Bitcoin/comments/365ymu/bitcoin_price_ff/" TargetMode="External"/><Relationship Id="rId1007" Type="http://schemas.openxmlformats.org/officeDocument/2006/relationships/hyperlink" Target="http://www.reddit.com/r/Bitcoin/comments/361bf8/crazy_today_itbit_trading_volume_12500_bitcoin/" TargetMode="External"/><Relationship Id="rId1249" Type="http://schemas.openxmlformats.org/officeDocument/2006/relationships/hyperlink" Target="http://www.epaylaw.com/2015/05/15/linden-dollar-and-new-yorks-bitlicense/" TargetMode="External"/><Relationship Id="rId1008" Type="http://schemas.openxmlformats.org/officeDocument/2006/relationships/hyperlink" Target="http://www.reddit.com/r/Bitcoin/comments/361d9j/what_would_it_take_to_get_bitcoin_to_version_10/" TargetMode="External"/><Relationship Id="rId1009" Type="http://schemas.openxmlformats.org/officeDocument/2006/relationships/hyperlink" Target="http://www.reddit.com/r/Bitcoin/comments/361cu6/those_scammersthieves_go_out_of_bitcoin_community/" TargetMode="External"/><Relationship Id="rId415" Type="http://schemas.openxmlformats.org/officeDocument/2006/relationships/hyperlink" Target="http://www.reddit.com/r/Bitcoin/comments/35polg/cool_offer_from_cointelegraph_you_can_get_the/" TargetMode="External"/><Relationship Id="rId657" Type="http://schemas.openxmlformats.org/officeDocument/2006/relationships/hyperlink" Target="http://i.imgur.com/nrVmLs2.jpg" TargetMode="External"/><Relationship Id="rId899" Type="http://schemas.openxmlformats.org/officeDocument/2006/relationships/hyperlink" Target="http://www.reddit.com/r/Bitcoin/comments/35ymn4/bitcoins_growing_pains/" TargetMode="External"/><Relationship Id="rId414" Type="http://schemas.openxmlformats.org/officeDocument/2006/relationships/hyperlink" Target="http://cointelegraph.com/advertise-with-bitcoins?utm_source=Reddit&amp;utm_medium=Wallpost&amp;utm_campaign=CT_auction_Yarik" TargetMode="External"/><Relationship Id="rId656" Type="http://schemas.openxmlformats.org/officeDocument/2006/relationships/hyperlink" Target="http://www.reddit.com/r/Bitcoin/comments/35u6pg/want_to_try_bitcoin_but_dont_want_to_put_any_id/" TargetMode="External"/><Relationship Id="rId898" Type="http://schemas.openxmlformats.org/officeDocument/2006/relationships/hyperlink" Target="http://panampost.com/franco-amati/2015/05/14/bitcoins-growing-pains/" TargetMode="External"/><Relationship Id="rId413" Type="http://schemas.openxmlformats.org/officeDocument/2006/relationships/hyperlink" Target="http://www.reddit.com/r/Bitcoin/comments/35pphe/going_baltic_for_bitcoin_the_rise_of_digital/" TargetMode="External"/><Relationship Id="rId655" Type="http://schemas.openxmlformats.org/officeDocument/2006/relationships/hyperlink" Target="http://www.reddit.com/r/Bitcoin/comments/35u3nk/we_are_ready_for_the_nextgen_internet/" TargetMode="External"/><Relationship Id="rId897" Type="http://schemas.openxmlformats.org/officeDocument/2006/relationships/hyperlink" Target="http://www.reddit.com/r/Bitcoin/comments/35ynz5/giving_you_guys_a_heads_up_you_can_save_10_on_the/" TargetMode="External"/><Relationship Id="rId412" Type="http://schemas.openxmlformats.org/officeDocument/2006/relationships/hyperlink" Target="http://cointelegraph.com/news/114219/going-baltic-for-bitcoin-the-rise-of-digital-currencies-on-the-baltic-shores" TargetMode="External"/><Relationship Id="rId654" Type="http://schemas.openxmlformats.org/officeDocument/2006/relationships/hyperlink" Target="https://imgflip.com/i/lg0ve" TargetMode="External"/><Relationship Id="rId896" Type="http://schemas.openxmlformats.org/officeDocument/2006/relationships/hyperlink" Target="http://gettoknowbitcoin.com/product-category/hat/" TargetMode="External"/><Relationship Id="rId419" Type="http://schemas.openxmlformats.org/officeDocument/2006/relationships/hyperlink" Target="http://www.reddit.com/r/Bitcoin/comments/35ptjk/blocknet_adding_ethereum_to_suite_of_supported/" TargetMode="External"/><Relationship Id="rId418" Type="http://schemas.openxmlformats.org/officeDocument/2006/relationships/hyperlink" Target="http://cointelegraph.com/news/114228/blocknet-adding-ethereum-to-suite-of-supported-currencies" TargetMode="External"/><Relationship Id="rId417" Type="http://schemas.openxmlformats.org/officeDocument/2006/relationships/hyperlink" Target="http://www.reddit.com/r/Bitcoin/comments/35plyv/yesterday_i_tried_to_purchase_from_humble_bundle/" TargetMode="External"/><Relationship Id="rId659" Type="http://schemas.openxmlformats.org/officeDocument/2006/relationships/hyperlink" Target="http://www.ibtimes.co.uk/cryptocurrency-round-new-york-could-become-bitcoin-backwater-eba-blockchain-report-1501033" TargetMode="External"/><Relationship Id="rId416" Type="http://schemas.openxmlformats.org/officeDocument/2006/relationships/hyperlink" Target="http://i.imgur.com/uMjFfWI.jpg" TargetMode="External"/><Relationship Id="rId658" Type="http://schemas.openxmlformats.org/officeDocument/2006/relationships/hyperlink" Target="http://www.reddit.com/r/Bitcoin/comments/35uak9/why_do_we_need_nasdaq/" TargetMode="External"/><Relationship Id="rId891" Type="http://schemas.openxmlformats.org/officeDocument/2006/relationships/hyperlink" Target="http://imgur.com/vJuT43i" TargetMode="External"/><Relationship Id="rId890" Type="http://schemas.openxmlformats.org/officeDocument/2006/relationships/hyperlink" Target="http://www.reddit.com/r/Bitcoin/comments/35yj2s/coinbase_updates_ios_and_android_apps/" TargetMode="External"/><Relationship Id="rId1240" Type="http://schemas.openxmlformats.org/officeDocument/2006/relationships/hyperlink" Target="http://www.spiegel.de/wirtschaft/soziales/bargeld-peter-bofinger-will-muenzen-und-scheine-abschaffen-a-1033905.html" TargetMode="External"/><Relationship Id="rId1241" Type="http://schemas.openxmlformats.org/officeDocument/2006/relationships/hyperlink" Target="http://www.reddit.com/r/Bitcoin/comments/365pvd/plans_to_ban_cash_in_germany_too_peter_bofinger/" TargetMode="External"/><Relationship Id="rId411" Type="http://schemas.openxmlformats.org/officeDocument/2006/relationships/hyperlink" Target="http://www.reddit.com/r/Bitcoin/comments/35pk3e/so_im_going_to_munich_how_can_i_make_use_of_btc/" TargetMode="External"/><Relationship Id="rId653" Type="http://schemas.openxmlformats.org/officeDocument/2006/relationships/hyperlink" Target="http://www.reddit.com/r/Bitcoin/comments/35u4yo/jeff_garzik_on_twitter_categories_of_bitcoin/" TargetMode="External"/><Relationship Id="rId895" Type="http://schemas.openxmlformats.org/officeDocument/2006/relationships/hyperlink" Target="http://www.reddit.com/r/Bitcoin/comments/35ys78/cloudbet_wrong_game_final_outcome/" TargetMode="External"/><Relationship Id="rId1000" Type="http://schemas.openxmlformats.org/officeDocument/2006/relationships/hyperlink" Target="http://www.reddit.com/r/Bitcoin/comments/3616yz/bitcoin_blockchains_proof_of_work_and_the_solar/" TargetMode="External"/><Relationship Id="rId1242" Type="http://schemas.openxmlformats.org/officeDocument/2006/relationships/hyperlink" Target="https://youtu.be/hX8VwtA1LiQ" TargetMode="External"/><Relationship Id="rId410" Type="http://schemas.openxmlformats.org/officeDocument/2006/relationships/hyperlink" Target="http://www.reddit.com/r/Bitcoin/comments/35pku9/i_wonder_what_would_have_happened_if_todays/" TargetMode="External"/><Relationship Id="rId652" Type="http://schemas.openxmlformats.org/officeDocument/2006/relationships/hyperlink" Target="https://twitter.com/jgarzik/status/598502966719447040" TargetMode="External"/><Relationship Id="rId894" Type="http://schemas.openxmlformats.org/officeDocument/2006/relationships/hyperlink" Target="http://www.reddit.com/r/Bitcoin/comments/35ysc0/paper_coauthored_by_new_deputy_us_chief/" TargetMode="External"/><Relationship Id="rId1001" Type="http://schemas.openxmlformats.org/officeDocument/2006/relationships/hyperlink" Target="http://btc.com/okdice-hosts-bitcoin-crowdfunding-campaign-using-haobtcs-enterprise-vault/" TargetMode="External"/><Relationship Id="rId1243" Type="http://schemas.openxmlformats.org/officeDocument/2006/relationships/hyperlink" Target="http://www.reddit.com/r/Bitcoin/comments/365rky/why_you_should_pay_attention_to_bitcoin_with_brad/" TargetMode="External"/><Relationship Id="rId651" Type="http://schemas.openxmlformats.org/officeDocument/2006/relationships/hyperlink" Target="http://www.reddit.com/r/Bitcoin/comments/35u30k/eu_considers_the_cryptocurrency_impact_pymntscom/" TargetMode="External"/><Relationship Id="rId893" Type="http://schemas.openxmlformats.org/officeDocument/2006/relationships/hyperlink" Target="http://www.weis2013.econinfosec.org/papers/KrollDaveyFeltenWEIS2013.pdf" TargetMode="External"/><Relationship Id="rId1002" Type="http://schemas.openxmlformats.org/officeDocument/2006/relationships/hyperlink" Target="http://www.reddit.com/r/Bitcoin/comments/3616y8/okdice_hosts_bitcoin_crowdfunding_campaign_by/" TargetMode="External"/><Relationship Id="rId1244" Type="http://schemas.openxmlformats.org/officeDocument/2006/relationships/hyperlink" Target="http://boobcoin.com/" TargetMode="External"/><Relationship Id="rId650" Type="http://schemas.openxmlformats.org/officeDocument/2006/relationships/hyperlink" Target="http://www.pymnts.com/news/b2b-payments/2015/eu-considers-the-cryptocurrency-impact/" TargetMode="External"/><Relationship Id="rId892" Type="http://schemas.openxmlformats.org/officeDocument/2006/relationships/hyperlink" Target="http://www.reddit.com/r/Bitcoin/comments/35yiqr/looks_like_history_is_repeating_itself/" TargetMode="External"/><Relationship Id="rId1003" Type="http://schemas.openxmlformats.org/officeDocument/2006/relationships/hyperlink" Target="http://www.reddit.com/r/Bitcoin/comments/3619pn/methods_for_getting_btc_fast/" TargetMode="External"/><Relationship Id="rId1245" Type="http://schemas.openxmlformats.org/officeDocument/2006/relationships/hyperlink" Target="http://www.reddit.com/r/Bitcoin/comments/365sxn/boobcoincom_for_some_reason_redirects_to/" TargetMode="External"/><Relationship Id="rId1037" Type="http://schemas.openxmlformats.org/officeDocument/2006/relationships/hyperlink" Target="http://www.reddit.com/r/Bitcoin/comments/361mtt/the_taint_and_the_bitcoin_by_dr_johannes/" TargetMode="External"/><Relationship Id="rId1038" Type="http://schemas.openxmlformats.org/officeDocument/2006/relationships/hyperlink" Target="http://www.reddit.com/r/Bitcoin/comments/361mn0/can_we_take_a_moment_to_reflect_on_the_fact_that/" TargetMode="External"/><Relationship Id="rId1039" Type="http://schemas.openxmlformats.org/officeDocument/2006/relationships/hyperlink" Target="https://twitter.com/CharlieShrem/status/597932163586256896" TargetMode="External"/><Relationship Id="rId206" Type="http://schemas.openxmlformats.org/officeDocument/2006/relationships/hyperlink" Target="http://www.reddit.com/r/Bitcoin/comments/35l0k9/we_should_get_weaponizednewscom_to_start/" TargetMode="External"/><Relationship Id="rId448" Type="http://schemas.openxmlformats.org/officeDocument/2006/relationships/hyperlink" Target="http://www.reddit.com/r/Bitcoin/comments/35qaye/cpu_gpu_mining_on_the_ethereum_testnet_will_earn/" TargetMode="External"/><Relationship Id="rId205" Type="http://schemas.openxmlformats.org/officeDocument/2006/relationships/hyperlink" Target="https://youtu.be/PwbCESbzB4w?t=1388" TargetMode="External"/><Relationship Id="rId447" Type="http://schemas.openxmlformats.org/officeDocument/2006/relationships/hyperlink" Target="https://np.reddit.com/r/ethereum/comments/35pbdi/notice_of_an_olympic_reward_everyone_who_mines_a/" TargetMode="External"/><Relationship Id="rId689" Type="http://schemas.openxmlformats.org/officeDocument/2006/relationships/hyperlink" Target="http://www.reddit.com/r/Bitcoin/comments/35v67l/i_was_wondering_if_it_would_be_worth_it_to_accept/" TargetMode="External"/><Relationship Id="rId204" Type="http://schemas.openxmlformats.org/officeDocument/2006/relationships/hyperlink" Target="http://www.reddit.com/r/Bitcoin/comments/35l0kn/peter_todd_on_twitter_prediction_the_ftc_will/" TargetMode="External"/><Relationship Id="rId446" Type="http://schemas.openxmlformats.org/officeDocument/2006/relationships/hyperlink" Target="http://www.reddit.com/r/Bitcoin/comments/35qc65/wtf_coinbase_bitcoin_doesnt_need_cookies/" TargetMode="External"/><Relationship Id="rId688" Type="http://schemas.openxmlformats.org/officeDocument/2006/relationships/hyperlink" Target="http://www.reddit.com/r/Bitcoin/comments/35v6hu/mining_song_parody/" TargetMode="External"/><Relationship Id="rId203" Type="http://schemas.openxmlformats.org/officeDocument/2006/relationships/hyperlink" Target="https://twitter.com/petertoddbtc/status/597586513270976512" TargetMode="External"/><Relationship Id="rId445" Type="http://schemas.openxmlformats.org/officeDocument/2006/relationships/hyperlink" Target="http://i.imgur.com/OKZkdIE.png" TargetMode="External"/><Relationship Id="rId687" Type="http://schemas.openxmlformats.org/officeDocument/2006/relationships/hyperlink" Target="http://www.reddit.com/r/Bitcoin/comments/35v3gy/why_you_should_pay_attention_to_bitcoin_with_brad/" TargetMode="External"/><Relationship Id="rId209" Type="http://schemas.openxmlformats.org/officeDocument/2006/relationships/hyperlink" Target="https://bitcointalk.org/index.php?topic=1052883.0" TargetMode="External"/><Relationship Id="rId208" Type="http://schemas.openxmlformats.org/officeDocument/2006/relationships/hyperlink" Target="http://www.reddit.com/r/Bitcoin/comments/35l05t/introducing_passcards_your_digital_identity/" TargetMode="External"/><Relationship Id="rId207" Type="http://schemas.openxmlformats.org/officeDocument/2006/relationships/hyperlink" Target="http://blog.onename.com/passcards/" TargetMode="External"/><Relationship Id="rId449" Type="http://schemas.openxmlformats.org/officeDocument/2006/relationships/hyperlink" Target="http://www.meetup.com/all-about-bitcoin-meetup-group-wales/events/222464985/" TargetMode="External"/><Relationship Id="rId1270" Type="http://schemas.openxmlformats.org/officeDocument/2006/relationships/hyperlink" Target="http://www.reddit.com/r/Bitcoin/comments/366gs2/get_ready_for_blockchainaware_devices/" TargetMode="External"/><Relationship Id="rId440" Type="http://schemas.openxmlformats.org/officeDocument/2006/relationships/hyperlink" Target="http://www.ibtimes.co.uk/cryptocurrency-round-dogecoin-rockets-former-mastercard-gm-joins-bitpay-1500959" TargetMode="External"/><Relationship Id="rId682" Type="http://schemas.openxmlformats.org/officeDocument/2006/relationships/hyperlink" Target="http://libratax.com/blog/5-helpful-reports-for-businesses-accepting-bitcoin/" TargetMode="External"/><Relationship Id="rId1271" Type="http://schemas.openxmlformats.org/officeDocument/2006/relationships/hyperlink" Target="http://www.reddit.com/r/Bitcoin/comments/366g5u/anonymous_ads_problem_banners_on_the_same_page/" TargetMode="External"/><Relationship Id="rId681" Type="http://schemas.openxmlformats.org/officeDocument/2006/relationships/hyperlink" Target="http://www.reddit.com/r/Bitcoin/comments/35ux6u/the_dark_web_60_minutes_silk_road_the_secret/" TargetMode="External"/><Relationship Id="rId1030" Type="http://schemas.openxmlformats.org/officeDocument/2006/relationships/hyperlink" Target="http://i.kinja-img.com/gawker-media/image/upload/s--HSXI-A1j--/c_fit,fl_progressive,q_80,w_636/1252361443888739214.jpg" TargetMode="External"/><Relationship Id="rId1272" Type="http://schemas.openxmlformats.org/officeDocument/2006/relationships/hyperlink" Target="http://www.reddit.com/r/Bitcoin/comments/366jfe/chained_bitcoin_payments_like_paypal_adaptive/" TargetMode="External"/><Relationship Id="rId680" Type="http://schemas.openxmlformats.org/officeDocument/2006/relationships/hyperlink" Target="https://www.youtube.com/watch?v=ONMwumOgagw" TargetMode="External"/><Relationship Id="rId1031" Type="http://schemas.openxmlformats.org/officeDocument/2006/relationships/hyperlink" Target="http://www.reddit.com/r/Bitcoin/comments/361kkv/so_which_is_it_csi_354btc_or_2298btc/" TargetMode="External"/><Relationship Id="rId1273" Type="http://schemas.openxmlformats.org/officeDocument/2006/relationships/hyperlink" Target="http://www.reddit.com/r/Bitcoin/comments/366mqx/is_bitcoin_more_napster_than_www/" TargetMode="External"/><Relationship Id="rId1032" Type="http://schemas.openxmlformats.org/officeDocument/2006/relationships/hyperlink" Target="http://www.wired.co.uk/magazine/archive/2015/06/features/bitcoin-reid-hoffman" TargetMode="External"/><Relationship Id="rId1274" Type="http://schemas.openxmlformats.org/officeDocument/2006/relationships/drawing" Target="../drawings/drawing1.xml"/><Relationship Id="rId202" Type="http://schemas.openxmlformats.org/officeDocument/2006/relationships/hyperlink" Target="http://www.reddit.com/r/Bitcoin/comments/35l1jf/do_the_images_on_this_landing_page_help_or_hinder/" TargetMode="External"/><Relationship Id="rId444" Type="http://schemas.openxmlformats.org/officeDocument/2006/relationships/hyperlink" Target="http://www.reddit.com/r/Bitcoin/comments/35qdfy/nasdaq_could_help_overstock_push_blockchain_tech/" TargetMode="External"/><Relationship Id="rId686" Type="http://schemas.openxmlformats.org/officeDocument/2006/relationships/hyperlink" Target="https://www.youtube.com/watch?v=hX8VwtA1LiQ" TargetMode="External"/><Relationship Id="rId1033" Type="http://schemas.openxmlformats.org/officeDocument/2006/relationships/hyperlink" Target="http://www.reddit.com/r/Bitcoin/comments/361lg7/reid_hoffman_why_the_block_chain_matters_wired_uk/" TargetMode="External"/><Relationship Id="rId201" Type="http://schemas.openxmlformats.org/officeDocument/2006/relationships/hyperlink" Target="http://www.reddit.com/r/Bitcoin/comments/35kywf/nushares_%D0%B2%D0%B0%D1%88_%D1%81%D0%BE%D0%B1%D1%81%D1%82%D0%B2%D0%B5%D0%BD%D0%BD%D1%8B%D0%B9_%D0%BA%D1%83%D1%81%D0%BE%D1%87%D0%B5%D0%BA_%D0%BA%D0%B0%D0%BF%D0%B8%D1%82%D0%B0%D0%BB%D0%B0_%D1%81%D0%B5%D1%82%D0%B8_nu/" TargetMode="External"/><Relationship Id="rId443" Type="http://schemas.openxmlformats.org/officeDocument/2006/relationships/hyperlink" Target="https://bitcoinmagazine.com/20356/overstock-nasdaq-could-push-blockchain-tech-into-financial-mainstream/" TargetMode="External"/><Relationship Id="rId685" Type="http://schemas.openxmlformats.org/officeDocument/2006/relationships/hyperlink" Target="http://www.reddit.com/r/Bitcoin/comments/35uyp8/erik_voorhees_is_giving_20000_bits_to_everyone/" TargetMode="External"/><Relationship Id="rId1034" Type="http://schemas.openxmlformats.org/officeDocument/2006/relationships/hyperlink" Target="http://www.reddit.com/r/Bitcoin/comments/361n9d/advice_needed_is_there_any_pluginapi_that_allow/" TargetMode="External"/><Relationship Id="rId200" Type="http://schemas.openxmlformats.org/officeDocument/2006/relationships/hyperlink" Target="http://www.reddit.com/r/Bitcoin/comments/35kwy3/awesome_way_to_automatically_donate_to_my/" TargetMode="External"/><Relationship Id="rId442" Type="http://schemas.openxmlformats.org/officeDocument/2006/relationships/hyperlink" Target="http://www.reddit.com/r/Bitcoin/comments/35qdp6/bitcoin_vs_ethereum/" TargetMode="External"/><Relationship Id="rId684" Type="http://schemas.openxmlformats.org/officeDocument/2006/relationships/hyperlink" Target="https://www.zapchain.com/a/2Y70QZHbP6" TargetMode="External"/><Relationship Id="rId1035" Type="http://schemas.openxmlformats.org/officeDocument/2006/relationships/hyperlink" Target="http://www.reddit.com/r/Bitcoin/comments/361mwk/anyone_using_xbtsocial/" TargetMode="External"/><Relationship Id="rId441" Type="http://schemas.openxmlformats.org/officeDocument/2006/relationships/hyperlink" Target="http://www.reddit.com/r/Bitcoin/comments/35qdpu/former_mastercard_gm_joins_bitpay/" TargetMode="External"/><Relationship Id="rId683" Type="http://schemas.openxmlformats.org/officeDocument/2006/relationships/hyperlink" Target="http://www.reddit.com/r/Bitcoin/comments/35ux3i/5_helpful_reports_for_businesses_accepting_bitcoin/" TargetMode="External"/><Relationship Id="rId1036" Type="http://schemas.openxmlformats.org/officeDocument/2006/relationships/hyperlink" Target="https://www.bitcoinsuisse.ch/en/the-taint-and-the-bitcoin/" TargetMode="External"/><Relationship Id="rId1026" Type="http://schemas.openxmlformats.org/officeDocument/2006/relationships/hyperlink" Target="http://www.reddit.com/r/Bitcoin/comments/361k04/what_happened_with_dominica/" TargetMode="External"/><Relationship Id="rId1268" Type="http://schemas.openxmlformats.org/officeDocument/2006/relationships/hyperlink" Target="https://play.google.com/store/apps/details?id=com.bitcoinaccessory.mybitstamp" TargetMode="External"/><Relationship Id="rId1027" Type="http://schemas.openxmlformats.org/officeDocument/2006/relationships/hyperlink" Target="http://www.reddit.com/r/Bitcoin/comments/361jg1/wanted_used_asic_bitcoin_miners/" TargetMode="External"/><Relationship Id="rId1269" Type="http://schemas.openxmlformats.org/officeDocument/2006/relationships/hyperlink" Target="http://www.reddit.com/r/Bitcoin/comments/366h41/app_my_bistamp_new_trading_mobile_app/" TargetMode="External"/><Relationship Id="rId1028" Type="http://schemas.openxmlformats.org/officeDocument/2006/relationships/hyperlink" Target="http://48movie.com" TargetMode="External"/><Relationship Id="rId1029" Type="http://schemas.openxmlformats.org/officeDocument/2006/relationships/hyperlink" Target="http://www.reddit.com/r/Bitcoin/comments/361jdj/sale_of_films_for_download_online_with_bitcoin/" TargetMode="External"/><Relationship Id="rId437" Type="http://schemas.openxmlformats.org/officeDocument/2006/relationships/hyperlink" Target="http://www.reddit.com/r/Bitcoin/comments/35qa6l/dogecoin_rockets_and_former_mastercard_gm_joins/" TargetMode="External"/><Relationship Id="rId679" Type="http://schemas.openxmlformats.org/officeDocument/2006/relationships/hyperlink" Target="http://www.reddit.com/r/Bitcoin/comments/35uxs6/automating_bitcoind_clean_close_on_system_shutdown/" TargetMode="External"/><Relationship Id="rId436" Type="http://schemas.openxmlformats.org/officeDocument/2006/relationships/hyperlink" Target="http://www.ibtimes.co.uk/cryptocurrency-round-dogecoin-rockets-former-mastercard-gm-joins-bitpay-1500959" TargetMode="External"/><Relationship Id="rId678" Type="http://schemas.openxmlformats.org/officeDocument/2006/relationships/hyperlink" Target="http://www.reddit.com/r/Bitcoin/comments/35utjp/how_businesses_can_track_payments_like_they_track/" TargetMode="External"/><Relationship Id="rId435" Type="http://schemas.openxmlformats.org/officeDocument/2006/relationships/hyperlink" Target="http://www.reddit.com/r/Bitcoin/comments/35qact/bitcoin_cardiff_meetup_bitcoin_wales_cardiff_wales/" TargetMode="External"/><Relationship Id="rId677" Type="http://schemas.openxmlformats.org/officeDocument/2006/relationships/hyperlink" Target="http://www.financemagnates.com/cryptocurrency/bloggers/how-businesses-can-track-payments-like-they-track-packages/" TargetMode="External"/><Relationship Id="rId434" Type="http://schemas.openxmlformats.org/officeDocument/2006/relationships/hyperlink" Target="http://www.meetup.com/all-about-bitcoin-meetup-group-wales/events/222464985/" TargetMode="External"/><Relationship Id="rId676" Type="http://schemas.openxmlformats.org/officeDocument/2006/relationships/hyperlink" Target="http://www.reddit.com/r/Bitcoin/comments/35utla/reddit_user_makes_an_awesome_commercial_for_his/" TargetMode="External"/><Relationship Id="rId439" Type="http://schemas.openxmlformats.org/officeDocument/2006/relationships/hyperlink" Target="http://www.reddit.com/r/Bitcoin/comments/35qdr4/mit_calls_out_critical_flaws_in_new_yorks/" TargetMode="External"/><Relationship Id="rId438" Type="http://schemas.openxmlformats.org/officeDocument/2006/relationships/hyperlink" Target="http://www.coindesk.com/mit-four-flaws-new-york-bitlicense/?utm_content=buffer49b26&amp;utm_medium=social&amp;utm_source=twitter.com&amp;utm_campaign=buffer" TargetMode="External"/><Relationship Id="rId671" Type="http://schemas.openxmlformats.org/officeDocument/2006/relationships/hyperlink" Target="https://medium.com/@ddmirolli/why-bitcoin-is-worth-0-that-s-good-for-the-world-16f4c5bfd3be" TargetMode="External"/><Relationship Id="rId1260" Type="http://schemas.openxmlformats.org/officeDocument/2006/relationships/hyperlink" Target="https://soundcloud.com/the-bitcoin-report/rtv-katwijk-interview" TargetMode="External"/><Relationship Id="rId670" Type="http://schemas.openxmlformats.org/officeDocument/2006/relationships/hyperlink" Target="http://www.reddit.com/r/Bitcoin/comments/35urem/nirvana_producer_steve_albini_destroys_the_notion/" TargetMode="External"/><Relationship Id="rId1261" Type="http://schemas.openxmlformats.org/officeDocument/2006/relationships/hyperlink" Target="http://www.reddit.com/r/Bitcoin/comments/366byl/i_gave_an_interview_about_bitcoin_on_the_dutch/" TargetMode="External"/><Relationship Id="rId1020" Type="http://schemas.openxmlformats.org/officeDocument/2006/relationships/hyperlink" Target="http://www.reddit.com/r/Bitcoin/comments/361hf4/my_laptop_cant_create_secure_paper_wallets/" TargetMode="External"/><Relationship Id="rId1262" Type="http://schemas.openxmlformats.org/officeDocument/2006/relationships/hyperlink" Target="https://www.igot.com/" TargetMode="External"/><Relationship Id="rId1021" Type="http://schemas.openxmlformats.org/officeDocument/2006/relationships/hyperlink" Target="https://translate.google.sk/translate?sl=auto&amp;tl=en&amp;js=y&amp;prev=_t&amp;hl=en&amp;ie=UTF-8&amp;u=http%3A%2F%2Feuro.e15.cz%2Farchiv%2Fbabis-vytahl-proti-bitcoinu-chce-zabranit-prani-spinavych-penez-1187593&amp;edit-text=&amp;act=url" TargetMode="External"/><Relationship Id="rId1263" Type="http://schemas.openxmlformats.org/officeDocument/2006/relationships/hyperlink" Target="http://www.reddit.com/r/Bitcoin/comments/366btg/igot_scammed_by_igot_since_my_withdrawl_amount_is/" TargetMode="External"/><Relationship Id="rId433" Type="http://schemas.openxmlformats.org/officeDocument/2006/relationships/hyperlink" Target="http://www.reddit.com/r/Bitcoin/comments/35q64g/tipping_giving_tuesdays_this_will_be_my_last/" TargetMode="External"/><Relationship Id="rId675" Type="http://schemas.openxmlformats.org/officeDocument/2006/relationships/hyperlink" Target="https://www.youtube.com/watch?v=zYV563Vh2h0" TargetMode="External"/><Relationship Id="rId1022" Type="http://schemas.openxmlformats.org/officeDocument/2006/relationships/hyperlink" Target="http://www.reddit.com/r/Bitcoin/comments/361h2v/minister_of_finance_of_the_czech_republic_wants/" TargetMode="External"/><Relationship Id="rId1264" Type="http://schemas.openxmlformats.org/officeDocument/2006/relationships/hyperlink" Target="http://www.reddit.com/r/Bitcoin/comments/366asn/xpost_from_rbuttcoin_western_union_processes_28/" TargetMode="External"/><Relationship Id="rId432" Type="http://schemas.openxmlformats.org/officeDocument/2006/relationships/hyperlink" Target="http://www.reddit.com/r/Bitcoin/comments/35q6ee/for_everyone_saying_nasdaq_is_only_interested_in/" TargetMode="External"/><Relationship Id="rId674" Type="http://schemas.openxmlformats.org/officeDocument/2006/relationships/hyperlink" Target="http://www.reddit.com/r/Bitcoin/comments/35utmd/coinbase_new_transaction_list_design/" TargetMode="External"/><Relationship Id="rId1023" Type="http://schemas.openxmlformats.org/officeDocument/2006/relationships/hyperlink" Target="http://www.reddit.com/r/Bitcoin/comments/361gs8/foldapp_is_seriously_fast/" TargetMode="External"/><Relationship Id="rId1265" Type="http://schemas.openxmlformats.org/officeDocument/2006/relationships/hyperlink" Target="http://www.reddit.com/r/Bitcoin/comments/366clu/idea_make_a_lock_that_unlocks_when_a_certain/" TargetMode="External"/><Relationship Id="rId431" Type="http://schemas.openxmlformats.org/officeDocument/2006/relationships/hyperlink" Target="http://www.reddit.com/r/Bitcoin/comments/35q0dt/bitcoindevelopment_longterm_mining_incentives/" TargetMode="External"/><Relationship Id="rId673" Type="http://schemas.openxmlformats.org/officeDocument/2006/relationships/hyperlink" Target="https://blog.coinbase.com/2015/05/13/new-transaction-list-design/" TargetMode="External"/><Relationship Id="rId1024" Type="http://schemas.openxmlformats.org/officeDocument/2006/relationships/hyperlink" Target="http://www.fintechbusiness.com/blogs/25-bitcoin-in-2015" TargetMode="External"/><Relationship Id="rId1266" Type="http://schemas.openxmlformats.org/officeDocument/2006/relationships/hyperlink" Target="http://www.reddit.com/r/Bitcoin/comments/366g5u/anonymous_ads_problem_banners_on_the_same_page/" TargetMode="External"/><Relationship Id="rId430" Type="http://schemas.openxmlformats.org/officeDocument/2006/relationships/hyperlink" Target="http://bitcoin-development.narkive.com/80ZxPQWi/long-term-mining-incentives" TargetMode="External"/><Relationship Id="rId672" Type="http://schemas.openxmlformats.org/officeDocument/2006/relationships/hyperlink" Target="http://www.reddit.com/r/Bitcoin/comments/35unyu/why_bitcoin_is_worth_0_and_thats_good_for_the/" TargetMode="External"/><Relationship Id="rId1025" Type="http://schemas.openxmlformats.org/officeDocument/2006/relationships/hyperlink" Target="http://www.reddit.com/r/Bitcoin/comments/361gqq/the_state_of_bitcoin_in_2015/" TargetMode="External"/><Relationship Id="rId1267" Type="http://schemas.openxmlformats.org/officeDocument/2006/relationships/hyperlink" Target="http://www.reddit.com/r/Bitcoin/comments/366fu5/is_there_a_native_non_web_based_bitcoin_app_for/"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 t="s">
        <v>0</v>
      </c>
      <c r="B1" s="1" t="s">
        <v>1</v>
      </c>
      <c r="C1" s="1" t="s">
        <v>2</v>
      </c>
      <c r="D1" s="1" t="s">
        <v>3</v>
      </c>
      <c r="E1" t="str">
        <f>IMAGE("http://ifttt.com/images/no_image_card.png",1)</f>
        <v/>
      </c>
      <c r="F1" s="1" t="s">
        <v>4</v>
      </c>
      <c r="G1" s="2" t="s">
        <v>5</v>
      </c>
    </row>
    <row r="2">
      <c r="A2" s="1" t="s">
        <v>6</v>
      </c>
      <c r="B2" s="1" t="s">
        <v>7</v>
      </c>
      <c r="C2" s="1" t="s">
        <v>8</v>
      </c>
      <c r="D2" s="2" t="s">
        <v>9</v>
      </c>
      <c r="E2" t="str">
        <f>IMAGE("https://i.ytimg.com/vi/TfovKFvnqXk/maxresdefault.jpg",1)</f>
        <v/>
      </c>
      <c r="F2" s="1" t="s">
        <v>4</v>
      </c>
      <c r="G2" s="2" t="s">
        <v>10</v>
      </c>
    </row>
    <row r="3">
      <c r="A3" s="1" t="s">
        <v>11</v>
      </c>
      <c r="B3" s="1" t="s">
        <v>12</v>
      </c>
      <c r="C3" s="1" t="s">
        <v>13</v>
      </c>
      <c r="D3" s="1" t="s">
        <v>14</v>
      </c>
      <c r="E3" t="str">
        <f>IMAGE("http://ifttt.com/images/no_image_card.png",1)</f>
        <v/>
      </c>
      <c r="F3" s="1" t="s">
        <v>4</v>
      </c>
      <c r="G3" s="2" t="s">
        <v>15</v>
      </c>
    </row>
    <row r="4">
      <c r="A4" s="1" t="s">
        <v>16</v>
      </c>
      <c r="B4" s="1" t="s">
        <v>17</v>
      </c>
      <c r="C4" s="1" t="s">
        <v>18</v>
      </c>
      <c r="D4" s="2" t="s">
        <v>19</v>
      </c>
      <c r="E4" t="str">
        <f>IMAGE("https://i.ytimg.com/vi/bBrBs77TM5A/hqdefault.jpg",1)</f>
        <v/>
      </c>
      <c r="F4" s="1" t="s">
        <v>4</v>
      </c>
      <c r="G4" s="2" t="s">
        <v>20</v>
      </c>
    </row>
    <row r="5">
      <c r="A5" s="1" t="s">
        <v>16</v>
      </c>
      <c r="B5" s="1" t="s">
        <v>21</v>
      </c>
      <c r="C5" s="1" t="s">
        <v>22</v>
      </c>
      <c r="D5" s="1" t="s">
        <v>23</v>
      </c>
      <c r="E5" t="str">
        <f>IMAGE("http://ifttt.com/images/no_image_card.png",1)</f>
        <v/>
      </c>
      <c r="F5" s="1" t="s">
        <v>4</v>
      </c>
      <c r="G5" s="2" t="s">
        <v>24</v>
      </c>
    </row>
    <row r="6">
      <c r="A6" s="1" t="s">
        <v>25</v>
      </c>
      <c r="B6" s="1" t="s">
        <v>17</v>
      </c>
      <c r="C6" s="1" t="s">
        <v>26</v>
      </c>
      <c r="D6" s="2" t="s">
        <v>27</v>
      </c>
      <c r="E6" t="str">
        <f>IMAGE("https://i.ytimg.com/vi/uf88iL1CDJM/hqdefault.jpg",1)</f>
        <v/>
      </c>
      <c r="F6" s="1" t="s">
        <v>4</v>
      </c>
      <c r="G6" s="2" t="s">
        <v>28</v>
      </c>
    </row>
    <row r="7">
      <c r="A7" s="1" t="s">
        <v>29</v>
      </c>
      <c r="B7" s="1" t="s">
        <v>30</v>
      </c>
      <c r="C7" s="1" t="s">
        <v>31</v>
      </c>
      <c r="D7" s="2" t="s">
        <v>32</v>
      </c>
      <c r="E7" t="str">
        <f>IMAGE("https://www.cryptocoinsnews.com/wp-content/uploads/2015/05/tesla-bitcoin.jpg",1)</f>
        <v/>
      </c>
      <c r="F7" s="1" t="s">
        <v>4</v>
      </c>
      <c r="G7" s="2" t="s">
        <v>33</v>
      </c>
    </row>
    <row r="8">
      <c r="A8" s="1" t="s">
        <v>34</v>
      </c>
      <c r="B8" s="1" t="s">
        <v>30</v>
      </c>
      <c r="C8" s="1" t="s">
        <v>35</v>
      </c>
      <c r="D8" s="2" t="s">
        <v>36</v>
      </c>
      <c r="E8" t="str">
        <f>IMAGE("http://bitcoinist.net/wp-content/uploads/2015/05/shocard-app.jpg",1)</f>
        <v/>
      </c>
      <c r="F8" s="1" t="s">
        <v>4</v>
      </c>
      <c r="G8" s="2" t="s">
        <v>37</v>
      </c>
    </row>
    <row r="9">
      <c r="A9" s="1" t="s">
        <v>38</v>
      </c>
      <c r="B9" s="1" t="s">
        <v>39</v>
      </c>
      <c r="C9" s="1" t="s">
        <v>40</v>
      </c>
      <c r="D9" s="2" t="s">
        <v>41</v>
      </c>
      <c r="E9" t="str">
        <f t="shared" ref="E9:E10" si="1">IMAGE("http://ifttt.com/images/no_image_card.png",1)</f>
        <v/>
      </c>
      <c r="F9" s="1" t="s">
        <v>4</v>
      </c>
      <c r="G9" s="2" t="s">
        <v>42</v>
      </c>
    </row>
    <row r="10">
      <c r="A10" s="1" t="s">
        <v>43</v>
      </c>
      <c r="B10" s="1" t="s">
        <v>44</v>
      </c>
      <c r="C10" s="1" t="s">
        <v>45</v>
      </c>
      <c r="D10" s="1" t="s">
        <v>46</v>
      </c>
      <c r="E10" t="str">
        <f t="shared" si="1"/>
        <v/>
      </c>
      <c r="F10" s="1" t="s">
        <v>4</v>
      </c>
      <c r="G10" s="2" t="s">
        <v>47</v>
      </c>
    </row>
    <row r="11">
      <c r="A11" s="1" t="s">
        <v>48</v>
      </c>
      <c r="B11" s="1" t="s">
        <v>49</v>
      </c>
      <c r="C11" s="1" t="s">
        <v>50</v>
      </c>
      <c r="D11" s="2" t="s">
        <v>51</v>
      </c>
      <c r="E11" t="str">
        <f>IMAGE("https://www.cryptocoinsnews.com/wp-content/uploads/2015/05/bitcoin-collapse.jpg",1)</f>
        <v/>
      </c>
      <c r="F11" s="1" t="s">
        <v>4</v>
      </c>
      <c r="G11" s="2" t="s">
        <v>52</v>
      </c>
    </row>
    <row r="12">
      <c r="A12" s="1" t="s">
        <v>53</v>
      </c>
      <c r="B12" s="1" t="s">
        <v>54</v>
      </c>
      <c r="C12" s="1" t="s">
        <v>55</v>
      </c>
      <c r="D12" s="1" t="s">
        <v>56</v>
      </c>
      <c r="E12" t="str">
        <f>IMAGE("http://ifttt.com/images/no_image_card.png",1)</f>
        <v/>
      </c>
      <c r="F12" s="1" t="s">
        <v>4</v>
      </c>
      <c r="G12" s="2" t="s">
        <v>57</v>
      </c>
    </row>
    <row r="13">
      <c r="A13" s="1" t="s">
        <v>58</v>
      </c>
      <c r="B13" s="1" t="s">
        <v>30</v>
      </c>
      <c r="C13" s="1" t="s">
        <v>59</v>
      </c>
      <c r="D13" s="2" t="s">
        <v>60</v>
      </c>
      <c r="E13" t="str">
        <f>IMAGE("https://fabiusmaximus.files.wordpress.com/2015/05/silk_road.jpg",1)</f>
        <v/>
      </c>
      <c r="F13" s="1" t="s">
        <v>4</v>
      </c>
      <c r="G13" s="2" t="s">
        <v>61</v>
      </c>
    </row>
    <row r="14">
      <c r="A14" s="1" t="s">
        <v>62</v>
      </c>
      <c r="B14" s="1" t="s">
        <v>30</v>
      </c>
      <c r="C14" s="1" t="s">
        <v>63</v>
      </c>
      <c r="D14" s="2" t="s">
        <v>64</v>
      </c>
      <c r="E14" t="str">
        <f>IMAGE("https://bitcoinmagazine.com/wp-content/uploads/2015/05/mycelium-gear.jpg",1)</f>
        <v/>
      </c>
      <c r="F14" s="1" t="s">
        <v>4</v>
      </c>
      <c r="G14" s="2" t="s">
        <v>65</v>
      </c>
    </row>
    <row r="15">
      <c r="A15" s="1" t="s">
        <v>66</v>
      </c>
      <c r="B15" s="1" t="s">
        <v>67</v>
      </c>
      <c r="C15" s="1" t="s">
        <v>68</v>
      </c>
      <c r="D15" s="2" t="s">
        <v>69</v>
      </c>
      <c r="E15" t="str">
        <f>IMAGE("http://bitcoinedu.co/images/bitcoinedu-logo.png",1)</f>
        <v/>
      </c>
      <c r="F15" s="1" t="s">
        <v>4</v>
      </c>
      <c r="G15" s="2" t="s">
        <v>70</v>
      </c>
    </row>
    <row r="16">
      <c r="A16" s="1" t="s">
        <v>71</v>
      </c>
      <c r="B16" s="1" t="s">
        <v>72</v>
      </c>
      <c r="C16" s="1" t="s">
        <v>73</v>
      </c>
      <c r="D16" s="2" t="s">
        <v>74</v>
      </c>
      <c r="E16" t="str">
        <f>IMAGE("http://static5.businessinsider.com/image/549055ef6da811e84bab552a/theres-a-new-cryptocurrency-coming-and-its-backed-by-gold.jpg",1)</f>
        <v/>
      </c>
      <c r="F16" s="1" t="s">
        <v>4</v>
      </c>
      <c r="G16" s="2" t="s">
        <v>75</v>
      </c>
    </row>
    <row r="17">
      <c r="A17" s="1" t="s">
        <v>76</v>
      </c>
      <c r="B17" s="1" t="s">
        <v>77</v>
      </c>
      <c r="C17" s="1" t="s">
        <v>78</v>
      </c>
      <c r="D17" s="1" t="s">
        <v>79</v>
      </c>
      <c r="E17" t="str">
        <f t="shared" ref="E17:E18" si="2">IMAGE("http://ifttt.com/images/no_image_card.png",1)</f>
        <v/>
      </c>
      <c r="F17" s="1" t="s">
        <v>4</v>
      </c>
      <c r="G17" s="2" t="s">
        <v>80</v>
      </c>
    </row>
    <row r="18">
      <c r="A18" s="1" t="s">
        <v>76</v>
      </c>
      <c r="B18" s="1" t="s">
        <v>81</v>
      </c>
      <c r="C18" s="1" t="s">
        <v>82</v>
      </c>
      <c r="D18" s="1" t="s">
        <v>83</v>
      </c>
      <c r="E18" t="str">
        <f t="shared" si="2"/>
        <v/>
      </c>
      <c r="F18" s="1" t="s">
        <v>4</v>
      </c>
      <c r="G18" s="2" t="s">
        <v>84</v>
      </c>
    </row>
    <row r="19">
      <c r="A19" s="1" t="s">
        <v>85</v>
      </c>
      <c r="B19" s="1" t="s">
        <v>86</v>
      </c>
      <c r="C19" s="1" t="s">
        <v>87</v>
      </c>
      <c r="D19" s="2" t="s">
        <v>88</v>
      </c>
      <c r="E19" t="str">
        <f>IMAGE("https://syndication.exoclick.com/ads-iframe-display.php?idzone=1304582&amp;output=img&amp;type=300x100",1)</f>
        <v/>
      </c>
      <c r="F19" s="1" t="s">
        <v>4</v>
      </c>
      <c r="G19" s="2" t="s">
        <v>89</v>
      </c>
    </row>
    <row r="20">
      <c r="A20" s="1" t="s">
        <v>90</v>
      </c>
      <c r="B20" s="1" t="s">
        <v>91</v>
      </c>
      <c r="C20" s="1" t="s">
        <v>92</v>
      </c>
      <c r="D20" s="2" t="s">
        <v>93</v>
      </c>
      <c r="E20" t="str">
        <f>IMAGE("https://i.ytimg.com/vi/2V49fXRUolk/maxresdefault.jpg",1)</f>
        <v/>
      </c>
      <c r="F20" s="1" t="s">
        <v>4</v>
      </c>
      <c r="G20" s="2" t="s">
        <v>94</v>
      </c>
    </row>
    <row r="21">
      <c r="A21" s="1" t="s">
        <v>95</v>
      </c>
      <c r="B21" s="1" t="s">
        <v>96</v>
      </c>
      <c r="C21" s="1" t="s">
        <v>97</v>
      </c>
      <c r="D21" s="2" t="s">
        <v>98</v>
      </c>
      <c r="E21" t="str">
        <f>IMAGE("http://www.coinformacje.pl/wp-content/uploads/2015/05/blocksize-1024x562.gif",1)</f>
        <v/>
      </c>
      <c r="F21" s="1" t="s">
        <v>4</v>
      </c>
      <c r="G21" s="2" t="s">
        <v>99</v>
      </c>
    </row>
    <row r="22">
      <c r="A22" s="1" t="s">
        <v>100</v>
      </c>
      <c r="B22" s="1" t="s">
        <v>101</v>
      </c>
      <c r="C22" s="1" t="s">
        <v>102</v>
      </c>
      <c r="D22" s="2" t="s">
        <v>103</v>
      </c>
      <c r="E22" t="str">
        <f>IMAGE("http://secularinvestor.com/files/2015/05/Greek-ATM.jpg",1)</f>
        <v/>
      </c>
      <c r="F22" s="1" t="s">
        <v>4</v>
      </c>
      <c r="G22" s="2" t="s">
        <v>104</v>
      </c>
    </row>
    <row r="23">
      <c r="A23" s="1" t="s">
        <v>105</v>
      </c>
      <c r="B23" s="1" t="s">
        <v>106</v>
      </c>
      <c r="C23" s="1" t="s">
        <v>107</v>
      </c>
      <c r="D23" s="1" t="s">
        <v>108</v>
      </c>
      <c r="E23" t="str">
        <f t="shared" ref="E23:E24" si="3">IMAGE("http://ifttt.com/images/no_image_card.png",1)</f>
        <v/>
      </c>
      <c r="F23" s="1" t="s">
        <v>4</v>
      </c>
      <c r="G23" s="2" t="s">
        <v>109</v>
      </c>
    </row>
    <row r="24">
      <c r="A24" s="1" t="s">
        <v>110</v>
      </c>
      <c r="B24" s="1" t="s">
        <v>111</v>
      </c>
      <c r="C24" s="1" t="s">
        <v>112</v>
      </c>
      <c r="D24" s="1" t="s">
        <v>113</v>
      </c>
      <c r="E24" t="str">
        <f t="shared" si="3"/>
        <v/>
      </c>
      <c r="F24" s="1" t="s">
        <v>4</v>
      </c>
      <c r="G24" s="2" t="s">
        <v>114</v>
      </c>
    </row>
    <row r="25">
      <c r="A25" s="1" t="s">
        <v>115</v>
      </c>
      <c r="B25" s="1" t="s">
        <v>67</v>
      </c>
      <c r="C25" s="1" t="s">
        <v>116</v>
      </c>
      <c r="D25" s="2" t="s">
        <v>117</v>
      </c>
      <c r="E25" t="str">
        <f>IMAGE("http://www.maxkeiser.com/wp-content/themes/responsive/images/default-logo.png",1)</f>
        <v/>
      </c>
      <c r="F25" s="1" t="s">
        <v>4</v>
      </c>
      <c r="G25" s="2" t="s">
        <v>118</v>
      </c>
    </row>
    <row r="26">
      <c r="A26" s="1" t="s">
        <v>119</v>
      </c>
      <c r="B26" s="1" t="s">
        <v>120</v>
      </c>
      <c r="C26" s="1" t="s">
        <v>121</v>
      </c>
      <c r="D26" s="2" t="s">
        <v>122</v>
      </c>
      <c r="E26" t="str">
        <f>IMAGE("https://i.ytimg.com/vd?id=2T2Kqn5MmEI&amp;amp;ats=53000&amp;amp;w=960&amp;amp;h=720&amp;amp;sigh=EhVAEdYv0zZc48r3reNZIrqLglc",1)</f>
        <v/>
      </c>
      <c r="F26" s="1" t="s">
        <v>4</v>
      </c>
      <c r="G26" s="2" t="s">
        <v>123</v>
      </c>
    </row>
    <row r="27">
      <c r="A27" s="1" t="s">
        <v>124</v>
      </c>
      <c r="B27" s="1" t="s">
        <v>125</v>
      </c>
      <c r="C27" s="1" t="s">
        <v>126</v>
      </c>
      <c r="D27" s="2" t="s">
        <v>127</v>
      </c>
      <c r="E27" t="str">
        <f>IMAGE("http://a1.mzstatic.com/us/r30/Purple1/v4/90/7d/cd/907dcd28-f1c5-5c0f-d397-c6c09e8f0848/icon320x320.jpeg",1)</f>
        <v/>
      </c>
      <c r="F27" s="1" t="s">
        <v>4</v>
      </c>
      <c r="G27" s="2" t="s">
        <v>128</v>
      </c>
    </row>
    <row r="28">
      <c r="A28" s="1" t="s">
        <v>110</v>
      </c>
      <c r="B28" s="1" t="s">
        <v>111</v>
      </c>
      <c r="C28" s="1" t="s">
        <v>112</v>
      </c>
      <c r="D28" s="1" t="s">
        <v>129</v>
      </c>
      <c r="E28" t="str">
        <f>IMAGE("http://ifttt.com/images/no_image_card.png",1)</f>
        <v/>
      </c>
      <c r="F28" s="1" t="s">
        <v>4</v>
      </c>
      <c r="G28" s="2" t="s">
        <v>114</v>
      </c>
    </row>
    <row r="29">
      <c r="A29" s="1" t="s">
        <v>130</v>
      </c>
      <c r="B29" s="1" t="s">
        <v>131</v>
      </c>
      <c r="C29" s="1" t="s">
        <v>132</v>
      </c>
      <c r="D29" s="2" t="s">
        <v>133</v>
      </c>
      <c r="E29" t="str">
        <f>IMAGE("https://www.coingecko.com/assets/thumbnail-489a7ec9e265c95f153a0a563d820453.png",1)</f>
        <v/>
      </c>
      <c r="F29" s="1" t="s">
        <v>4</v>
      </c>
      <c r="G29" s="2" t="s">
        <v>134</v>
      </c>
    </row>
    <row r="30">
      <c r="A30" s="1" t="s">
        <v>135</v>
      </c>
      <c r="B30" s="1" t="s">
        <v>136</v>
      </c>
      <c r="C30" s="1" t="s">
        <v>137</v>
      </c>
      <c r="D30" s="1" t="s">
        <v>138</v>
      </c>
      <c r="E30" t="str">
        <f>IMAGE("http://ifttt.com/images/no_image_card.png",1)</f>
        <v/>
      </c>
      <c r="F30" s="1" t="s">
        <v>4</v>
      </c>
      <c r="G30" s="2" t="s">
        <v>139</v>
      </c>
    </row>
    <row r="31">
      <c r="A31" s="1" t="s">
        <v>140</v>
      </c>
      <c r="B31" s="1" t="s">
        <v>141</v>
      </c>
      <c r="C31" s="1" t="s">
        <v>142</v>
      </c>
      <c r="D31" s="2" t="s">
        <v>143</v>
      </c>
      <c r="E31" t="str">
        <f>IMAGE("http://upload.wikimedia.org/wikipedia/en/thumb/9/99/Question_book-new.svg/50px-Question_book-new.svg.png",1)</f>
        <v/>
      </c>
      <c r="F31" s="1" t="s">
        <v>4</v>
      </c>
      <c r="G31" s="2" t="s">
        <v>144</v>
      </c>
    </row>
    <row r="32">
      <c r="A32" s="1" t="s">
        <v>145</v>
      </c>
      <c r="B32" s="1" t="s">
        <v>146</v>
      </c>
      <c r="C32" s="1" t="s">
        <v>147</v>
      </c>
      <c r="D32" s="2" t="s">
        <v>148</v>
      </c>
      <c r="E32" t="str">
        <f>IMAGE("http://i.imgur.com/BOjEvDO.jpg?1?fb",1)</f>
        <v/>
      </c>
      <c r="F32" s="1" t="s">
        <v>4</v>
      </c>
      <c r="G32" s="2" t="s">
        <v>149</v>
      </c>
    </row>
    <row r="33">
      <c r="A33" s="1" t="s">
        <v>150</v>
      </c>
      <c r="B33" s="1" t="s">
        <v>151</v>
      </c>
      <c r="C33" s="1" t="s">
        <v>152</v>
      </c>
      <c r="D33" s="2" t="s">
        <v>153</v>
      </c>
      <c r="E33" t="str">
        <f>IMAGE("http://a.fsdn.com/sd/topics/storage_64.png",1)</f>
        <v/>
      </c>
      <c r="F33" s="1" t="s">
        <v>4</v>
      </c>
      <c r="G33" s="2" t="s">
        <v>154</v>
      </c>
    </row>
    <row r="34">
      <c r="A34" s="1" t="s">
        <v>155</v>
      </c>
      <c r="B34" s="1" t="s">
        <v>156</v>
      </c>
      <c r="C34" s="1" t="s">
        <v>157</v>
      </c>
      <c r="D34" s="1" t="s">
        <v>158</v>
      </c>
      <c r="E34" t="str">
        <f t="shared" ref="E34:E35" si="4">IMAGE("http://ifttt.com/images/no_image_card.png",1)</f>
        <v/>
      </c>
      <c r="F34" s="1" t="s">
        <v>4</v>
      </c>
      <c r="G34" s="2" t="s">
        <v>159</v>
      </c>
    </row>
    <row r="35">
      <c r="A35" s="1" t="s">
        <v>160</v>
      </c>
      <c r="B35" s="1" t="s">
        <v>161</v>
      </c>
      <c r="C35" s="1" t="s">
        <v>162</v>
      </c>
      <c r="D35" s="2" t="s">
        <v>163</v>
      </c>
      <c r="E35" t="str">
        <f t="shared" si="4"/>
        <v/>
      </c>
      <c r="F35" s="1" t="s">
        <v>4</v>
      </c>
      <c r="G35" s="2" t="s">
        <v>164</v>
      </c>
    </row>
    <row r="36">
      <c r="A36" s="1" t="s">
        <v>165</v>
      </c>
      <c r="B36" s="1" t="s">
        <v>166</v>
      </c>
      <c r="C36" s="1" t="s">
        <v>167</v>
      </c>
      <c r="D36" s="2" t="s">
        <v>168</v>
      </c>
      <c r="E36" t="str">
        <f>IMAGE("http://bitcoinist.net/wp-content/uploads/2015/05/exchange_bitcoins_how2pay_choose_order1.jpg",1)</f>
        <v/>
      </c>
      <c r="F36" s="1" t="s">
        <v>4</v>
      </c>
      <c r="G36" s="2" t="s">
        <v>169</v>
      </c>
    </row>
    <row r="37">
      <c r="A37" s="1" t="s">
        <v>170</v>
      </c>
      <c r="B37" s="1" t="s">
        <v>171</v>
      </c>
      <c r="C37" s="1" t="s">
        <v>172</v>
      </c>
      <c r="D37" s="2" t="s">
        <v>173</v>
      </c>
      <c r="E37" t="str">
        <f>IMAGE("https://40.media.tumblr.com/f4ad50c16dfc047729469e4cb85214c7/tumblr_inline_nnt4veWEmT1t1hbp0_540.png",1)</f>
        <v/>
      </c>
      <c r="F37" s="1" t="s">
        <v>4</v>
      </c>
      <c r="G37" s="2" t="s">
        <v>174</v>
      </c>
    </row>
    <row r="38">
      <c r="A38" s="1" t="s">
        <v>175</v>
      </c>
      <c r="B38" s="1" t="s">
        <v>176</v>
      </c>
      <c r="C38" s="1" t="s">
        <v>177</v>
      </c>
      <c r="D38" s="2" t="s">
        <v>178</v>
      </c>
      <c r="E38" t="str">
        <f>IMAGE("http://cdn1.img.sputniknews.com/images/102196/62/1021966212.jpg",1)</f>
        <v/>
      </c>
      <c r="F38" s="1" t="s">
        <v>4</v>
      </c>
      <c r="G38" s="2" t="s">
        <v>179</v>
      </c>
    </row>
    <row r="39">
      <c r="A39" s="1" t="s">
        <v>180</v>
      </c>
      <c r="B39" s="1" t="s">
        <v>181</v>
      </c>
      <c r="C39" s="1" t="s">
        <v>182</v>
      </c>
      <c r="D39" s="2" t="s">
        <v>183</v>
      </c>
      <c r="E39" t="str">
        <f>IMAGE("http://cointelegraph.com/images/725_aHR0cDovL2NvaW50ZWxlZ3JhcGguY29tL3N0b3JhZ2UvdXBsb2Fkcy92aWV3Lzc5NTM0NDVlODI1OWFmNDYyMTY1ODg4YjM3YWI1MjgxLnBuZw==.jpg",1)</f>
        <v/>
      </c>
      <c r="F39" s="1" t="s">
        <v>4</v>
      </c>
      <c r="G39" s="2" t="s">
        <v>184</v>
      </c>
    </row>
    <row r="40">
      <c r="A40" s="1" t="s">
        <v>185</v>
      </c>
      <c r="B40" s="1" t="s">
        <v>91</v>
      </c>
      <c r="C40" s="1" t="s">
        <v>186</v>
      </c>
      <c r="D40" s="2" t="s">
        <v>187</v>
      </c>
      <c r="E40" t="str">
        <f>IMAGE("https://pbs.twimg.com/media/CEpyBbyVIAIuyWf.jpg:large",1)</f>
        <v/>
      </c>
      <c r="F40" s="1" t="s">
        <v>4</v>
      </c>
      <c r="G40" s="2" t="s">
        <v>188</v>
      </c>
    </row>
    <row r="41">
      <c r="A41" s="1" t="s">
        <v>189</v>
      </c>
      <c r="B41" s="1" t="s">
        <v>190</v>
      </c>
      <c r="C41" s="1" t="s">
        <v>191</v>
      </c>
      <c r="D41" s="1" t="s">
        <v>192</v>
      </c>
      <c r="E41" t="str">
        <f>IMAGE("http://ifttt.com/images/no_image_card.png",1)</f>
        <v/>
      </c>
      <c r="F41" s="1" t="s">
        <v>4</v>
      </c>
      <c r="G41" s="2" t="s">
        <v>193</v>
      </c>
    </row>
    <row r="42">
      <c r="A42" s="1" t="s">
        <v>189</v>
      </c>
      <c r="B42" s="1" t="s">
        <v>194</v>
      </c>
      <c r="C42" s="1" t="s">
        <v>195</v>
      </c>
      <c r="D42" s="2" t="s">
        <v>196</v>
      </c>
      <c r="E42" t="str">
        <f>IMAGE("http://qntra.net/qntra.jpg",1)</f>
        <v/>
      </c>
      <c r="F42" s="1" t="s">
        <v>4</v>
      </c>
      <c r="G42" s="2" t="s">
        <v>197</v>
      </c>
    </row>
    <row r="43">
      <c r="A43" s="1" t="s">
        <v>198</v>
      </c>
      <c r="B43" s="1" t="s">
        <v>199</v>
      </c>
      <c r="C43" s="1" t="s">
        <v>200</v>
      </c>
      <c r="D43" s="1" t="s">
        <v>201</v>
      </c>
      <c r="E43" t="str">
        <f t="shared" ref="E43:E47" si="5">IMAGE("http://ifttt.com/images/no_image_card.png",1)</f>
        <v/>
      </c>
      <c r="F43" s="1" t="s">
        <v>4</v>
      </c>
      <c r="G43" s="2" t="s">
        <v>202</v>
      </c>
    </row>
    <row r="44">
      <c r="A44" s="1" t="s">
        <v>203</v>
      </c>
      <c r="B44" s="1" t="s">
        <v>204</v>
      </c>
      <c r="C44" s="1" t="s">
        <v>205</v>
      </c>
      <c r="D44" s="1" t="s">
        <v>206</v>
      </c>
      <c r="E44" t="str">
        <f t="shared" si="5"/>
        <v/>
      </c>
      <c r="F44" s="1" t="s">
        <v>4</v>
      </c>
      <c r="G44" s="2" t="s">
        <v>207</v>
      </c>
    </row>
    <row r="45">
      <c r="A45" s="1" t="s">
        <v>208</v>
      </c>
      <c r="B45" s="1" t="s">
        <v>209</v>
      </c>
      <c r="C45" s="1" t="s">
        <v>210</v>
      </c>
      <c r="D45" s="1" t="s">
        <v>211</v>
      </c>
      <c r="E45" t="str">
        <f t="shared" si="5"/>
        <v/>
      </c>
      <c r="F45" s="1" t="s">
        <v>4</v>
      </c>
      <c r="G45" s="2" t="s">
        <v>212</v>
      </c>
    </row>
    <row r="46">
      <c r="A46" s="1" t="s">
        <v>213</v>
      </c>
      <c r="B46" s="1" t="s">
        <v>214</v>
      </c>
      <c r="C46" s="1" t="s">
        <v>215</v>
      </c>
      <c r="D46" s="2" t="s">
        <v>216</v>
      </c>
      <c r="E46" t="str">
        <f t="shared" si="5"/>
        <v/>
      </c>
      <c r="F46" s="1" t="s">
        <v>4</v>
      </c>
      <c r="G46" s="2" t="s">
        <v>217</v>
      </c>
    </row>
    <row r="47">
      <c r="A47" s="1" t="s">
        <v>218</v>
      </c>
      <c r="B47" s="1" t="s">
        <v>219</v>
      </c>
      <c r="C47" s="1" t="s">
        <v>220</v>
      </c>
      <c r="D47" s="1" t="s">
        <v>221</v>
      </c>
      <c r="E47" t="str">
        <f t="shared" si="5"/>
        <v/>
      </c>
      <c r="F47" s="1" t="s">
        <v>4</v>
      </c>
      <c r="G47" s="2" t="s">
        <v>222</v>
      </c>
    </row>
    <row r="48">
      <c r="A48" s="1" t="s">
        <v>223</v>
      </c>
      <c r="B48" s="1" t="s">
        <v>224</v>
      </c>
      <c r="C48" s="1" t="s">
        <v>225</v>
      </c>
      <c r="D48" s="2" t="s">
        <v>226</v>
      </c>
      <c r="E48" t="str">
        <f>IMAGE("http://ad.doubleclick.net/N4735792/ad/us.reuters/bizfinance/stocks/article;type=mpulow;sz=300x250;tile=3;articleID=USnPn7V1v0+48+PRN20150507;ord=8748?",1)</f>
        <v/>
      </c>
      <c r="F48" s="1" t="s">
        <v>4</v>
      </c>
      <c r="G48" s="2" t="s">
        <v>227</v>
      </c>
    </row>
    <row r="49">
      <c r="A49" s="1" t="s">
        <v>228</v>
      </c>
      <c r="B49" s="1" t="s">
        <v>229</v>
      </c>
      <c r="C49" s="1" t="s">
        <v>230</v>
      </c>
      <c r="D49" s="1" t="s">
        <v>231</v>
      </c>
      <c r="E49" t="str">
        <f>IMAGE("http://ifttt.com/images/no_image_card.png",1)</f>
        <v/>
      </c>
      <c r="F49" s="1" t="s">
        <v>4</v>
      </c>
      <c r="G49" s="2" t="s">
        <v>232</v>
      </c>
    </row>
    <row r="50">
      <c r="A50" s="1" t="s">
        <v>233</v>
      </c>
      <c r="B50" s="1" t="s">
        <v>234</v>
      </c>
      <c r="C50" s="1" t="s">
        <v>235</v>
      </c>
      <c r="D50" s="2" t="s">
        <v>236</v>
      </c>
      <c r="E50" t="str">
        <f>IMAGE("http://www.zerohedge.com/sites/default/files/pictures/picture-5.jpg",1)</f>
        <v/>
      </c>
      <c r="F50" s="1" t="s">
        <v>4</v>
      </c>
      <c r="G50" s="2" t="s">
        <v>237</v>
      </c>
    </row>
    <row r="51">
      <c r="A51" s="1" t="s">
        <v>238</v>
      </c>
      <c r="B51" s="1" t="s">
        <v>239</v>
      </c>
      <c r="C51" s="1" t="s">
        <v>240</v>
      </c>
      <c r="D51" s="1" t="s">
        <v>241</v>
      </c>
      <c r="E51" t="str">
        <f>IMAGE("http://ifttt.com/images/no_image_card.png",1)</f>
        <v/>
      </c>
      <c r="F51" s="1" t="s">
        <v>4</v>
      </c>
      <c r="G51" s="2" t="s">
        <v>242</v>
      </c>
    </row>
    <row r="52">
      <c r="A52" s="1" t="s">
        <v>243</v>
      </c>
      <c r="B52" s="1" t="s">
        <v>244</v>
      </c>
      <c r="C52" s="1" t="s">
        <v>245</v>
      </c>
      <c r="D52" s="2" t="s">
        <v>246</v>
      </c>
      <c r="E52" t="str">
        <f>IMAGE("http://crescentvale.com/wp-content/uploads/2015/05/Screen-Shot-2015-05-10-at-12.28.31-PM-1500x430.png",1)</f>
        <v/>
      </c>
      <c r="F52" s="1" t="s">
        <v>4</v>
      </c>
      <c r="G52" s="2" t="s">
        <v>247</v>
      </c>
    </row>
    <row r="53">
      <c r="A53" s="1" t="s">
        <v>248</v>
      </c>
      <c r="B53" s="1" t="s">
        <v>249</v>
      </c>
      <c r="C53" s="1" t="s">
        <v>250</v>
      </c>
      <c r="D53" s="2" t="s">
        <v>251</v>
      </c>
      <c r="E53" t="str">
        <f>IMAGE("http://www.brecorder.com/http://www.brecorder.com/images/br-black.gif",1)</f>
        <v/>
      </c>
      <c r="F53" s="1" t="s">
        <v>4</v>
      </c>
      <c r="G53" s="2" t="s">
        <v>252</v>
      </c>
    </row>
    <row r="54">
      <c r="A54" s="1" t="s">
        <v>248</v>
      </c>
      <c r="B54" s="1" t="s">
        <v>253</v>
      </c>
      <c r="C54" s="1" t="s">
        <v>254</v>
      </c>
      <c r="D54" s="1" t="s">
        <v>255</v>
      </c>
      <c r="E54" t="str">
        <f t="shared" ref="E54:E56" si="6">IMAGE("http://ifttt.com/images/no_image_card.png",1)</f>
        <v/>
      </c>
      <c r="F54" s="1" t="s">
        <v>4</v>
      </c>
      <c r="G54" s="2" t="s">
        <v>256</v>
      </c>
    </row>
    <row r="55">
      <c r="A55" s="1" t="s">
        <v>257</v>
      </c>
      <c r="B55" s="1" t="s">
        <v>258</v>
      </c>
      <c r="C55" s="1" t="s">
        <v>259</v>
      </c>
      <c r="D55" s="1" t="s">
        <v>260</v>
      </c>
      <c r="E55" t="str">
        <f t="shared" si="6"/>
        <v/>
      </c>
      <c r="F55" s="1" t="s">
        <v>4</v>
      </c>
      <c r="G55" s="2" t="s">
        <v>261</v>
      </c>
    </row>
    <row r="56">
      <c r="A56" s="1" t="s">
        <v>262</v>
      </c>
      <c r="B56" s="1" t="s">
        <v>263</v>
      </c>
      <c r="C56" s="1" t="s">
        <v>264</v>
      </c>
      <c r="D56" s="1" t="s">
        <v>265</v>
      </c>
      <c r="E56" t="str">
        <f t="shared" si="6"/>
        <v/>
      </c>
      <c r="F56" s="1" t="s">
        <v>4</v>
      </c>
      <c r="G56" s="2" t="s">
        <v>266</v>
      </c>
    </row>
    <row r="57">
      <c r="A57" s="1" t="s">
        <v>248</v>
      </c>
      <c r="B57" s="1" t="s">
        <v>249</v>
      </c>
      <c r="C57" s="1" t="s">
        <v>250</v>
      </c>
      <c r="D57" s="2" t="s">
        <v>251</v>
      </c>
      <c r="E57" t="str">
        <f>IMAGE("http://www.brecorder.com/http://www.brecorder.com/images/br-black.gif",1)</f>
        <v/>
      </c>
      <c r="F57" s="1" t="s">
        <v>4</v>
      </c>
      <c r="G57" s="2" t="s">
        <v>252</v>
      </c>
    </row>
    <row r="58">
      <c r="A58" s="1" t="s">
        <v>267</v>
      </c>
      <c r="B58" s="1" t="s">
        <v>253</v>
      </c>
      <c r="C58" s="1" t="s">
        <v>268</v>
      </c>
      <c r="D58" s="1" t="s">
        <v>269</v>
      </c>
      <c r="E58" t="str">
        <f>IMAGE("http://ifttt.com/images/no_image_card.png",1)</f>
        <v/>
      </c>
      <c r="F58" s="1" t="s">
        <v>4</v>
      </c>
      <c r="G58" s="2" t="s">
        <v>270</v>
      </c>
    </row>
    <row r="59">
      <c r="A59" s="1" t="s">
        <v>271</v>
      </c>
      <c r="B59" s="1" t="s">
        <v>272</v>
      </c>
      <c r="C59" s="1" t="s">
        <v>273</v>
      </c>
      <c r="D59" s="2" t="s">
        <v>274</v>
      </c>
      <c r="E59" t="str">
        <f>IMAGE("http://change-production.s3.amazonaws.com/photos/8/to/ow/cctooWnEtrbZAEK-1600x900-noPad.jpg?1431207475",1)</f>
        <v/>
      </c>
      <c r="F59" s="1" t="s">
        <v>4</v>
      </c>
      <c r="G59" s="2" t="s">
        <v>275</v>
      </c>
    </row>
    <row r="60">
      <c r="A60" s="1" t="s">
        <v>276</v>
      </c>
      <c r="B60" s="1" t="s">
        <v>181</v>
      </c>
      <c r="C60" s="1" t="s">
        <v>277</v>
      </c>
      <c r="D60" s="2" t="s">
        <v>278</v>
      </c>
      <c r="E60" t="str">
        <f>IMAGE("http://ifttt.com/images/no_image_card.png",1)</f>
        <v/>
      </c>
      <c r="F60" s="1" t="s">
        <v>4</v>
      </c>
      <c r="G60" s="2" t="s">
        <v>279</v>
      </c>
    </row>
    <row r="61">
      <c r="A61" s="1" t="s">
        <v>280</v>
      </c>
      <c r="B61" s="1" t="s">
        <v>281</v>
      </c>
      <c r="C61" s="1" t="s">
        <v>282</v>
      </c>
      <c r="D61" s="2" t="s">
        <v>283</v>
      </c>
      <c r="E61" t="str">
        <f>IMAGE("https://i.ytimg.com/vi/wjNpw12EJoI/maxresdefault.jpg",1)</f>
        <v/>
      </c>
      <c r="F61" s="1" t="s">
        <v>4</v>
      </c>
      <c r="G61" s="2" t="s">
        <v>284</v>
      </c>
    </row>
    <row r="62">
      <c r="A62" s="1" t="s">
        <v>285</v>
      </c>
      <c r="B62" s="1" t="s">
        <v>286</v>
      </c>
      <c r="C62" s="1" t="s">
        <v>287</v>
      </c>
      <c r="D62" s="2" t="s">
        <v>288</v>
      </c>
      <c r="E62" t="str">
        <f>IMAGE("https://i.ytimg.com/vi/CeaVEzMbr84/hqdefault.jpg",1)</f>
        <v/>
      </c>
      <c r="F62" s="1" t="s">
        <v>4</v>
      </c>
      <c r="G62" s="2" t="s">
        <v>289</v>
      </c>
    </row>
    <row r="63">
      <c r="A63" s="1" t="s">
        <v>290</v>
      </c>
      <c r="B63" s="1" t="s">
        <v>291</v>
      </c>
      <c r="C63" s="1" t="s">
        <v>292</v>
      </c>
      <c r="D63" s="2" t="s">
        <v>293</v>
      </c>
      <c r="E63" t="str">
        <f>IMAGE("",1)</f>
        <v/>
      </c>
      <c r="F63" s="1" t="s">
        <v>4</v>
      </c>
      <c r="G63" s="2" t="s">
        <v>294</v>
      </c>
    </row>
    <row r="64">
      <c r="A64" s="1" t="s">
        <v>295</v>
      </c>
      <c r="B64" s="1" t="s">
        <v>296</v>
      </c>
      <c r="C64" s="1" t="s">
        <v>297</v>
      </c>
      <c r="D64" s="2" t="s">
        <v>298</v>
      </c>
      <c r="E64" t="str">
        <f>IMAGE("http://diacle.com/wp-content/themes/diacle/images/diacle-logo@2x.png",1)</f>
        <v/>
      </c>
      <c r="F64" s="1" t="s">
        <v>4</v>
      </c>
      <c r="G64" s="2" t="s">
        <v>299</v>
      </c>
    </row>
    <row r="65">
      <c r="A65" s="1" t="s">
        <v>300</v>
      </c>
      <c r="B65" s="1" t="s">
        <v>301</v>
      </c>
      <c r="C65" s="1" t="s">
        <v>302</v>
      </c>
      <c r="D65" s="1" t="s">
        <v>303</v>
      </c>
      <c r="E65" t="str">
        <f t="shared" ref="E65:E66" si="7">IMAGE("http://ifttt.com/images/no_image_card.png",1)</f>
        <v/>
      </c>
      <c r="F65" s="1" t="s">
        <v>4</v>
      </c>
      <c r="G65" s="2" t="s">
        <v>304</v>
      </c>
    </row>
    <row r="66">
      <c r="A66" s="1" t="s">
        <v>305</v>
      </c>
      <c r="B66" s="1" t="s">
        <v>306</v>
      </c>
      <c r="C66" s="1" t="s">
        <v>307</v>
      </c>
      <c r="D66" s="1" t="s">
        <v>308</v>
      </c>
      <c r="E66" t="str">
        <f t="shared" si="7"/>
        <v/>
      </c>
      <c r="F66" s="1" t="s">
        <v>4</v>
      </c>
      <c r="G66" s="2" t="s">
        <v>309</v>
      </c>
    </row>
    <row r="67">
      <c r="A67" s="1" t="s">
        <v>310</v>
      </c>
      <c r="B67" s="1" t="s">
        <v>311</v>
      </c>
      <c r="C67" s="1" t="s">
        <v>312</v>
      </c>
      <c r="D67" s="2" t="s">
        <v>313</v>
      </c>
      <c r="E67" t="str">
        <f>IMAGE("https://www.redditstatic.com/icon.png",1)</f>
        <v/>
      </c>
      <c r="F67" s="1" t="s">
        <v>4</v>
      </c>
      <c r="G67" s="2" t="s">
        <v>314</v>
      </c>
    </row>
    <row r="68">
      <c r="A68" s="1" t="s">
        <v>315</v>
      </c>
      <c r="B68" s="1" t="s">
        <v>316</v>
      </c>
      <c r="C68" s="1" t="s">
        <v>317</v>
      </c>
      <c r="D68" s="1" t="s">
        <v>318</v>
      </c>
      <c r="E68" t="str">
        <f>IMAGE("http://ifttt.com/images/no_image_card.png",1)</f>
        <v/>
      </c>
      <c r="F68" s="1" t="s">
        <v>4</v>
      </c>
      <c r="G68" s="2" t="s">
        <v>319</v>
      </c>
    </row>
    <row r="69">
      <c r="A69" s="1" t="s">
        <v>320</v>
      </c>
      <c r="B69" s="1" t="s">
        <v>321</v>
      </c>
      <c r="C69" s="1" t="s">
        <v>322</v>
      </c>
      <c r="D69" s="2" t="s">
        <v>323</v>
      </c>
      <c r="E69" t="str">
        <f>IMAGE("http://si.wsj.net/img/WSJ_Logo_black_social.gif",1)</f>
        <v/>
      </c>
      <c r="F69" s="1" t="s">
        <v>4</v>
      </c>
      <c r="G69" s="2" t="s">
        <v>324</v>
      </c>
    </row>
    <row r="70">
      <c r="A70" s="1" t="s">
        <v>325</v>
      </c>
      <c r="B70" s="1" t="s">
        <v>326</v>
      </c>
      <c r="C70" s="1" t="s">
        <v>327</v>
      </c>
      <c r="D70" s="2" t="s">
        <v>328</v>
      </c>
      <c r="E70" t="str">
        <f>IMAGE("http://cdn.static-economist.com/sites/default/files/imagecache/original-size/images/print-edition/20150509_LDC934.png",1)</f>
        <v/>
      </c>
      <c r="F70" s="1" t="s">
        <v>4</v>
      </c>
      <c r="G70" s="2" t="s">
        <v>329</v>
      </c>
    </row>
    <row r="71">
      <c r="A71" s="1" t="s">
        <v>330</v>
      </c>
      <c r="B71" s="1" t="s">
        <v>331</v>
      </c>
      <c r="C71" s="1" t="s">
        <v>332</v>
      </c>
      <c r="D71" s="1" t="s">
        <v>333</v>
      </c>
      <c r="E71" t="str">
        <f t="shared" ref="E71:E74" si="8">IMAGE("http://ifttt.com/images/no_image_card.png",1)</f>
        <v/>
      </c>
      <c r="F71" s="1" t="s">
        <v>4</v>
      </c>
      <c r="G71" s="2" t="s">
        <v>334</v>
      </c>
    </row>
    <row r="72">
      <c r="A72" s="1" t="s">
        <v>335</v>
      </c>
      <c r="B72" s="1" t="s">
        <v>336</v>
      </c>
      <c r="C72" s="1" t="s">
        <v>337</v>
      </c>
      <c r="D72" s="1" t="s">
        <v>338</v>
      </c>
      <c r="E72" t="str">
        <f t="shared" si="8"/>
        <v/>
      </c>
      <c r="F72" s="1" t="s">
        <v>4</v>
      </c>
      <c r="G72" s="2" t="s">
        <v>339</v>
      </c>
    </row>
    <row r="73">
      <c r="A73" s="1" t="s">
        <v>340</v>
      </c>
      <c r="B73" s="1" t="s">
        <v>341</v>
      </c>
      <c r="C73" s="1" t="s">
        <v>342</v>
      </c>
      <c r="D73" s="1" t="s">
        <v>343</v>
      </c>
      <c r="E73" t="str">
        <f t="shared" si="8"/>
        <v/>
      </c>
      <c r="F73" s="1" t="s">
        <v>4</v>
      </c>
      <c r="G73" s="2" t="s">
        <v>344</v>
      </c>
    </row>
    <row r="74">
      <c r="A74" s="1" t="s">
        <v>345</v>
      </c>
      <c r="B74" s="1" t="s">
        <v>346</v>
      </c>
      <c r="C74" s="1" t="s">
        <v>347</v>
      </c>
      <c r="D74" s="1" t="s">
        <v>348</v>
      </c>
      <c r="E74" t="str">
        <f t="shared" si="8"/>
        <v/>
      </c>
      <c r="F74" s="1" t="s">
        <v>4</v>
      </c>
      <c r="G74" s="2" t="s">
        <v>349</v>
      </c>
    </row>
    <row r="75">
      <c r="A75" s="1" t="s">
        <v>350</v>
      </c>
      <c r="B75" s="1" t="s">
        <v>351</v>
      </c>
      <c r="C75" s="1" t="s">
        <v>352</v>
      </c>
      <c r="D75" s="2" t="s">
        <v>353</v>
      </c>
      <c r="E75" t="str">
        <f>IMAGE("https://www.redditstatic.com/icon.png",1)</f>
        <v/>
      </c>
      <c r="F75" s="1" t="s">
        <v>4</v>
      </c>
      <c r="G75" s="2" t="s">
        <v>354</v>
      </c>
    </row>
    <row r="76">
      <c r="A76" s="1" t="s">
        <v>355</v>
      </c>
      <c r="B76" s="1" t="s">
        <v>331</v>
      </c>
      <c r="C76" s="1" t="s">
        <v>356</v>
      </c>
      <c r="D76" s="2" t="s">
        <v>357</v>
      </c>
      <c r="E76" t="str">
        <f>IMAGE("http://cdn.static-economist.com/sites/default/files/imagecache/original-size/images/print-edition/20150509_LDC934.png",1)</f>
        <v/>
      </c>
      <c r="F76" s="1" t="s">
        <v>4</v>
      </c>
      <c r="G76" s="2" t="s">
        <v>358</v>
      </c>
    </row>
    <row r="77">
      <c r="A77" s="1" t="s">
        <v>359</v>
      </c>
      <c r="B77" s="1" t="s">
        <v>360</v>
      </c>
      <c r="C77" s="1" t="s">
        <v>361</v>
      </c>
      <c r="D77" s="1" t="s">
        <v>362</v>
      </c>
      <c r="E77" t="str">
        <f>IMAGE("http://ifttt.com/images/no_image_card.png",1)</f>
        <v/>
      </c>
      <c r="F77" s="1" t="s">
        <v>4</v>
      </c>
      <c r="G77" s="2" t="s">
        <v>363</v>
      </c>
    </row>
    <row r="78">
      <c r="A78" s="1" t="s">
        <v>364</v>
      </c>
      <c r="B78" s="1" t="s">
        <v>365</v>
      </c>
      <c r="C78" s="1" t="s">
        <v>366</v>
      </c>
      <c r="D78" s="2" t="s">
        <v>367</v>
      </c>
      <c r="E78" t="str">
        <f>IMAGE("http://i.imgur.com/m2SuK6u.png",1)</f>
        <v/>
      </c>
      <c r="F78" s="1" t="s">
        <v>4</v>
      </c>
      <c r="G78" s="2" t="s">
        <v>368</v>
      </c>
    </row>
    <row r="79">
      <c r="A79" s="1" t="s">
        <v>369</v>
      </c>
      <c r="B79" s="1" t="s">
        <v>370</v>
      </c>
      <c r="C79" s="1" t="s">
        <v>371</v>
      </c>
      <c r="D79" s="1" t="s">
        <v>372</v>
      </c>
      <c r="E79" t="str">
        <f t="shared" ref="E79:E80" si="9">IMAGE("http://ifttt.com/images/no_image_card.png",1)</f>
        <v/>
      </c>
      <c r="F79" s="1" t="s">
        <v>4</v>
      </c>
      <c r="G79" s="2" t="s">
        <v>373</v>
      </c>
    </row>
    <row r="80">
      <c r="A80" s="1" t="s">
        <v>374</v>
      </c>
      <c r="B80" s="1" t="s">
        <v>375</v>
      </c>
      <c r="C80" s="1" t="s">
        <v>376</v>
      </c>
      <c r="D80" s="1" t="s">
        <v>377</v>
      </c>
      <c r="E80" t="str">
        <f t="shared" si="9"/>
        <v/>
      </c>
      <c r="F80" s="1" t="s">
        <v>4</v>
      </c>
      <c r="G80" s="2" t="s">
        <v>378</v>
      </c>
    </row>
    <row r="81">
      <c r="A81" s="1" t="s">
        <v>379</v>
      </c>
      <c r="B81" s="1" t="s">
        <v>380</v>
      </c>
      <c r="C81" s="1" t="s">
        <v>381</v>
      </c>
      <c r="D81" s="2" t="s">
        <v>382</v>
      </c>
      <c r="E81" t="str">
        <f>IMAGE("http://bravenewcoin.com/assets/Uploads/_resampled/CroppedImage400400-Selection-165.png",1)</f>
        <v/>
      </c>
      <c r="F81" s="1" t="s">
        <v>4</v>
      </c>
      <c r="G81" s="2" t="s">
        <v>383</v>
      </c>
    </row>
    <row r="82">
      <c r="A82" s="1" t="s">
        <v>384</v>
      </c>
      <c r="B82" s="1" t="s">
        <v>385</v>
      </c>
      <c r="C82" s="1" t="s">
        <v>386</v>
      </c>
      <c r="D82" s="1" t="s">
        <v>387</v>
      </c>
      <c r="E82" t="str">
        <f t="shared" ref="E82:E85" si="10">IMAGE("http://ifttt.com/images/no_image_card.png",1)</f>
        <v/>
      </c>
      <c r="F82" s="1" t="s">
        <v>4</v>
      </c>
      <c r="G82" s="2" t="s">
        <v>388</v>
      </c>
    </row>
    <row r="83">
      <c r="A83" s="1" t="s">
        <v>389</v>
      </c>
      <c r="B83" s="1" t="s">
        <v>390</v>
      </c>
      <c r="C83" s="1" t="s">
        <v>391</v>
      </c>
      <c r="D83" s="1" t="s">
        <v>392</v>
      </c>
      <c r="E83" t="str">
        <f t="shared" si="10"/>
        <v/>
      </c>
      <c r="F83" s="1" t="s">
        <v>4</v>
      </c>
      <c r="G83" s="2" t="s">
        <v>393</v>
      </c>
    </row>
    <row r="84">
      <c r="A84" s="1" t="s">
        <v>394</v>
      </c>
      <c r="B84" s="1" t="s">
        <v>370</v>
      </c>
      <c r="C84" s="1" t="s">
        <v>395</v>
      </c>
      <c r="D84" s="1" t="s">
        <v>396</v>
      </c>
      <c r="E84" t="str">
        <f t="shared" si="10"/>
        <v/>
      </c>
      <c r="F84" s="1" t="s">
        <v>4</v>
      </c>
      <c r="G84" s="2" t="s">
        <v>397</v>
      </c>
    </row>
    <row r="85">
      <c r="A85" s="1" t="s">
        <v>398</v>
      </c>
      <c r="B85" s="1" t="s">
        <v>399</v>
      </c>
      <c r="C85" s="1" t="s">
        <v>400</v>
      </c>
      <c r="D85" s="2" t="s">
        <v>401</v>
      </c>
      <c r="E85" t="str">
        <f t="shared" si="10"/>
        <v/>
      </c>
      <c r="F85" s="1" t="s">
        <v>4</v>
      </c>
      <c r="G85" s="2" t="s">
        <v>402</v>
      </c>
    </row>
    <row r="86">
      <c r="A86" s="1" t="s">
        <v>403</v>
      </c>
      <c r="B86" s="1" t="s">
        <v>404</v>
      </c>
      <c r="C86" s="1" t="s">
        <v>405</v>
      </c>
      <c r="D86" s="2" t="s">
        <v>406</v>
      </c>
      <c r="E86" t="str">
        <f>IMAGE("https://ksr-ugc.imgix.net/projects/1805765/photo-original.jpg?v=1431009885&amp;amp;w=1536&amp;amp;h=1152&amp;amp;fit=crop&amp;amp;auto=format&amp;amp;q=92&amp;amp;s=fd3b5327cc759201430a39b7976c9dfa",1)</f>
        <v/>
      </c>
      <c r="F86" s="1" t="s">
        <v>4</v>
      </c>
      <c r="G86" s="2" t="s">
        <v>407</v>
      </c>
    </row>
    <row r="87">
      <c r="A87" s="1" t="s">
        <v>408</v>
      </c>
      <c r="B87" s="1" t="s">
        <v>409</v>
      </c>
      <c r="C87" s="1" t="s">
        <v>410</v>
      </c>
      <c r="D87" s="2" t="s">
        <v>411</v>
      </c>
      <c r="E87" t="str">
        <f>IMAGE("https://i.ytimg.com/vi/CeaVEzMbr84/hqdefault.jpg",1)</f>
        <v/>
      </c>
      <c r="F87" s="1" t="s">
        <v>4</v>
      </c>
      <c r="G87" s="2" t="s">
        <v>412</v>
      </c>
    </row>
    <row r="88">
      <c r="A88" s="1" t="s">
        <v>413</v>
      </c>
      <c r="B88" s="1" t="s">
        <v>414</v>
      </c>
      <c r="C88" s="1" t="s">
        <v>415</v>
      </c>
      <c r="D88" s="1" t="s">
        <v>416</v>
      </c>
      <c r="E88" t="str">
        <f t="shared" ref="E88:E92" si="11">IMAGE("http://ifttt.com/images/no_image_card.png",1)</f>
        <v/>
      </c>
      <c r="F88" s="1" t="s">
        <v>4</v>
      </c>
      <c r="G88" s="2" t="s">
        <v>417</v>
      </c>
    </row>
    <row r="89">
      <c r="A89" s="1" t="s">
        <v>418</v>
      </c>
      <c r="B89" s="1" t="s">
        <v>419</v>
      </c>
      <c r="C89" s="1" t="s">
        <v>420</v>
      </c>
      <c r="D89" s="1" t="s">
        <v>421</v>
      </c>
      <c r="E89" t="str">
        <f t="shared" si="11"/>
        <v/>
      </c>
      <c r="F89" s="1" t="s">
        <v>4</v>
      </c>
      <c r="G89" s="2" t="s">
        <v>422</v>
      </c>
    </row>
    <row r="90">
      <c r="A90" s="1" t="s">
        <v>418</v>
      </c>
      <c r="B90" s="1" t="s">
        <v>419</v>
      </c>
      <c r="C90" s="1" t="s">
        <v>420</v>
      </c>
      <c r="D90" s="1" t="s">
        <v>421</v>
      </c>
      <c r="E90" t="str">
        <f t="shared" si="11"/>
        <v/>
      </c>
      <c r="F90" s="1" t="s">
        <v>4</v>
      </c>
      <c r="G90" s="2" t="s">
        <v>423</v>
      </c>
    </row>
    <row r="91">
      <c r="A91" s="1" t="s">
        <v>424</v>
      </c>
      <c r="B91" s="1" t="s">
        <v>425</v>
      </c>
      <c r="C91" s="1" t="s">
        <v>426</v>
      </c>
      <c r="D91" s="1" t="s">
        <v>421</v>
      </c>
      <c r="E91" t="str">
        <f t="shared" si="11"/>
        <v/>
      </c>
      <c r="F91" s="1" t="s">
        <v>4</v>
      </c>
      <c r="G91" s="2" t="s">
        <v>427</v>
      </c>
    </row>
    <row r="92">
      <c r="A92" s="1" t="s">
        <v>428</v>
      </c>
      <c r="B92" s="1" t="s">
        <v>429</v>
      </c>
      <c r="C92" s="1" t="s">
        <v>430</v>
      </c>
      <c r="D92" s="1" t="s">
        <v>431</v>
      </c>
      <c r="E92" t="str">
        <f t="shared" si="11"/>
        <v/>
      </c>
      <c r="F92" s="1" t="s">
        <v>4</v>
      </c>
      <c r="G92" s="2" t="s">
        <v>432</v>
      </c>
    </row>
    <row r="93">
      <c r="A93" s="1" t="s">
        <v>433</v>
      </c>
      <c r="B93" s="1" t="s">
        <v>434</v>
      </c>
      <c r="C93" s="1" t="s">
        <v>435</v>
      </c>
      <c r="D93" s="2" t="s">
        <v>436</v>
      </c>
      <c r="E93" t="str">
        <f>IMAGE("https://pbs.twimg.com/profile_images/378800000172093378/1fdc56b3070dfe288553f20ebb49e92a_400x400.jpeg",1)</f>
        <v/>
      </c>
      <c r="F93" s="1" t="s">
        <v>4</v>
      </c>
      <c r="G93" s="2" t="s">
        <v>437</v>
      </c>
    </row>
    <row r="94">
      <c r="A94" s="1" t="s">
        <v>438</v>
      </c>
      <c r="B94" s="1" t="s">
        <v>439</v>
      </c>
      <c r="C94" s="1" t="s">
        <v>440</v>
      </c>
      <c r="D94" s="2" t="s">
        <v>441</v>
      </c>
      <c r="E94" t="str">
        <f>IMAGE("https://i.vimeocdn.com/video/512029119_1280x720.jpg",1)</f>
        <v/>
      </c>
      <c r="F94" s="1" t="s">
        <v>4</v>
      </c>
      <c r="G94" s="2" t="s">
        <v>442</v>
      </c>
    </row>
    <row r="95">
      <c r="A95" s="1" t="s">
        <v>443</v>
      </c>
      <c r="B95" s="1" t="s">
        <v>444</v>
      </c>
      <c r="C95" s="1" t="s">
        <v>445</v>
      </c>
      <c r="D95" s="1" t="s">
        <v>446</v>
      </c>
      <c r="E95" t="str">
        <f>IMAGE("http://ifttt.com/images/no_image_card.png",1)</f>
        <v/>
      </c>
      <c r="F95" s="1" t="s">
        <v>4</v>
      </c>
      <c r="G95" s="2" t="s">
        <v>447</v>
      </c>
    </row>
    <row r="96">
      <c r="A96" s="1" t="s">
        <v>448</v>
      </c>
      <c r="B96" s="1" t="s">
        <v>449</v>
      </c>
      <c r="C96" s="1" t="s">
        <v>450</v>
      </c>
      <c r="D96" s="2" t="s">
        <v>283</v>
      </c>
      <c r="E96" t="str">
        <f>IMAGE("https://i.ytimg.com/vi/wjNpw12EJoI/maxresdefault.jpg",1)</f>
        <v/>
      </c>
      <c r="F96" s="1" t="s">
        <v>4</v>
      </c>
      <c r="G96" s="2" t="s">
        <v>451</v>
      </c>
    </row>
    <row r="97">
      <c r="A97" s="1" t="s">
        <v>452</v>
      </c>
      <c r="B97" s="1" t="s">
        <v>453</v>
      </c>
      <c r="C97" s="1" t="s">
        <v>454</v>
      </c>
      <c r="D97" s="1" t="s">
        <v>455</v>
      </c>
      <c r="E97" t="str">
        <f>IMAGE("http://ifttt.com/images/no_image_card.png",1)</f>
        <v/>
      </c>
      <c r="F97" s="1" t="s">
        <v>4</v>
      </c>
      <c r="G97" s="2" t="s">
        <v>456</v>
      </c>
    </row>
    <row r="98">
      <c r="A98" s="1" t="s">
        <v>457</v>
      </c>
      <c r="B98" s="1" t="s">
        <v>458</v>
      </c>
      <c r="C98" s="1" t="s">
        <v>459</v>
      </c>
      <c r="D98" s="2" t="s">
        <v>460</v>
      </c>
      <c r="E98" t="str">
        <f>IMAGE("http://discuss.seasteading.org/uploads/default/6/e868bed2431a1de5.png",1)</f>
        <v/>
      </c>
      <c r="F98" s="1" t="s">
        <v>4</v>
      </c>
      <c r="G98" s="2" t="s">
        <v>461</v>
      </c>
    </row>
    <row r="99">
      <c r="A99" s="1" t="s">
        <v>462</v>
      </c>
      <c r="B99" s="1" t="s">
        <v>463</v>
      </c>
      <c r="C99" s="1" t="s">
        <v>464</v>
      </c>
      <c r="D99" s="2" t="s">
        <v>465</v>
      </c>
      <c r="E99" t="str">
        <f>IMAGE("http://i.imgur.com/HPN1U79.jpg?1?fb",1)</f>
        <v/>
      </c>
      <c r="F99" s="1" t="s">
        <v>4</v>
      </c>
      <c r="G99" s="2" t="s">
        <v>466</v>
      </c>
    </row>
    <row r="100">
      <c r="A100" s="1" t="s">
        <v>467</v>
      </c>
      <c r="B100" s="1" t="s">
        <v>468</v>
      </c>
      <c r="C100" s="1" t="s">
        <v>469</v>
      </c>
      <c r="D100" s="2" t="s">
        <v>283</v>
      </c>
      <c r="E100" t="str">
        <f>IMAGE("https://i.ytimg.com/vi/wjNpw12EJoI/maxresdefault.jpg",1)</f>
        <v/>
      </c>
      <c r="F100" s="1" t="s">
        <v>4</v>
      </c>
      <c r="G100" s="2" t="s">
        <v>470</v>
      </c>
    </row>
    <row r="101">
      <c r="A101" s="1" t="s">
        <v>471</v>
      </c>
      <c r="B101" s="1" t="s">
        <v>472</v>
      </c>
      <c r="C101" s="1" t="s">
        <v>473</v>
      </c>
      <c r="D101" s="2" t="s">
        <v>293</v>
      </c>
      <c r="E101" t="str">
        <f>IMAGE("",1)</f>
        <v/>
      </c>
      <c r="F101" s="1" t="s">
        <v>4</v>
      </c>
      <c r="G101" s="2" t="s">
        <v>474</v>
      </c>
    </row>
    <row r="102">
      <c r="A102" s="1" t="s">
        <v>475</v>
      </c>
      <c r="B102" s="1" t="s">
        <v>476</v>
      </c>
      <c r="C102" s="1" t="s">
        <v>477</v>
      </c>
      <c r="D102" s="2" t="s">
        <v>478</v>
      </c>
      <c r="E102" t="str">
        <f>IMAGE("https://pbs.twimg.com/profile_images/378800000080477152/dd7c940b58930e1247cf67256cb525fd_400x400.jpeg",1)</f>
        <v/>
      </c>
      <c r="F102" s="1" t="s">
        <v>4</v>
      </c>
      <c r="G102" s="2" t="s">
        <v>479</v>
      </c>
    </row>
    <row r="103">
      <c r="A103" s="1" t="s">
        <v>480</v>
      </c>
      <c r="B103" s="1" t="s">
        <v>481</v>
      </c>
      <c r="C103" s="1" t="s">
        <v>482</v>
      </c>
      <c r="D103" s="1" t="s">
        <v>483</v>
      </c>
      <c r="E103" t="str">
        <f t="shared" ref="E103:E105" si="12">IMAGE("http://ifttt.com/images/no_image_card.png",1)</f>
        <v/>
      </c>
      <c r="F103" s="1" t="s">
        <v>4</v>
      </c>
      <c r="G103" s="2" t="s">
        <v>484</v>
      </c>
    </row>
    <row r="104">
      <c r="A104" s="1" t="s">
        <v>485</v>
      </c>
      <c r="B104" s="1" t="s">
        <v>486</v>
      </c>
      <c r="C104" s="1" t="s">
        <v>487</v>
      </c>
      <c r="D104" s="1" t="s">
        <v>488</v>
      </c>
      <c r="E104" t="str">
        <f t="shared" si="12"/>
        <v/>
      </c>
      <c r="F104" s="1" t="s">
        <v>4</v>
      </c>
      <c r="G104" s="2" t="s">
        <v>489</v>
      </c>
    </row>
    <row r="105">
      <c r="A105" s="1" t="s">
        <v>490</v>
      </c>
      <c r="B105" s="1" t="s">
        <v>491</v>
      </c>
      <c r="C105" s="1" t="s">
        <v>492</v>
      </c>
      <c r="D105" s="1" t="s">
        <v>493</v>
      </c>
      <c r="E105" t="str">
        <f t="shared" si="12"/>
        <v/>
      </c>
      <c r="F105" s="1" t="s">
        <v>4</v>
      </c>
      <c r="G105" s="2" t="s">
        <v>494</v>
      </c>
    </row>
    <row r="106">
      <c r="A106" s="1" t="s">
        <v>495</v>
      </c>
      <c r="B106" s="1" t="s">
        <v>496</v>
      </c>
      <c r="C106" s="1" t="s">
        <v>497</v>
      </c>
      <c r="D106" s="2" t="s">
        <v>498</v>
      </c>
      <c r="E106" t="str">
        <f>IMAGE("https://images.stackcommerce.com/assets/logo-main-image/413/23a9a55b12d82e3f1078b208142bd8d9f8cfcd09_logo_main.png",1)</f>
        <v/>
      </c>
      <c r="F106" s="1" t="s">
        <v>4</v>
      </c>
      <c r="G106" s="2" t="s">
        <v>499</v>
      </c>
    </row>
    <row r="107">
      <c r="A107" s="1" t="s">
        <v>500</v>
      </c>
      <c r="B107" s="1" t="s">
        <v>501</v>
      </c>
      <c r="C107" s="1" t="s">
        <v>502</v>
      </c>
      <c r="D107" s="2" t="s">
        <v>503</v>
      </c>
      <c r="E107" t="str">
        <f>IMAGE("http://www.eggify.com/oc-content/uploads/1642.jpg",1)</f>
        <v/>
      </c>
      <c r="F107" s="1" t="s">
        <v>4</v>
      </c>
      <c r="G107" s="2" t="s">
        <v>504</v>
      </c>
    </row>
    <row r="108">
      <c r="A108" s="1" t="s">
        <v>505</v>
      </c>
      <c r="B108" s="1" t="s">
        <v>506</v>
      </c>
      <c r="C108" s="1" t="s">
        <v>507</v>
      </c>
      <c r="D108" s="2" t="s">
        <v>508</v>
      </c>
      <c r="E108" t="str">
        <f>IMAGE("https://i1.sndcdn.com/avatars-000137041356-gxpyhn-t500x500.jpg",1)</f>
        <v/>
      </c>
      <c r="F108" s="1" t="s">
        <v>4</v>
      </c>
      <c r="G108" s="2" t="s">
        <v>509</v>
      </c>
    </row>
    <row r="109">
      <c r="A109" s="1" t="s">
        <v>510</v>
      </c>
      <c r="B109" s="1" t="s">
        <v>511</v>
      </c>
      <c r="C109" s="1" t="s">
        <v>512</v>
      </c>
      <c r="D109" s="1" t="s">
        <v>513</v>
      </c>
      <c r="E109" t="str">
        <f>IMAGE("http://ifttt.com/images/no_image_card.png",1)</f>
        <v/>
      </c>
      <c r="F109" s="1" t="s">
        <v>4</v>
      </c>
      <c r="G109" s="2" t="s">
        <v>514</v>
      </c>
    </row>
    <row r="110">
      <c r="A110" s="1" t="s">
        <v>515</v>
      </c>
      <c r="B110" s="1" t="s">
        <v>516</v>
      </c>
      <c r="C110" s="1" t="s">
        <v>517</v>
      </c>
      <c r="D110" s="2" t="s">
        <v>518</v>
      </c>
      <c r="E110" t="str">
        <f>IMAGE("https://i.ytimg.com/vi/qd60NSP-YWc/maxresdefault.jpg",1)</f>
        <v/>
      </c>
      <c r="F110" s="1" t="s">
        <v>4</v>
      </c>
      <c r="G110" s="2" t="s">
        <v>519</v>
      </c>
    </row>
    <row r="111">
      <c r="A111" s="1" t="s">
        <v>520</v>
      </c>
      <c r="B111" s="1" t="s">
        <v>521</v>
      </c>
      <c r="C111" s="1" t="s">
        <v>522</v>
      </c>
      <c r="D111" s="1" t="s">
        <v>523</v>
      </c>
      <c r="E111" t="str">
        <f>IMAGE("http://ifttt.com/images/no_image_card.png",1)</f>
        <v/>
      </c>
      <c r="F111" s="1" t="s">
        <v>4</v>
      </c>
      <c r="G111" s="2" t="s">
        <v>524</v>
      </c>
    </row>
    <row r="112">
      <c r="A112" s="1" t="s">
        <v>525</v>
      </c>
      <c r="B112" s="1" t="s">
        <v>380</v>
      </c>
      <c r="C112" s="1" t="s">
        <v>526</v>
      </c>
      <c r="D112" s="2" t="s">
        <v>527</v>
      </c>
      <c r="E112" t="str">
        <f>IMAGE("http://bravenewcoin.com/assets/Uploads/_resampled/CroppedImage400400-Selection-167.png",1)</f>
        <v/>
      </c>
      <c r="F112" s="1" t="s">
        <v>4</v>
      </c>
      <c r="G112" s="2" t="s">
        <v>528</v>
      </c>
    </row>
    <row r="113">
      <c r="A113" s="1" t="s">
        <v>529</v>
      </c>
      <c r="B113" s="1" t="s">
        <v>530</v>
      </c>
      <c r="C113" s="1" t="s">
        <v>531</v>
      </c>
      <c r="D113" s="1" t="s">
        <v>532</v>
      </c>
      <c r="E113" t="str">
        <f>IMAGE("http://ifttt.com/images/no_image_card.png",1)</f>
        <v/>
      </c>
      <c r="F113" s="1" t="s">
        <v>4</v>
      </c>
      <c r="G113" s="2" t="s">
        <v>533</v>
      </c>
    </row>
    <row r="114">
      <c r="A114" s="1" t="s">
        <v>534</v>
      </c>
      <c r="B114" s="1" t="s">
        <v>101</v>
      </c>
      <c r="C114" s="1" t="s">
        <v>535</v>
      </c>
      <c r="D114" s="2" t="s">
        <v>536</v>
      </c>
      <c r="E114" t="str">
        <f>IMAGE("http://s.marketwatch.com/public/resources/MWimages/MW-DG163_nasdaq_ZG_20150223181945.jpg",1)</f>
        <v/>
      </c>
      <c r="F114" s="1" t="s">
        <v>4</v>
      </c>
      <c r="G114" s="2" t="s">
        <v>537</v>
      </c>
    </row>
    <row r="115">
      <c r="A115" s="1" t="s">
        <v>538</v>
      </c>
      <c r="B115" s="1" t="s">
        <v>539</v>
      </c>
      <c r="C115" s="1" t="s">
        <v>540</v>
      </c>
      <c r="D115" s="1" t="s">
        <v>541</v>
      </c>
      <c r="E115" t="str">
        <f>IMAGE("http://ifttt.com/images/no_image_card.png",1)</f>
        <v/>
      </c>
      <c r="F115" s="1" t="s">
        <v>4</v>
      </c>
      <c r="G115" s="2" t="s">
        <v>542</v>
      </c>
    </row>
    <row r="116">
      <c r="A116" s="1" t="s">
        <v>543</v>
      </c>
      <c r="B116" s="1" t="s">
        <v>544</v>
      </c>
      <c r="C116" s="1" t="s">
        <v>545</v>
      </c>
      <c r="D116" s="2" t="s">
        <v>546</v>
      </c>
      <c r="E116" t="str">
        <f>IMAGE("http://i.imgur.com/beIZ0DM.png?fb",1)</f>
        <v/>
      </c>
      <c r="F116" s="1" t="s">
        <v>4</v>
      </c>
      <c r="G116" s="2" t="s">
        <v>547</v>
      </c>
    </row>
    <row r="117">
      <c r="A117" s="1" t="s">
        <v>548</v>
      </c>
      <c r="B117" s="1" t="s">
        <v>549</v>
      </c>
      <c r="C117" s="1" t="s">
        <v>550</v>
      </c>
      <c r="D117" s="2" t="s">
        <v>551</v>
      </c>
      <c r="E117" t="str">
        <f>IMAGE("https://www.mail-archive.com/logo.png",1)</f>
        <v/>
      </c>
      <c r="F117" s="1" t="s">
        <v>4</v>
      </c>
      <c r="G117" s="2" t="s">
        <v>552</v>
      </c>
    </row>
    <row r="118">
      <c r="A118" s="1" t="s">
        <v>553</v>
      </c>
      <c r="B118" s="1" t="s">
        <v>101</v>
      </c>
      <c r="C118" s="1" t="s">
        <v>554</v>
      </c>
      <c r="D118" s="2" t="s">
        <v>555</v>
      </c>
      <c r="E118" t="str">
        <f>IMAGE("http://siliconangle.com/files/2015/05/4592385166_59c5d2c9c0_z.jpg",1)</f>
        <v/>
      </c>
      <c r="F118" s="1" t="s">
        <v>4</v>
      </c>
      <c r="G118" s="2" t="s">
        <v>556</v>
      </c>
    </row>
    <row r="119">
      <c r="A119" s="1" t="s">
        <v>557</v>
      </c>
      <c r="B119" s="1" t="s">
        <v>380</v>
      </c>
      <c r="C119" s="1" t="s">
        <v>558</v>
      </c>
      <c r="D119" s="2" t="s">
        <v>559</v>
      </c>
      <c r="E119" t="str">
        <f>IMAGE("http://bravenewcoin.com/assets/Uploads/_resampled/CroppedImage400400-Selection-169.png",1)</f>
        <v/>
      </c>
      <c r="F119" s="1" t="s">
        <v>4</v>
      </c>
      <c r="G119" s="2" t="s">
        <v>560</v>
      </c>
    </row>
    <row r="120">
      <c r="A120" s="1" t="s">
        <v>561</v>
      </c>
      <c r="B120" s="1" t="s">
        <v>562</v>
      </c>
      <c r="C120" s="1" t="s">
        <v>563</v>
      </c>
      <c r="D120" s="2" t="s">
        <v>564</v>
      </c>
      <c r="E120" t="str">
        <f>IMAGE("https://pbs.twimg.com/media/CEtjinQUUAAEN2k.jpg:large",1)</f>
        <v/>
      </c>
      <c r="F120" s="1" t="s">
        <v>4</v>
      </c>
      <c r="G120" s="2" t="s">
        <v>565</v>
      </c>
    </row>
    <row r="121">
      <c r="A121" s="1" t="s">
        <v>566</v>
      </c>
      <c r="B121" s="1" t="s">
        <v>567</v>
      </c>
      <c r="C121" s="1" t="s">
        <v>568</v>
      </c>
      <c r="D121" s="1" t="s">
        <v>421</v>
      </c>
      <c r="E121" t="str">
        <f t="shared" ref="E121:E124" si="13">IMAGE("http://ifttt.com/images/no_image_card.png",1)</f>
        <v/>
      </c>
      <c r="F121" s="1" t="s">
        <v>4</v>
      </c>
      <c r="G121" s="2" t="s">
        <v>569</v>
      </c>
    </row>
    <row r="122">
      <c r="A122" s="1" t="s">
        <v>570</v>
      </c>
      <c r="B122" s="1" t="s">
        <v>571</v>
      </c>
      <c r="C122" s="1" t="s">
        <v>572</v>
      </c>
      <c r="D122" s="1" t="s">
        <v>573</v>
      </c>
      <c r="E122" t="str">
        <f t="shared" si="13"/>
        <v/>
      </c>
      <c r="F122" s="1" t="s">
        <v>4</v>
      </c>
      <c r="G122" s="2" t="s">
        <v>574</v>
      </c>
    </row>
    <row r="123">
      <c r="A123" s="1" t="s">
        <v>575</v>
      </c>
      <c r="B123" s="1" t="s">
        <v>576</v>
      </c>
      <c r="C123" s="1" t="s">
        <v>577</v>
      </c>
      <c r="D123" s="1" t="s">
        <v>578</v>
      </c>
      <c r="E123" t="str">
        <f t="shared" si="13"/>
        <v/>
      </c>
      <c r="F123" s="1" t="s">
        <v>4</v>
      </c>
      <c r="G123" s="2" t="s">
        <v>579</v>
      </c>
    </row>
    <row r="124">
      <c r="A124" s="1" t="s">
        <v>580</v>
      </c>
      <c r="B124" s="1" t="s">
        <v>581</v>
      </c>
      <c r="C124" s="1" t="s">
        <v>582</v>
      </c>
      <c r="D124" s="1" t="s">
        <v>583</v>
      </c>
      <c r="E124" t="str">
        <f t="shared" si="13"/>
        <v/>
      </c>
      <c r="F124" s="1" t="s">
        <v>4</v>
      </c>
      <c r="G124" s="2" t="s">
        <v>584</v>
      </c>
    </row>
    <row r="125">
      <c r="A125" s="1" t="s">
        <v>585</v>
      </c>
      <c r="B125" s="1" t="s">
        <v>586</v>
      </c>
      <c r="C125" s="1" t="s">
        <v>587</v>
      </c>
      <c r="D125" s="2" t="s">
        <v>588</v>
      </c>
      <c r="E125" t="str">
        <f>IMAGE("https://i.ytimg.com/vi/ssPtCStdl8U/maxresdefault.jpg",1)</f>
        <v/>
      </c>
      <c r="F125" s="1" t="s">
        <v>4</v>
      </c>
      <c r="G125" s="2" t="s">
        <v>589</v>
      </c>
    </row>
    <row r="126">
      <c r="A126" s="1" t="s">
        <v>590</v>
      </c>
      <c r="B126" s="1" t="s">
        <v>591</v>
      </c>
      <c r="C126" s="1" t="s">
        <v>592</v>
      </c>
      <c r="D126" s="2" t="s">
        <v>593</v>
      </c>
      <c r="E126" t="str">
        <f>IMAGE("http://btcvestor.com/wp-content/uploads/sites/17/2015/02/Screen-Shot-2015-02-21-at-8.07.39-AM.png",1)</f>
        <v/>
      </c>
      <c r="F126" s="1" t="s">
        <v>4</v>
      </c>
      <c r="G126" s="2" t="s">
        <v>594</v>
      </c>
    </row>
    <row r="127">
      <c r="A127" s="1" t="s">
        <v>595</v>
      </c>
      <c r="B127" s="1" t="s">
        <v>596</v>
      </c>
      <c r="C127" s="1" t="s">
        <v>597</v>
      </c>
      <c r="D127" s="2" t="s">
        <v>598</v>
      </c>
      <c r="E127" t="str">
        <f>IMAGE("https://coinsplit.io/qrcode/19uQyrEVHGsPPsv92z1cfveuZ7xx5Cmh27",1)</f>
        <v/>
      </c>
      <c r="F127" s="1" t="s">
        <v>4</v>
      </c>
      <c r="G127" s="2" t="s">
        <v>599</v>
      </c>
    </row>
    <row r="128">
      <c r="A128" s="1" t="s">
        <v>600</v>
      </c>
      <c r="B128" s="1" t="s">
        <v>571</v>
      </c>
      <c r="C128" s="1" t="s">
        <v>601</v>
      </c>
      <c r="D128" s="1" t="s">
        <v>602</v>
      </c>
      <c r="E128" t="str">
        <f t="shared" ref="E128:E129" si="14">IMAGE("http://ifttt.com/images/no_image_card.png",1)</f>
        <v/>
      </c>
      <c r="F128" s="1" t="s">
        <v>4</v>
      </c>
      <c r="G128" s="2" t="s">
        <v>603</v>
      </c>
    </row>
    <row r="129">
      <c r="A129" s="1" t="s">
        <v>604</v>
      </c>
      <c r="B129" s="1" t="s">
        <v>605</v>
      </c>
      <c r="C129" s="1" t="s">
        <v>606</v>
      </c>
      <c r="D129" s="1" t="s">
        <v>607</v>
      </c>
      <c r="E129" t="str">
        <f t="shared" si="14"/>
        <v/>
      </c>
      <c r="F129" s="1" t="s">
        <v>4</v>
      </c>
      <c r="G129" s="2" t="s">
        <v>608</v>
      </c>
    </row>
    <row r="130">
      <c r="A130" s="1" t="s">
        <v>609</v>
      </c>
      <c r="B130" s="1" t="s">
        <v>181</v>
      </c>
      <c r="C130" s="1" t="s">
        <v>610</v>
      </c>
      <c r="D130" s="2" t="s">
        <v>611</v>
      </c>
      <c r="E130" t="str">
        <f>IMAGE("https://pbs.twimg.com/profile_images/3734928120/903f70a89e8b8d9993be2150794f4013_400x400.jpeg",1)</f>
        <v/>
      </c>
      <c r="F130" s="1" t="s">
        <v>4</v>
      </c>
      <c r="G130" s="2" t="s">
        <v>612</v>
      </c>
    </row>
    <row r="131">
      <c r="A131" s="1" t="s">
        <v>613</v>
      </c>
      <c r="B131" s="1" t="s">
        <v>586</v>
      </c>
      <c r="C131" s="1" t="s">
        <v>614</v>
      </c>
      <c r="D131" s="2" t="s">
        <v>615</v>
      </c>
      <c r="E131" t="str">
        <f>IMAGE("https://i.ytimg.com/vd?id=PwbCESbzB4w&amp;amp;ats=1388000&amp;amp;w=960&amp;amp;h=720&amp;amp;sigh=DxfvEbOGynOV5OxQB3vjjeXltzE",1)</f>
        <v/>
      </c>
      <c r="F131" s="1" t="s">
        <v>4</v>
      </c>
      <c r="G131" s="2" t="s">
        <v>616</v>
      </c>
    </row>
    <row r="132">
      <c r="A132" s="1" t="s">
        <v>617</v>
      </c>
      <c r="B132" s="1" t="s">
        <v>618</v>
      </c>
      <c r="C132" s="1" t="s">
        <v>619</v>
      </c>
      <c r="D132" s="2" t="s">
        <v>620</v>
      </c>
      <c r="E132" t="str">
        <f>IMAGE("https://raw.githubusercontent.com/onenameio/onename-blog/98b61cfa3e4b4d9f6e9341e723b75541e094630e/content/images/passcard-square.png",1)</f>
        <v/>
      </c>
      <c r="F132" s="1" t="s">
        <v>4</v>
      </c>
      <c r="G132" s="2" t="s">
        <v>621</v>
      </c>
    </row>
    <row r="133">
      <c r="A133" s="1" t="s">
        <v>622</v>
      </c>
      <c r="B133" s="1" t="s">
        <v>39</v>
      </c>
      <c r="C133" s="1" t="s">
        <v>623</v>
      </c>
      <c r="D133" s="2" t="s">
        <v>624</v>
      </c>
      <c r="E133" t="str">
        <f>IMAGE("http://ifttt.com/images/no_image_card.png",1)</f>
        <v/>
      </c>
      <c r="F133" s="1" t="s">
        <v>4</v>
      </c>
      <c r="G133" s="2" t="s">
        <v>625</v>
      </c>
    </row>
    <row r="134">
      <c r="A134" s="1" t="s">
        <v>626</v>
      </c>
      <c r="B134" s="1" t="s">
        <v>627</v>
      </c>
      <c r="C134" s="1" t="s">
        <v>628</v>
      </c>
      <c r="D134" s="2" t="s">
        <v>629</v>
      </c>
      <c r="E134" t="str">
        <f>IMAGE("https://i.ytimg.com/vi/XCCwnxJxhDo/maxresdefault.jpg",1)</f>
        <v/>
      </c>
      <c r="F134" s="1" t="s">
        <v>4</v>
      </c>
      <c r="G134" s="2" t="s">
        <v>630</v>
      </c>
    </row>
    <row r="135">
      <c r="A135" s="1" t="s">
        <v>631</v>
      </c>
      <c r="B135" s="1" t="s">
        <v>632</v>
      </c>
      <c r="C135" s="1" t="s">
        <v>633</v>
      </c>
      <c r="D135" s="1" t="s">
        <v>634</v>
      </c>
      <c r="E135" t="str">
        <f>IMAGE("http://ifttt.com/images/no_image_card.png",1)</f>
        <v/>
      </c>
      <c r="F135" s="1" t="s">
        <v>4</v>
      </c>
      <c r="G135" s="2" t="s">
        <v>635</v>
      </c>
    </row>
    <row r="136">
      <c r="A136" s="1" t="s">
        <v>636</v>
      </c>
      <c r="B136" s="1" t="s">
        <v>637</v>
      </c>
      <c r="C136" s="1" t="s">
        <v>638</v>
      </c>
      <c r="D136" s="2" t="s">
        <v>639</v>
      </c>
      <c r="E136" t="str">
        <f>IMAGE("http://media.npr.org/images/shop_300x150-04.jpg",1)</f>
        <v/>
      </c>
      <c r="F136" s="1" t="s">
        <v>4</v>
      </c>
      <c r="G136" s="2" t="s">
        <v>640</v>
      </c>
    </row>
    <row r="137">
      <c r="A137" s="1" t="s">
        <v>641</v>
      </c>
      <c r="B137" s="1" t="s">
        <v>444</v>
      </c>
      <c r="C137" s="1" t="s">
        <v>642</v>
      </c>
      <c r="D137" s="1" t="s">
        <v>643</v>
      </c>
      <c r="E137" t="str">
        <f>IMAGE("http://ifttt.com/images/no_image_card.png",1)</f>
        <v/>
      </c>
      <c r="F137" s="1" t="s">
        <v>4</v>
      </c>
      <c r="G137" s="2" t="s">
        <v>644</v>
      </c>
    </row>
    <row r="138">
      <c r="A138" s="1" t="s">
        <v>645</v>
      </c>
      <c r="B138" s="1" t="s">
        <v>646</v>
      </c>
      <c r="C138" s="1" t="s">
        <v>647</v>
      </c>
      <c r="D138" s="2" t="s">
        <v>648</v>
      </c>
      <c r="E138" t="str">
        <f>IMAGE("https://ihb.io/wp-content/uploads/2015/05/India-bitcoin-exchange-Coinsecure-heads-to-VCCircle-Payments-Forum-in-Bombay-IHB-News2.jpg",1)</f>
        <v/>
      </c>
      <c r="F138" s="1" t="s">
        <v>4</v>
      </c>
      <c r="G138" s="2" t="s">
        <v>649</v>
      </c>
    </row>
    <row r="139">
      <c r="A139" s="1" t="s">
        <v>650</v>
      </c>
      <c r="B139" s="1" t="s">
        <v>651</v>
      </c>
      <c r="C139" s="1" t="s">
        <v>652</v>
      </c>
      <c r="D139" s="2" t="s">
        <v>653</v>
      </c>
      <c r="E139" t="str">
        <f>IMAGE("https://pbs.twimg.com/profile_images/3486834693/9a92d06f2f45548a47e85c0c5a021b3b_400x400.jpeg",1)</f>
        <v/>
      </c>
      <c r="F139" s="1" t="s">
        <v>4</v>
      </c>
      <c r="G139" s="2" t="s">
        <v>654</v>
      </c>
    </row>
    <row r="140">
      <c r="A140" s="1" t="s">
        <v>655</v>
      </c>
      <c r="B140" s="1" t="s">
        <v>291</v>
      </c>
      <c r="C140" s="1" t="s">
        <v>656</v>
      </c>
      <c r="D140" s="2" t="s">
        <v>657</v>
      </c>
      <c r="E140" t="str">
        <f>IMAGE("http://cointelegraph.com/images/725_aHR0cDovL2NvaW50ZWxlZ3JhcGguY29tL3N0b3JhZ2UvdXBsb2Fkcy92aWV3L2RkYmFiMDE4MDUzN2RmMmY4NzllODM0ZTIwNmM5NjI5LnBuZw==.jpg",1)</f>
        <v/>
      </c>
      <c r="F140" s="1" t="s">
        <v>4</v>
      </c>
      <c r="G140" s="2" t="s">
        <v>658</v>
      </c>
    </row>
    <row r="141">
      <c r="A141" s="1" t="s">
        <v>659</v>
      </c>
      <c r="B141" s="1" t="s">
        <v>21</v>
      </c>
      <c r="C141" s="1" t="s">
        <v>660</v>
      </c>
      <c r="D141" s="2" t="s">
        <v>661</v>
      </c>
      <c r="E141" t="str">
        <f>IMAGE("//d.ibtimes.co.uk/en/full/1437995/nasdaq-blockchain-bitcoin-lawyer.jpg",1)</f>
        <v/>
      </c>
      <c r="F141" s="1" t="s">
        <v>4</v>
      </c>
      <c r="G141" s="2" t="s">
        <v>662</v>
      </c>
    </row>
    <row r="142">
      <c r="A142" s="1" t="s">
        <v>663</v>
      </c>
      <c r="B142" s="1" t="s">
        <v>664</v>
      </c>
      <c r="C142" s="1" t="s">
        <v>665</v>
      </c>
      <c r="D142" s="2" t="s">
        <v>666</v>
      </c>
      <c r="E142" t="str">
        <f t="shared" ref="E142:E143" si="15">IMAGE("http://ifttt.com/images/no_image_card.png",1)</f>
        <v/>
      </c>
      <c r="F142" s="1" t="s">
        <v>4</v>
      </c>
      <c r="G142" s="2" t="s">
        <v>667</v>
      </c>
    </row>
    <row r="143">
      <c r="A143" s="1" t="s">
        <v>668</v>
      </c>
      <c r="B143" s="1" t="s">
        <v>669</v>
      </c>
      <c r="C143" s="1" t="s">
        <v>670</v>
      </c>
      <c r="D143" s="1" t="s">
        <v>671</v>
      </c>
      <c r="E143" t="str">
        <f t="shared" si="15"/>
        <v/>
      </c>
      <c r="F143" s="1" t="s">
        <v>4</v>
      </c>
      <c r="G143" s="2" t="s">
        <v>672</v>
      </c>
    </row>
    <row r="144">
      <c r="A144" s="1" t="s">
        <v>673</v>
      </c>
      <c r="B144" s="1" t="s">
        <v>674</v>
      </c>
      <c r="C144" s="1" t="s">
        <v>675</v>
      </c>
      <c r="D144" s="2" t="s">
        <v>676</v>
      </c>
      <c r="E144" t="str">
        <f>IMAGE("https://www.redditstatic.com/icon.png",1)</f>
        <v/>
      </c>
      <c r="F144" s="1" t="s">
        <v>4</v>
      </c>
      <c r="G144" s="2" t="s">
        <v>677</v>
      </c>
    </row>
    <row r="145">
      <c r="A145" s="1" t="s">
        <v>678</v>
      </c>
      <c r="B145" s="1" t="s">
        <v>21</v>
      </c>
      <c r="C145" s="1" t="s">
        <v>679</v>
      </c>
      <c r="D145" s="2" t="s">
        <v>680</v>
      </c>
      <c r="E145" t="str">
        <f>IMAGE("null",1)</f>
        <v/>
      </c>
      <c r="F145" s="1" t="s">
        <v>4</v>
      </c>
      <c r="G145" s="2" t="s">
        <v>681</v>
      </c>
    </row>
    <row r="146">
      <c r="A146" s="1" t="s">
        <v>682</v>
      </c>
      <c r="B146" s="1" t="s">
        <v>683</v>
      </c>
      <c r="C146" s="1" t="s">
        <v>684</v>
      </c>
      <c r="D146" s="1" t="s">
        <v>685</v>
      </c>
      <c r="E146" t="str">
        <f t="shared" ref="E146:E147" si="16">IMAGE("http://ifttt.com/images/no_image_card.png",1)</f>
        <v/>
      </c>
      <c r="F146" s="1" t="s">
        <v>4</v>
      </c>
      <c r="G146" s="2" t="s">
        <v>686</v>
      </c>
    </row>
    <row r="147">
      <c r="A147" s="1" t="s">
        <v>687</v>
      </c>
      <c r="B147" s="1" t="s">
        <v>688</v>
      </c>
      <c r="C147" s="1" t="s">
        <v>689</v>
      </c>
      <c r="D147" s="1" t="s">
        <v>690</v>
      </c>
      <c r="E147" t="str">
        <f t="shared" si="16"/>
        <v/>
      </c>
      <c r="F147" s="1" t="s">
        <v>4</v>
      </c>
      <c r="G147" s="2" t="s">
        <v>691</v>
      </c>
    </row>
    <row r="148">
      <c r="A148" s="1" t="s">
        <v>692</v>
      </c>
      <c r="B148" s="1" t="s">
        <v>291</v>
      </c>
      <c r="C148" s="1" t="s">
        <v>693</v>
      </c>
      <c r="D148" s="2" t="s">
        <v>694</v>
      </c>
      <c r="E148" t="str">
        <f>IMAGE("http://im.media.ft.com/m/img/masthead_print.gif",1)</f>
        <v/>
      </c>
      <c r="F148" s="1" t="s">
        <v>4</v>
      </c>
      <c r="G148" s="2" t="s">
        <v>695</v>
      </c>
    </row>
    <row r="149">
      <c r="A149" s="1" t="s">
        <v>696</v>
      </c>
      <c r="B149" s="1" t="s">
        <v>697</v>
      </c>
      <c r="C149" s="1" t="s">
        <v>698</v>
      </c>
      <c r="D149" s="2" t="s">
        <v>699</v>
      </c>
      <c r="E149" t="str">
        <f>IMAGE("http://libratax.com/wp-content/uploads/2015/04/Screen-Shot-2015-05-05-at-3.09.18-PM-1024x569.png",1)</f>
        <v/>
      </c>
      <c r="F149" s="1" t="s">
        <v>4</v>
      </c>
      <c r="G149" s="2" t="s">
        <v>700</v>
      </c>
    </row>
    <row r="150">
      <c r="A150" s="1" t="s">
        <v>701</v>
      </c>
      <c r="B150" s="1" t="s">
        <v>702</v>
      </c>
      <c r="C150" s="1" t="s">
        <v>703</v>
      </c>
      <c r="D150" s="1" t="s">
        <v>704</v>
      </c>
      <c r="E150" t="str">
        <f>IMAGE("http://ifttt.com/images/no_image_card.png",1)</f>
        <v/>
      </c>
      <c r="F150" s="1" t="s">
        <v>4</v>
      </c>
      <c r="G150" s="2" t="s">
        <v>705</v>
      </c>
    </row>
    <row r="151">
      <c r="A151" s="1" t="s">
        <v>706</v>
      </c>
      <c r="B151" s="1" t="s">
        <v>249</v>
      </c>
      <c r="C151" s="1" t="s">
        <v>707</v>
      </c>
      <c r="D151" s="2" t="s">
        <v>708</v>
      </c>
      <c r="E151" t="str">
        <f>IMAGE("https://bitcoinmagazine.com/wp-content/uploads/2015/05/india-regulation.jpg",1)</f>
        <v/>
      </c>
      <c r="F151" s="1" t="s">
        <v>4</v>
      </c>
      <c r="G151" s="2" t="s">
        <v>709</v>
      </c>
    </row>
    <row r="152">
      <c r="A152" s="1" t="s">
        <v>710</v>
      </c>
      <c r="B152" s="1" t="s">
        <v>711</v>
      </c>
      <c r="C152" s="1" t="s">
        <v>712</v>
      </c>
      <c r="D152" s="2" t="s">
        <v>713</v>
      </c>
      <c r="E152" t="str">
        <f>IMAGE("http://ir.ebaystatic.com/rs/v/fxxj3ttftm5ltcqnto1o4baovyl.png?e",1)</f>
        <v/>
      </c>
      <c r="F152" s="1" t="s">
        <v>4</v>
      </c>
      <c r="G152" s="2" t="s">
        <v>714</v>
      </c>
    </row>
    <row r="153">
      <c r="A153" s="1" t="s">
        <v>715</v>
      </c>
      <c r="B153" s="1" t="s">
        <v>716</v>
      </c>
      <c r="C153" s="1" t="s">
        <v>717</v>
      </c>
      <c r="D153" s="1" t="s">
        <v>718</v>
      </c>
      <c r="E153" t="str">
        <f t="shared" ref="E153:E155" si="17">IMAGE("http://ifttt.com/images/no_image_card.png",1)</f>
        <v/>
      </c>
      <c r="F153" s="1" t="s">
        <v>4</v>
      </c>
      <c r="G153" s="2" t="s">
        <v>719</v>
      </c>
    </row>
    <row r="154">
      <c r="A154" s="1" t="s">
        <v>720</v>
      </c>
      <c r="B154" s="1" t="s">
        <v>721</v>
      </c>
      <c r="C154" s="1" t="s">
        <v>722</v>
      </c>
      <c r="D154" s="1" t="s">
        <v>723</v>
      </c>
      <c r="E154" t="str">
        <f t="shared" si="17"/>
        <v/>
      </c>
      <c r="F154" s="1" t="s">
        <v>4</v>
      </c>
      <c r="G154" s="2" t="s">
        <v>724</v>
      </c>
    </row>
    <row r="155">
      <c r="A155" s="1" t="s">
        <v>725</v>
      </c>
      <c r="B155" s="1" t="s">
        <v>726</v>
      </c>
      <c r="C155" s="2" t="s">
        <v>727</v>
      </c>
      <c r="D155" s="1" t="s">
        <v>728</v>
      </c>
      <c r="E155" t="str">
        <f t="shared" si="17"/>
        <v/>
      </c>
      <c r="F155" s="1" t="s">
        <v>4</v>
      </c>
      <c r="G155" s="2" t="s">
        <v>729</v>
      </c>
    </row>
    <row r="156">
      <c r="A156" s="1" t="s">
        <v>730</v>
      </c>
      <c r="B156" s="1" t="s">
        <v>171</v>
      </c>
      <c r="C156" s="1" t="s">
        <v>731</v>
      </c>
      <c r="D156" s="2" t="s">
        <v>732</v>
      </c>
      <c r="E156" t="str">
        <f>IMAGE("https://www.whitehouse.gov/profiles/forall/modules/custom/gov_whitehouse_www/images/icons/wh_logo_seal.png",1)</f>
        <v/>
      </c>
      <c r="F156" s="1" t="s">
        <v>4</v>
      </c>
      <c r="G156" s="2" t="s">
        <v>733</v>
      </c>
    </row>
    <row r="157">
      <c r="A157" s="1" t="s">
        <v>734</v>
      </c>
      <c r="B157" s="1" t="s">
        <v>101</v>
      </c>
      <c r="C157" s="1" t="s">
        <v>735</v>
      </c>
      <c r="D157" s="2" t="s">
        <v>736</v>
      </c>
      <c r="E157" t="str">
        <f>IMAGE("http://i.investopedia.com/facebook/investopedia-facebook-image.gif",1)</f>
        <v/>
      </c>
      <c r="F157" s="1" t="s">
        <v>4</v>
      </c>
      <c r="G157" s="2" t="s">
        <v>737</v>
      </c>
    </row>
    <row r="158">
      <c r="A158" s="1" t="s">
        <v>738</v>
      </c>
      <c r="B158" s="1" t="s">
        <v>101</v>
      </c>
      <c r="C158" s="1" t="s">
        <v>739</v>
      </c>
      <c r="D158" s="2" t="s">
        <v>740</v>
      </c>
      <c r="E158" t="str">
        <f>IMAGE("http://ifttt.com/images/no_image_card.png",1)</f>
        <v/>
      </c>
      <c r="F158" s="1" t="s">
        <v>4</v>
      </c>
      <c r="G158" s="2" t="s">
        <v>741</v>
      </c>
    </row>
    <row r="159">
      <c r="A159" s="1" t="s">
        <v>742</v>
      </c>
      <c r="B159" s="1" t="s">
        <v>291</v>
      </c>
      <c r="C159" s="1" t="s">
        <v>743</v>
      </c>
      <c r="D159" s="2" t="s">
        <v>744</v>
      </c>
      <c r="E159" t="str">
        <f>IMAGE("http://im.ft-static.com/m/img/social/og-ft-logo-large.png",1)</f>
        <v/>
      </c>
      <c r="F159" s="1" t="s">
        <v>4</v>
      </c>
      <c r="G159" s="2" t="s">
        <v>745</v>
      </c>
    </row>
    <row r="160">
      <c r="A160" s="1" t="s">
        <v>746</v>
      </c>
      <c r="B160" s="1" t="s">
        <v>747</v>
      </c>
      <c r="C160" s="1" t="s">
        <v>748</v>
      </c>
      <c r="D160" s="1" t="s">
        <v>749</v>
      </c>
      <c r="E160" t="str">
        <f t="shared" ref="E160:E163" si="18">IMAGE("http://ifttt.com/images/no_image_card.png",1)</f>
        <v/>
      </c>
      <c r="F160" s="1" t="s">
        <v>4</v>
      </c>
      <c r="G160" s="2" t="s">
        <v>750</v>
      </c>
    </row>
    <row r="161">
      <c r="A161" s="1" t="s">
        <v>720</v>
      </c>
      <c r="B161" s="1" t="s">
        <v>721</v>
      </c>
      <c r="C161" s="1" t="s">
        <v>722</v>
      </c>
      <c r="D161" s="1" t="s">
        <v>723</v>
      </c>
      <c r="E161" t="str">
        <f t="shared" si="18"/>
        <v/>
      </c>
      <c r="F161" s="1" t="s">
        <v>4</v>
      </c>
      <c r="G161" s="2" t="s">
        <v>724</v>
      </c>
    </row>
    <row r="162">
      <c r="A162" s="1" t="s">
        <v>751</v>
      </c>
      <c r="B162" s="1" t="s">
        <v>752</v>
      </c>
      <c r="C162" s="2" t="s">
        <v>753</v>
      </c>
      <c r="D162" s="1" t="s">
        <v>754</v>
      </c>
      <c r="E162" t="str">
        <f t="shared" si="18"/>
        <v/>
      </c>
      <c r="F162" s="1" t="s">
        <v>4</v>
      </c>
      <c r="G162" s="2" t="s">
        <v>755</v>
      </c>
    </row>
    <row r="163">
      <c r="A163" s="1" t="s">
        <v>756</v>
      </c>
      <c r="B163" s="1" t="s">
        <v>757</v>
      </c>
      <c r="C163" s="1" t="s">
        <v>758</v>
      </c>
      <c r="D163" s="1" t="s">
        <v>759</v>
      </c>
      <c r="E163" t="str">
        <f t="shared" si="18"/>
        <v/>
      </c>
      <c r="F163" s="1" t="s">
        <v>4</v>
      </c>
      <c r="G163" s="2" t="s">
        <v>760</v>
      </c>
    </row>
    <row r="164">
      <c r="A164" s="1" t="s">
        <v>761</v>
      </c>
      <c r="B164" s="1" t="s">
        <v>762</v>
      </c>
      <c r="C164" s="1" t="s">
        <v>763</v>
      </c>
      <c r="D164" s="2" t="s">
        <v>764</v>
      </c>
      <c r="E164" t="str">
        <f>IMAGE("https://www.redditstatic.com/icon.png",1)</f>
        <v/>
      </c>
      <c r="F164" s="1" t="s">
        <v>4</v>
      </c>
      <c r="G164" s="2" t="s">
        <v>765</v>
      </c>
    </row>
    <row r="165">
      <c r="A165" s="1" t="s">
        <v>766</v>
      </c>
      <c r="B165" s="1" t="s">
        <v>767</v>
      </c>
      <c r="C165" s="1" t="s">
        <v>768</v>
      </c>
      <c r="D165" s="1" t="s">
        <v>769</v>
      </c>
      <c r="E165" t="str">
        <f t="shared" ref="E165:E166" si="19">IMAGE("http://ifttt.com/images/no_image_card.png",1)</f>
        <v/>
      </c>
      <c r="F165" s="1" t="s">
        <v>4</v>
      </c>
      <c r="G165" s="2" t="s">
        <v>770</v>
      </c>
    </row>
    <row r="166">
      <c r="A166" s="1" t="s">
        <v>771</v>
      </c>
      <c r="B166" s="1" t="s">
        <v>772</v>
      </c>
      <c r="C166" s="1" t="s">
        <v>773</v>
      </c>
      <c r="D166" s="1" t="s">
        <v>774</v>
      </c>
      <c r="E166" t="str">
        <f t="shared" si="19"/>
        <v/>
      </c>
      <c r="F166" s="1" t="s">
        <v>4</v>
      </c>
      <c r="G166" s="2" t="s">
        <v>775</v>
      </c>
    </row>
    <row r="167">
      <c r="A167" s="1" t="s">
        <v>776</v>
      </c>
      <c r="B167" s="1" t="s">
        <v>777</v>
      </c>
      <c r="C167" s="1" t="s">
        <v>778</v>
      </c>
      <c r="D167" s="2" t="s">
        <v>779</v>
      </c>
      <c r="E167" t="str">
        <f>IMAGE("https://pbs.twimg.com/media/CEv7tXeUgAAKq-a.jpg:large",1)</f>
        <v/>
      </c>
      <c r="F167" s="1" t="s">
        <v>4</v>
      </c>
      <c r="G167" s="2" t="s">
        <v>780</v>
      </c>
    </row>
    <row r="168">
      <c r="A168" s="1" t="s">
        <v>781</v>
      </c>
      <c r="B168" s="1" t="s">
        <v>782</v>
      </c>
      <c r="C168" s="1" t="s">
        <v>783</v>
      </c>
      <c r="D168" s="1" t="s">
        <v>784</v>
      </c>
      <c r="E168" t="str">
        <f t="shared" ref="E168:E170" si="20">IMAGE("http://ifttt.com/images/no_image_card.png",1)</f>
        <v/>
      </c>
      <c r="F168" s="1" t="s">
        <v>4</v>
      </c>
      <c r="G168" s="2" t="s">
        <v>785</v>
      </c>
    </row>
    <row r="169">
      <c r="A169" s="1" t="s">
        <v>786</v>
      </c>
      <c r="B169" s="1" t="s">
        <v>787</v>
      </c>
      <c r="C169" s="1" t="s">
        <v>788</v>
      </c>
      <c r="D169" s="1" t="s">
        <v>789</v>
      </c>
      <c r="E169" t="str">
        <f t="shared" si="20"/>
        <v/>
      </c>
      <c r="F169" s="1" t="s">
        <v>4</v>
      </c>
      <c r="G169" s="2" t="s">
        <v>790</v>
      </c>
    </row>
    <row r="170">
      <c r="A170" s="1" t="s">
        <v>756</v>
      </c>
      <c r="B170" s="1" t="s">
        <v>757</v>
      </c>
      <c r="C170" s="1" t="s">
        <v>758</v>
      </c>
      <c r="D170" s="1" t="s">
        <v>759</v>
      </c>
      <c r="E170" t="str">
        <f t="shared" si="20"/>
        <v/>
      </c>
      <c r="F170" s="1" t="s">
        <v>4</v>
      </c>
      <c r="G170" s="2" t="s">
        <v>760</v>
      </c>
    </row>
    <row r="171">
      <c r="A171" s="1" t="s">
        <v>791</v>
      </c>
      <c r="B171" s="1" t="s">
        <v>181</v>
      </c>
      <c r="C171" s="1" t="s">
        <v>792</v>
      </c>
      <c r="D171" s="2" t="s">
        <v>793</v>
      </c>
      <c r="E171" t="str">
        <f>IMAGE("http://media.coindesk.com/2015/05/Action-Bus-Canberra.jpg",1)</f>
        <v/>
      </c>
      <c r="F171" s="1" t="s">
        <v>4</v>
      </c>
      <c r="G171" s="2" t="s">
        <v>794</v>
      </c>
    </row>
    <row r="172">
      <c r="A172" s="1" t="s">
        <v>795</v>
      </c>
      <c r="B172" s="1" t="s">
        <v>796</v>
      </c>
      <c r="C172" s="1" t="s">
        <v>797</v>
      </c>
      <c r="D172" s="1" t="s">
        <v>421</v>
      </c>
      <c r="E172" t="str">
        <f>IMAGE("http://ifttt.com/images/no_image_card.png",1)</f>
        <v/>
      </c>
      <c r="F172" s="1" t="s">
        <v>4</v>
      </c>
      <c r="G172" s="2" t="s">
        <v>798</v>
      </c>
    </row>
    <row r="173">
      <c r="A173" s="1" t="s">
        <v>799</v>
      </c>
      <c r="B173" s="1" t="s">
        <v>800</v>
      </c>
      <c r="C173" s="1" t="s">
        <v>801</v>
      </c>
      <c r="D173" s="2" t="s">
        <v>802</v>
      </c>
      <c r="E173" t="str">
        <f>IMAGE("http://www.newyorker.com/wp-content/uploads/2015/05/150518_r26512-1200-630-06150519.jpg",1)</f>
        <v/>
      </c>
      <c r="F173" s="1" t="s">
        <v>4</v>
      </c>
      <c r="G173" s="2" t="s">
        <v>803</v>
      </c>
    </row>
    <row r="174">
      <c r="A174" s="1" t="s">
        <v>804</v>
      </c>
      <c r="B174" s="1" t="s">
        <v>805</v>
      </c>
      <c r="C174" s="1" t="s">
        <v>806</v>
      </c>
      <c r="D174" s="1" t="s">
        <v>807</v>
      </c>
      <c r="E174" t="str">
        <f>IMAGE("http://ifttt.com/images/no_image_card.png",1)</f>
        <v/>
      </c>
      <c r="F174" s="1" t="s">
        <v>4</v>
      </c>
      <c r="G174" s="2" t="s">
        <v>808</v>
      </c>
    </row>
    <row r="175">
      <c r="A175" s="1" t="s">
        <v>804</v>
      </c>
      <c r="B175" s="1" t="s">
        <v>809</v>
      </c>
      <c r="C175" s="1" t="s">
        <v>810</v>
      </c>
      <c r="D175" s="2" t="s">
        <v>811</v>
      </c>
      <c r="E175" t="str">
        <f>IMAGE("https://jonasnick.github.io/images/ogimage.png",1)</f>
        <v/>
      </c>
      <c r="F175" s="1" t="s">
        <v>4</v>
      </c>
      <c r="G175" s="2" t="s">
        <v>812</v>
      </c>
    </row>
    <row r="176">
      <c r="A176" s="1" t="s">
        <v>813</v>
      </c>
      <c r="B176" s="1" t="s">
        <v>814</v>
      </c>
      <c r="C176" s="1" t="s">
        <v>815</v>
      </c>
      <c r="D176" s="1" t="s">
        <v>421</v>
      </c>
      <c r="E176" t="str">
        <f t="shared" ref="E176:E178" si="21">IMAGE("http://ifttt.com/images/no_image_card.png",1)</f>
        <v/>
      </c>
      <c r="F176" s="1" t="s">
        <v>4</v>
      </c>
      <c r="G176" s="2" t="s">
        <v>816</v>
      </c>
    </row>
    <row r="177">
      <c r="A177" s="1" t="s">
        <v>817</v>
      </c>
      <c r="B177" s="1" t="s">
        <v>818</v>
      </c>
      <c r="C177" s="1" t="s">
        <v>819</v>
      </c>
      <c r="D177" s="1" t="s">
        <v>820</v>
      </c>
      <c r="E177" t="str">
        <f t="shared" si="21"/>
        <v/>
      </c>
      <c r="F177" s="1" t="s">
        <v>4</v>
      </c>
      <c r="G177" s="2" t="s">
        <v>821</v>
      </c>
    </row>
    <row r="178">
      <c r="A178" s="1" t="s">
        <v>817</v>
      </c>
      <c r="B178" s="1" t="s">
        <v>822</v>
      </c>
      <c r="C178" s="1" t="s">
        <v>823</v>
      </c>
      <c r="D178" s="1" t="s">
        <v>824</v>
      </c>
      <c r="E178" t="str">
        <f t="shared" si="21"/>
        <v/>
      </c>
      <c r="F178" s="1" t="s">
        <v>4</v>
      </c>
      <c r="G178" s="2" t="s">
        <v>825</v>
      </c>
    </row>
    <row r="179">
      <c r="A179" s="1" t="s">
        <v>826</v>
      </c>
      <c r="B179" s="1" t="s">
        <v>827</v>
      </c>
      <c r="C179" s="1" t="s">
        <v>828</v>
      </c>
      <c r="D179" s="2" t="s">
        <v>829</v>
      </c>
      <c r="E179" t="str">
        <f>IMAGE("http://www.coinbuzz.com/wp-content/uploads/2015/05/Bitcoin.jpg",1)</f>
        <v/>
      </c>
      <c r="F179" s="1" t="s">
        <v>4</v>
      </c>
      <c r="G179" s="2" t="s">
        <v>830</v>
      </c>
    </row>
    <row r="180">
      <c r="A180" s="1" t="s">
        <v>831</v>
      </c>
      <c r="B180" s="1" t="s">
        <v>832</v>
      </c>
      <c r="C180" s="1" t="s">
        <v>833</v>
      </c>
      <c r="D180" s="2" t="s">
        <v>834</v>
      </c>
      <c r="E180" t="str">
        <f>IMAGE("https://pbs.twimg.com/profile_images/559627356416258048/aGx_-lAB_400x400.jpeg",1)</f>
        <v/>
      </c>
      <c r="F180" s="1" t="s">
        <v>4</v>
      </c>
      <c r="G180" s="2" t="s">
        <v>835</v>
      </c>
    </row>
    <row r="181">
      <c r="A181" s="1" t="s">
        <v>836</v>
      </c>
      <c r="B181" s="1" t="s">
        <v>837</v>
      </c>
      <c r="C181" s="1" t="s">
        <v>838</v>
      </c>
      <c r="D181" s="1" t="s">
        <v>839</v>
      </c>
      <c r="E181" t="str">
        <f>IMAGE("http://ifttt.com/images/no_image_card.png",1)</f>
        <v/>
      </c>
      <c r="F181" s="1" t="s">
        <v>4</v>
      </c>
      <c r="G181" s="2" t="s">
        <v>840</v>
      </c>
    </row>
    <row r="182">
      <c r="A182" s="1" t="s">
        <v>841</v>
      </c>
      <c r="B182" s="1" t="s">
        <v>842</v>
      </c>
      <c r="C182" s="1" t="s">
        <v>843</v>
      </c>
      <c r="D182" s="2" t="s">
        <v>844</v>
      </c>
      <c r="E182" t="str">
        <f>IMAGE("http://i.imgur.com/cf1Babh.png",1)</f>
        <v/>
      </c>
      <c r="F182" s="1" t="s">
        <v>4</v>
      </c>
      <c r="G182" s="2" t="s">
        <v>845</v>
      </c>
    </row>
    <row r="183">
      <c r="A183" s="1" t="s">
        <v>846</v>
      </c>
      <c r="B183" s="1" t="s">
        <v>847</v>
      </c>
      <c r="C183" s="1" t="s">
        <v>848</v>
      </c>
      <c r="D183" s="2" t="s">
        <v>849</v>
      </c>
      <c r="E183" t="str">
        <f t="shared" ref="E183:E184" si="22">IMAGE("http://ifttt.com/images/no_image_card.png",1)</f>
        <v/>
      </c>
      <c r="F183" s="1" t="s">
        <v>4</v>
      </c>
      <c r="G183" s="2" t="s">
        <v>850</v>
      </c>
    </row>
    <row r="184">
      <c r="A184" s="1" t="s">
        <v>851</v>
      </c>
      <c r="B184" s="1" t="s">
        <v>852</v>
      </c>
      <c r="C184" s="1" t="s">
        <v>853</v>
      </c>
      <c r="D184" s="1" t="s">
        <v>854</v>
      </c>
      <c r="E184" t="str">
        <f t="shared" si="22"/>
        <v/>
      </c>
      <c r="F184" s="1" t="s">
        <v>4</v>
      </c>
      <c r="G184" s="2" t="s">
        <v>855</v>
      </c>
    </row>
    <row r="185">
      <c r="A185" s="1" t="s">
        <v>856</v>
      </c>
      <c r="B185" s="1" t="s">
        <v>857</v>
      </c>
      <c r="C185" s="1" t="s">
        <v>858</v>
      </c>
      <c r="D185" s="2" t="s">
        <v>859</v>
      </c>
      <c r="E185" t="str">
        <f>IMAGE("http://bitcoinist.net/wp-content/uploads/2015/05/news_bits_05_11_featured.jpg",1)</f>
        <v/>
      </c>
      <c r="F185" s="1" t="s">
        <v>4</v>
      </c>
      <c r="G185" s="2" t="s">
        <v>860</v>
      </c>
    </row>
    <row r="186">
      <c r="A186" s="1" t="s">
        <v>841</v>
      </c>
      <c r="B186" s="1" t="s">
        <v>842</v>
      </c>
      <c r="C186" s="1" t="s">
        <v>843</v>
      </c>
      <c r="D186" s="2" t="s">
        <v>844</v>
      </c>
      <c r="E186" t="str">
        <f>IMAGE("http://i.imgur.com/cf1Babh.png",1)</f>
        <v/>
      </c>
      <c r="F186" s="1" t="s">
        <v>4</v>
      </c>
      <c r="G186" s="2" t="s">
        <v>845</v>
      </c>
    </row>
    <row r="187">
      <c r="A187" s="1" t="s">
        <v>861</v>
      </c>
      <c r="B187" s="1" t="s">
        <v>281</v>
      </c>
      <c r="C187" s="1" t="s">
        <v>862</v>
      </c>
      <c r="D187" s="2" t="s">
        <v>283</v>
      </c>
      <c r="E187" t="str">
        <f>IMAGE("https://i.ytimg.com/vi/wjNpw12EJoI/maxresdefault.jpg",1)</f>
        <v/>
      </c>
      <c r="F187" s="1" t="s">
        <v>4</v>
      </c>
      <c r="G187" s="2" t="s">
        <v>863</v>
      </c>
    </row>
    <row r="188">
      <c r="A188" s="1" t="s">
        <v>864</v>
      </c>
      <c r="B188" s="1" t="s">
        <v>865</v>
      </c>
      <c r="C188" s="1" t="s">
        <v>866</v>
      </c>
      <c r="D188" s="1" t="s">
        <v>867</v>
      </c>
      <c r="E188" t="str">
        <f t="shared" ref="E188:E189" si="23">IMAGE("http://ifttt.com/images/no_image_card.png",1)</f>
        <v/>
      </c>
      <c r="F188" s="1" t="s">
        <v>4</v>
      </c>
      <c r="G188" s="2" t="s">
        <v>868</v>
      </c>
    </row>
    <row r="189">
      <c r="A189" s="1" t="s">
        <v>869</v>
      </c>
      <c r="B189" s="1" t="s">
        <v>870</v>
      </c>
      <c r="C189" s="1" t="s">
        <v>871</v>
      </c>
      <c r="D189" s="1" t="s">
        <v>872</v>
      </c>
      <c r="E189" t="str">
        <f t="shared" si="23"/>
        <v/>
      </c>
      <c r="F189" s="1" t="s">
        <v>4</v>
      </c>
      <c r="G189" s="2" t="s">
        <v>873</v>
      </c>
    </row>
    <row r="190">
      <c r="A190" s="1" t="s">
        <v>874</v>
      </c>
      <c r="B190" s="1" t="s">
        <v>181</v>
      </c>
      <c r="C190" s="1" t="s">
        <v>875</v>
      </c>
      <c r="D190" s="2" t="s">
        <v>876</v>
      </c>
      <c r="E190" t="str">
        <f>IMAGE("http://cdn.bgr.com/2015/05/breaking-bad-gus-box-cutter.jpeg",1)</f>
        <v/>
      </c>
      <c r="F190" s="1" t="s">
        <v>4</v>
      </c>
      <c r="G190" s="2" t="s">
        <v>877</v>
      </c>
    </row>
    <row r="191">
      <c r="A191" s="1" t="s">
        <v>878</v>
      </c>
      <c r="B191" s="1" t="s">
        <v>879</v>
      </c>
      <c r="C191" s="1" t="s">
        <v>880</v>
      </c>
      <c r="D191" s="2" t="s">
        <v>881</v>
      </c>
      <c r="E191" t="str">
        <f>IMAGE("https://www.redditstatic.com/icon.png",1)</f>
        <v/>
      </c>
      <c r="F191" s="1" t="s">
        <v>4</v>
      </c>
      <c r="G191" s="2" t="s">
        <v>882</v>
      </c>
    </row>
    <row r="192">
      <c r="A192" s="1" t="s">
        <v>878</v>
      </c>
      <c r="B192" s="1" t="s">
        <v>883</v>
      </c>
      <c r="C192" s="1" t="s">
        <v>884</v>
      </c>
      <c r="D192" s="2" t="s">
        <v>885</v>
      </c>
      <c r="E192" t="str">
        <f>IMAGE("http://i.imgur.com/PSfUQaf.jpg",1)</f>
        <v/>
      </c>
      <c r="F192" s="1" t="s">
        <v>4</v>
      </c>
      <c r="G192" s="2" t="s">
        <v>886</v>
      </c>
    </row>
    <row r="193">
      <c r="A193" s="1" t="s">
        <v>887</v>
      </c>
      <c r="B193" s="1" t="s">
        <v>888</v>
      </c>
      <c r="C193" s="1" t="s">
        <v>889</v>
      </c>
      <c r="D193" s="2" t="s">
        <v>890</v>
      </c>
      <c r="E193" t="str">
        <f>IMAGE("http://a57.foxnews.com/media.foxbusiness.com/2015/05/11/640/360/051115_cb_tucker.jpg",1)</f>
        <v/>
      </c>
      <c r="F193" s="1" t="s">
        <v>4</v>
      </c>
      <c r="G193" s="2" t="s">
        <v>891</v>
      </c>
    </row>
    <row r="194">
      <c r="A194" s="1" t="s">
        <v>892</v>
      </c>
      <c r="B194" s="1" t="s">
        <v>893</v>
      </c>
      <c r="C194" s="1" t="s">
        <v>894</v>
      </c>
      <c r="D194" s="1" t="s">
        <v>895</v>
      </c>
      <c r="E194" t="str">
        <f t="shared" ref="E194:E195" si="24">IMAGE("http://ifttt.com/images/no_image_card.png",1)</f>
        <v/>
      </c>
      <c r="F194" s="1" t="s">
        <v>4</v>
      </c>
      <c r="G194" s="2" t="s">
        <v>896</v>
      </c>
    </row>
    <row r="195">
      <c r="A195" s="1" t="s">
        <v>897</v>
      </c>
      <c r="B195" s="1" t="s">
        <v>883</v>
      </c>
      <c r="C195" s="1" t="s">
        <v>898</v>
      </c>
      <c r="D195" s="1" t="s">
        <v>899</v>
      </c>
      <c r="E195" t="str">
        <f t="shared" si="24"/>
        <v/>
      </c>
      <c r="F195" s="1" t="s">
        <v>4</v>
      </c>
      <c r="G195" s="2" t="s">
        <v>900</v>
      </c>
    </row>
    <row r="196">
      <c r="A196" s="1" t="s">
        <v>901</v>
      </c>
      <c r="B196" s="1" t="s">
        <v>902</v>
      </c>
      <c r="C196" s="1" t="s">
        <v>903</v>
      </c>
      <c r="D196" s="2" t="s">
        <v>904</v>
      </c>
      <c r="E196" t="str">
        <f>IMAGE("https://www.cryptocoinsnews.com/wp-content/uploads/2015/05/bitcoin-cloud-storage.jpg",1)</f>
        <v/>
      </c>
      <c r="F196" s="1" t="s">
        <v>4</v>
      </c>
      <c r="G196" s="2" t="s">
        <v>905</v>
      </c>
    </row>
    <row r="197">
      <c r="A197" s="1" t="s">
        <v>906</v>
      </c>
      <c r="B197" s="1" t="s">
        <v>902</v>
      </c>
      <c r="C197" s="1" t="s">
        <v>907</v>
      </c>
      <c r="D197" s="2" t="s">
        <v>908</v>
      </c>
      <c r="E197" t="str">
        <f>IMAGE("http://www.coinbuzz.com/wp-content/uploads/2015/05/Lighthouse.png",1)</f>
        <v/>
      </c>
      <c r="F197" s="1" t="s">
        <v>4</v>
      </c>
      <c r="G197" s="2" t="s">
        <v>909</v>
      </c>
    </row>
    <row r="198">
      <c r="A198" s="1" t="s">
        <v>910</v>
      </c>
      <c r="B198" s="1" t="s">
        <v>911</v>
      </c>
      <c r="C198" s="1" t="s">
        <v>912</v>
      </c>
      <c r="D198" s="2" t="s">
        <v>913</v>
      </c>
      <c r="E198" t="str">
        <f t="shared" ref="E198:E199" si="25">IMAGE("http://ifttt.com/images/no_image_card.png",1)</f>
        <v/>
      </c>
      <c r="F198" s="1" t="s">
        <v>4</v>
      </c>
      <c r="G198" s="2" t="s">
        <v>914</v>
      </c>
    </row>
    <row r="199">
      <c r="A199" s="1" t="s">
        <v>915</v>
      </c>
      <c r="B199" s="1" t="s">
        <v>916</v>
      </c>
      <c r="C199" s="1" t="s">
        <v>917</v>
      </c>
      <c r="D199" s="1" t="s">
        <v>918</v>
      </c>
      <c r="E199" t="str">
        <f t="shared" si="25"/>
        <v/>
      </c>
      <c r="F199" s="1" t="s">
        <v>4</v>
      </c>
      <c r="G199" s="2" t="s">
        <v>919</v>
      </c>
    </row>
    <row r="200">
      <c r="A200" s="1" t="s">
        <v>920</v>
      </c>
      <c r="B200" s="1" t="s">
        <v>380</v>
      </c>
      <c r="C200" s="1" t="s">
        <v>921</v>
      </c>
      <c r="D200" s="2" t="s">
        <v>922</v>
      </c>
      <c r="E200" t="str">
        <f>IMAGE("http://bravenewcoin.com/assets/Uploads/_resampled/CroppedImage400400-Selection-173.png",1)</f>
        <v/>
      </c>
      <c r="F200" s="1" t="s">
        <v>4</v>
      </c>
      <c r="G200" s="2" t="s">
        <v>923</v>
      </c>
    </row>
    <row r="201">
      <c r="A201" s="1" t="s">
        <v>924</v>
      </c>
      <c r="B201" s="1" t="s">
        <v>925</v>
      </c>
      <c r="C201" s="1" t="s">
        <v>926</v>
      </c>
      <c r="D201" s="2" t="s">
        <v>927</v>
      </c>
      <c r="E201" t="str">
        <f>IMAGE("http://btc.com/assets/btc_com_logo.png",1)</f>
        <v/>
      </c>
      <c r="F201" s="1" t="s">
        <v>4</v>
      </c>
      <c r="G201" s="2" t="s">
        <v>928</v>
      </c>
    </row>
    <row r="202">
      <c r="A202" s="1" t="s">
        <v>929</v>
      </c>
      <c r="B202" s="1" t="s">
        <v>930</v>
      </c>
      <c r="C202" s="1" t="s">
        <v>931</v>
      </c>
      <c r="D202" s="1" t="s">
        <v>932</v>
      </c>
      <c r="E202" t="str">
        <f>IMAGE("http://ifttt.com/images/no_image_card.png",1)</f>
        <v/>
      </c>
      <c r="F202" s="1" t="s">
        <v>4</v>
      </c>
      <c r="G202" s="2" t="s">
        <v>933</v>
      </c>
    </row>
    <row r="203">
      <c r="A203" s="1" t="s">
        <v>934</v>
      </c>
      <c r="B203" s="1" t="s">
        <v>935</v>
      </c>
      <c r="C203" s="1" t="s">
        <v>936</v>
      </c>
      <c r="D203" s="2" t="s">
        <v>937</v>
      </c>
      <c r="E203" t="str">
        <f>IMAGE("https://i.ytimg.com/vi/UtYagF8l_h0/hqdefault.jpg",1)</f>
        <v/>
      </c>
      <c r="F203" s="1" t="s">
        <v>4</v>
      </c>
      <c r="G203" s="2" t="s">
        <v>938</v>
      </c>
    </row>
    <row r="204">
      <c r="A204" s="1" t="s">
        <v>939</v>
      </c>
      <c r="B204" s="1" t="s">
        <v>940</v>
      </c>
      <c r="C204" s="1" t="s">
        <v>941</v>
      </c>
      <c r="D204" s="2" t="s">
        <v>942</v>
      </c>
      <c r="E204" t="str">
        <f>IMAGE("http://enjoybitcoins.com/wp-content/uploads/2015/04/0cavirtex.jpg",1)</f>
        <v/>
      </c>
      <c r="F204" s="1" t="s">
        <v>4</v>
      </c>
      <c r="G204" s="2" t="s">
        <v>943</v>
      </c>
    </row>
    <row r="205">
      <c r="A205" s="1" t="s">
        <v>944</v>
      </c>
      <c r="B205" s="1" t="s">
        <v>945</v>
      </c>
      <c r="C205" s="1" t="s">
        <v>946</v>
      </c>
      <c r="D205" s="1" t="s">
        <v>947</v>
      </c>
      <c r="E205" t="str">
        <f t="shared" ref="E205:E206" si="26">IMAGE("http://ifttt.com/images/no_image_card.png",1)</f>
        <v/>
      </c>
      <c r="F205" s="1" t="s">
        <v>4</v>
      </c>
      <c r="G205" s="2" t="s">
        <v>948</v>
      </c>
    </row>
    <row r="206">
      <c r="A206" s="1" t="s">
        <v>949</v>
      </c>
      <c r="B206" s="1" t="s">
        <v>950</v>
      </c>
      <c r="C206" s="1" t="s">
        <v>951</v>
      </c>
      <c r="D206" s="1" t="s">
        <v>952</v>
      </c>
      <c r="E206" t="str">
        <f t="shared" si="26"/>
        <v/>
      </c>
      <c r="F206" s="1" t="s">
        <v>4</v>
      </c>
      <c r="G206" s="2" t="s">
        <v>953</v>
      </c>
    </row>
    <row r="207">
      <c r="A207" s="1" t="s">
        <v>954</v>
      </c>
      <c r="B207" s="1" t="s">
        <v>955</v>
      </c>
      <c r="C207" s="1" t="s">
        <v>956</v>
      </c>
      <c r="D207" s="2" t="s">
        <v>957</v>
      </c>
      <c r="E207" t="str">
        <f>IMAGE("https://www.google.com/finance/s/m4C5KaofCbA/images/cleardot.gif",1)</f>
        <v/>
      </c>
      <c r="F207" s="1" t="s">
        <v>4</v>
      </c>
      <c r="G207" s="2" t="s">
        <v>958</v>
      </c>
    </row>
    <row r="208">
      <c r="A208" s="1" t="s">
        <v>959</v>
      </c>
      <c r="B208" s="1" t="s">
        <v>960</v>
      </c>
      <c r="C208" s="1" t="s">
        <v>961</v>
      </c>
      <c r="D208" s="1" t="s">
        <v>421</v>
      </c>
      <c r="E208" t="str">
        <f>IMAGE("http://ifttt.com/images/no_image_card.png",1)</f>
        <v/>
      </c>
      <c r="F208" s="1" t="s">
        <v>4</v>
      </c>
      <c r="G208" s="2" t="s">
        <v>962</v>
      </c>
    </row>
    <row r="209">
      <c r="A209" s="1" t="s">
        <v>963</v>
      </c>
      <c r="B209" s="1" t="s">
        <v>964</v>
      </c>
      <c r="C209" s="1" t="s">
        <v>965</v>
      </c>
      <c r="D209" s="2" t="s">
        <v>966</v>
      </c>
      <c r="E209" t="str">
        <f>IMAGE("http://s3.amazonaws.com/ink_prod/photos/0370/0854/jessicas_new_bitcoin_tattoo_large.JPG",1)</f>
        <v/>
      </c>
      <c r="F209" s="1" t="s">
        <v>4</v>
      </c>
      <c r="G209" s="2" t="s">
        <v>967</v>
      </c>
    </row>
    <row r="210">
      <c r="A210" s="1" t="s">
        <v>968</v>
      </c>
      <c r="B210" s="1" t="s">
        <v>960</v>
      </c>
      <c r="C210" s="1" t="s">
        <v>969</v>
      </c>
      <c r="D210" s="1" t="s">
        <v>421</v>
      </c>
      <c r="E210" t="str">
        <f t="shared" ref="E210:E218" si="27">IMAGE("http://ifttt.com/images/no_image_card.png",1)</f>
        <v/>
      </c>
      <c r="F210" s="1" t="s">
        <v>4</v>
      </c>
      <c r="G210" s="2" t="s">
        <v>970</v>
      </c>
    </row>
    <row r="211">
      <c r="A211" s="1" t="s">
        <v>971</v>
      </c>
      <c r="B211" s="1" t="s">
        <v>960</v>
      </c>
      <c r="C211" s="1" t="s">
        <v>972</v>
      </c>
      <c r="D211" s="1" t="s">
        <v>421</v>
      </c>
      <c r="E211" t="str">
        <f t="shared" si="27"/>
        <v/>
      </c>
      <c r="F211" s="1" t="s">
        <v>4</v>
      </c>
      <c r="G211" s="2" t="s">
        <v>973</v>
      </c>
    </row>
    <row r="212">
      <c r="A212" s="1" t="s">
        <v>974</v>
      </c>
      <c r="B212" s="1" t="s">
        <v>975</v>
      </c>
      <c r="C212" s="1" t="s">
        <v>976</v>
      </c>
      <c r="D212" s="1" t="s">
        <v>977</v>
      </c>
      <c r="E212" t="str">
        <f t="shared" si="27"/>
        <v/>
      </c>
      <c r="F212" s="1" t="s">
        <v>4</v>
      </c>
      <c r="G212" s="2" t="s">
        <v>978</v>
      </c>
    </row>
    <row r="213">
      <c r="A213" s="1" t="s">
        <v>979</v>
      </c>
      <c r="B213" s="1" t="s">
        <v>980</v>
      </c>
      <c r="C213" s="1" t="s">
        <v>981</v>
      </c>
      <c r="D213" s="1" t="s">
        <v>982</v>
      </c>
      <c r="E213" t="str">
        <f t="shared" si="27"/>
        <v/>
      </c>
      <c r="F213" s="1" t="s">
        <v>4</v>
      </c>
      <c r="G213" s="2" t="s">
        <v>983</v>
      </c>
    </row>
    <row r="214">
      <c r="A214" s="1" t="s">
        <v>984</v>
      </c>
      <c r="B214" s="1" t="s">
        <v>985</v>
      </c>
      <c r="C214" s="1" t="s">
        <v>986</v>
      </c>
      <c r="D214" s="1" t="s">
        <v>987</v>
      </c>
      <c r="E214" t="str">
        <f t="shared" si="27"/>
        <v/>
      </c>
      <c r="F214" s="1" t="s">
        <v>4</v>
      </c>
      <c r="G214" s="2" t="s">
        <v>988</v>
      </c>
    </row>
    <row r="215">
      <c r="A215" s="1" t="s">
        <v>989</v>
      </c>
      <c r="B215" s="1" t="s">
        <v>990</v>
      </c>
      <c r="C215" s="1" t="s">
        <v>991</v>
      </c>
      <c r="D215" s="1" t="s">
        <v>992</v>
      </c>
      <c r="E215" t="str">
        <f t="shared" si="27"/>
        <v/>
      </c>
      <c r="F215" s="1" t="s">
        <v>4</v>
      </c>
      <c r="G215" s="2" t="s">
        <v>993</v>
      </c>
    </row>
    <row r="216">
      <c r="A216" s="1" t="s">
        <v>994</v>
      </c>
      <c r="B216" s="1" t="s">
        <v>995</v>
      </c>
      <c r="C216" s="1" t="s">
        <v>996</v>
      </c>
      <c r="D216" s="1" t="s">
        <v>997</v>
      </c>
      <c r="E216" t="str">
        <f t="shared" si="27"/>
        <v/>
      </c>
      <c r="F216" s="1" t="s">
        <v>4</v>
      </c>
      <c r="G216" s="2" t="s">
        <v>998</v>
      </c>
    </row>
    <row r="217">
      <c r="A217" s="1" t="s">
        <v>994</v>
      </c>
      <c r="B217" s="1" t="s">
        <v>999</v>
      </c>
      <c r="C217" s="1" t="s">
        <v>1000</v>
      </c>
      <c r="D217" s="1" t="s">
        <v>1001</v>
      </c>
      <c r="E217" t="str">
        <f t="shared" si="27"/>
        <v/>
      </c>
      <c r="F217" s="1" t="s">
        <v>4</v>
      </c>
      <c r="G217" s="2" t="s">
        <v>1002</v>
      </c>
    </row>
    <row r="218">
      <c r="A218" s="1" t="s">
        <v>1003</v>
      </c>
      <c r="B218" s="1" t="s">
        <v>1004</v>
      </c>
      <c r="C218" s="1" t="s">
        <v>1005</v>
      </c>
      <c r="D218" s="2" t="s">
        <v>1006</v>
      </c>
      <c r="E218" t="str">
        <f t="shared" si="27"/>
        <v/>
      </c>
      <c r="F218" s="1" t="s">
        <v>4</v>
      </c>
      <c r="G218" s="2" t="s">
        <v>1007</v>
      </c>
    </row>
    <row r="219">
      <c r="A219" s="1" t="s">
        <v>1008</v>
      </c>
      <c r="B219" s="1" t="s">
        <v>1009</v>
      </c>
      <c r="C219" s="1" t="s">
        <v>1010</v>
      </c>
      <c r="D219" s="2" t="s">
        <v>1011</v>
      </c>
      <c r="E219" t="str">
        <f>IMAGE("http://www.coinspeaker.com/wp-content/uploads/2015/05/bitcoin-technology-gets-nasdaq-test-01.jpg",1)</f>
        <v/>
      </c>
      <c r="F219" s="1" t="s">
        <v>4</v>
      </c>
      <c r="G219" s="2" t="s">
        <v>1012</v>
      </c>
    </row>
    <row r="220">
      <c r="A220" s="1" t="s">
        <v>1013</v>
      </c>
      <c r="B220" s="1" t="s">
        <v>286</v>
      </c>
      <c r="C220" s="1" t="s">
        <v>1014</v>
      </c>
      <c r="D220" s="2" t="s">
        <v>1015</v>
      </c>
      <c r="E220" t="str">
        <f>IMAGE("http://ifttt.com/images/no_image_card.png",1)</f>
        <v/>
      </c>
      <c r="F220" s="1" t="s">
        <v>4</v>
      </c>
      <c r="G220" s="2" t="s">
        <v>1016</v>
      </c>
    </row>
    <row r="221">
      <c r="A221" s="1" t="s">
        <v>1017</v>
      </c>
      <c r="B221" s="1" t="s">
        <v>1018</v>
      </c>
      <c r="C221" s="1" t="s">
        <v>1019</v>
      </c>
      <c r="D221" s="2" t="s">
        <v>283</v>
      </c>
      <c r="E221" t="str">
        <f>IMAGE("https://i.ytimg.com/vi/wjNpw12EJoI/maxresdefault.jpg",1)</f>
        <v/>
      </c>
      <c r="F221" s="1" t="s">
        <v>4</v>
      </c>
      <c r="G221" s="2" t="s">
        <v>1020</v>
      </c>
    </row>
    <row r="222">
      <c r="A222" s="1" t="s">
        <v>1021</v>
      </c>
      <c r="B222" s="1" t="s">
        <v>1022</v>
      </c>
      <c r="C222" s="1" t="s">
        <v>1023</v>
      </c>
      <c r="D222" s="2" t="s">
        <v>1024</v>
      </c>
      <c r="E222" t="str">
        <f>IMAGE("http://assets.tumblr.com/images/og/text_200.png",1)</f>
        <v/>
      </c>
      <c r="F222" s="1" t="s">
        <v>4</v>
      </c>
      <c r="G222" s="2" t="s">
        <v>1025</v>
      </c>
    </row>
    <row r="223">
      <c r="A223" s="1" t="s">
        <v>1026</v>
      </c>
      <c r="B223" s="1" t="s">
        <v>1009</v>
      </c>
      <c r="C223" s="1" t="s">
        <v>1027</v>
      </c>
      <c r="D223" s="2" t="s">
        <v>1028</v>
      </c>
      <c r="E223" t="str">
        <f>IMAGE("http://www.coinspeaker.com/wp-content/uploads/2015/05/22hertz-first-band-to-store-music-copyrights-blockchain-01.jpg",1)</f>
        <v/>
      </c>
      <c r="F223" s="1" t="s">
        <v>4</v>
      </c>
      <c r="G223" s="2" t="s">
        <v>1029</v>
      </c>
    </row>
    <row r="224">
      <c r="A224" s="1" t="s">
        <v>1030</v>
      </c>
      <c r="B224" s="1" t="s">
        <v>1031</v>
      </c>
      <c r="C224" s="1" t="s">
        <v>1032</v>
      </c>
      <c r="D224" s="2" t="s">
        <v>1033</v>
      </c>
      <c r="E224" t="str">
        <f>IMAGE("http://pctechmag.com/wp-content/uploads/2015/05/nasdaq-765x450.gif",1)</f>
        <v/>
      </c>
      <c r="F224" s="1" t="s">
        <v>4</v>
      </c>
      <c r="G224" s="2" t="s">
        <v>1034</v>
      </c>
    </row>
    <row r="225">
      <c r="A225" s="1" t="s">
        <v>1035</v>
      </c>
      <c r="B225" s="1" t="s">
        <v>1036</v>
      </c>
      <c r="C225" s="1" t="s">
        <v>1037</v>
      </c>
      <c r="D225" s="2" t="s">
        <v>1038</v>
      </c>
      <c r="E225" t="str">
        <f t="shared" ref="E225:E227" si="28">IMAGE("http://ifttt.com/images/no_image_card.png",1)</f>
        <v/>
      </c>
      <c r="F225" s="1" t="s">
        <v>4</v>
      </c>
      <c r="G225" s="2" t="s">
        <v>1039</v>
      </c>
    </row>
    <row r="226">
      <c r="A226" s="1" t="s">
        <v>1040</v>
      </c>
      <c r="B226" s="1" t="s">
        <v>1041</v>
      </c>
      <c r="C226" s="1" t="s">
        <v>1042</v>
      </c>
      <c r="D226" s="1" t="s">
        <v>1043</v>
      </c>
      <c r="E226" t="str">
        <f t="shared" si="28"/>
        <v/>
      </c>
      <c r="F226" s="1" t="s">
        <v>4</v>
      </c>
      <c r="G226" s="2" t="s">
        <v>1044</v>
      </c>
    </row>
    <row r="227">
      <c r="A227" s="1" t="s">
        <v>1045</v>
      </c>
      <c r="B227" s="1" t="s">
        <v>1046</v>
      </c>
      <c r="C227" s="1" t="s">
        <v>1047</v>
      </c>
      <c r="D227" s="1" t="s">
        <v>1048</v>
      </c>
      <c r="E227" t="str">
        <f t="shared" si="28"/>
        <v/>
      </c>
      <c r="F227" s="1" t="s">
        <v>4</v>
      </c>
      <c r="G227" s="2" t="s">
        <v>1049</v>
      </c>
    </row>
    <row r="228">
      <c r="A228" s="1" t="s">
        <v>1050</v>
      </c>
      <c r="B228" s="1" t="s">
        <v>1051</v>
      </c>
      <c r="C228" s="1" t="s">
        <v>1052</v>
      </c>
      <c r="D228" s="2" t="s">
        <v>1053</v>
      </c>
      <c r="E228" t="str">
        <f>IMAGE("http://allcryptocurrencies.com/wp-content/uploads/2015/05/img_55513337b3332.jpg",1)</f>
        <v/>
      </c>
      <c r="F228" s="1" t="s">
        <v>4</v>
      </c>
      <c r="G228" s="2" t="s">
        <v>1054</v>
      </c>
    </row>
    <row r="229">
      <c r="A229" s="1" t="s">
        <v>1055</v>
      </c>
      <c r="B229" s="1" t="s">
        <v>586</v>
      </c>
      <c r="C229" s="1" t="s">
        <v>1056</v>
      </c>
      <c r="D229" s="2" t="s">
        <v>1057</v>
      </c>
      <c r="E229" t="str">
        <f>IMAGE("http://i.imgur.com/wOAYTsY.jpg",1)</f>
        <v/>
      </c>
      <c r="F229" s="1" t="s">
        <v>4</v>
      </c>
      <c r="G229" s="2" t="s">
        <v>1058</v>
      </c>
    </row>
    <row r="230">
      <c r="A230" s="1" t="s">
        <v>1059</v>
      </c>
      <c r="B230" s="1" t="s">
        <v>1060</v>
      </c>
      <c r="C230" s="1" t="s">
        <v>1061</v>
      </c>
      <c r="D230" s="2" t="s">
        <v>1062</v>
      </c>
      <c r="E230" t="str">
        <f>IMAGE("http://www.handelsblatt.com/images/stoerer-geldanlage/3964410/2-format2012.png",1)</f>
        <v/>
      </c>
      <c r="F230" s="1" t="s">
        <v>4</v>
      </c>
      <c r="G230" s="2" t="s">
        <v>1063</v>
      </c>
    </row>
    <row r="231">
      <c r="A231" s="1" t="s">
        <v>1045</v>
      </c>
      <c r="B231" s="1" t="s">
        <v>1046</v>
      </c>
      <c r="C231" s="1" t="s">
        <v>1047</v>
      </c>
      <c r="D231" s="1" t="s">
        <v>1048</v>
      </c>
      <c r="E231" t="str">
        <f>IMAGE("http://ifttt.com/images/no_image_card.png",1)</f>
        <v/>
      </c>
      <c r="F231" s="1" t="s">
        <v>4</v>
      </c>
      <c r="G231" s="2" t="s">
        <v>1049</v>
      </c>
    </row>
    <row r="232">
      <c r="A232" s="1" t="s">
        <v>1050</v>
      </c>
      <c r="B232" s="1" t="s">
        <v>1051</v>
      </c>
      <c r="C232" s="1" t="s">
        <v>1052</v>
      </c>
      <c r="D232" s="2" t="s">
        <v>1053</v>
      </c>
      <c r="E232" t="str">
        <f>IMAGE("http://allcryptocurrencies.com/wp-content/uploads/2015/05/img_55513337b3332.jpg",1)</f>
        <v/>
      </c>
      <c r="F232" s="1" t="s">
        <v>4</v>
      </c>
      <c r="G232" s="2" t="s">
        <v>1054</v>
      </c>
    </row>
    <row r="233">
      <c r="A233" s="1" t="s">
        <v>1064</v>
      </c>
      <c r="B233" s="1" t="s">
        <v>883</v>
      </c>
      <c r="C233" s="1" t="s">
        <v>1065</v>
      </c>
      <c r="D233" s="2" t="s">
        <v>1066</v>
      </c>
      <c r="E233" t="str">
        <f>IMAGE("http://i.imgur.com/RCBFENH.png?fb",1)</f>
        <v/>
      </c>
      <c r="F233" s="1" t="s">
        <v>4</v>
      </c>
      <c r="G233" s="2" t="s">
        <v>1067</v>
      </c>
    </row>
    <row r="234">
      <c r="A234" s="1" t="s">
        <v>1068</v>
      </c>
      <c r="B234" s="1" t="s">
        <v>1069</v>
      </c>
      <c r="C234" s="1" t="s">
        <v>1070</v>
      </c>
      <c r="D234" s="1" t="s">
        <v>1071</v>
      </c>
      <c r="E234" t="str">
        <f>IMAGE("http://ifttt.com/images/no_image_card.png",1)</f>
        <v/>
      </c>
      <c r="F234" s="1" t="s">
        <v>4</v>
      </c>
      <c r="G234" s="2" t="s">
        <v>1072</v>
      </c>
    </row>
    <row r="235">
      <c r="A235" s="1" t="s">
        <v>1073</v>
      </c>
      <c r="B235" s="1" t="s">
        <v>1074</v>
      </c>
      <c r="C235" s="1" t="s">
        <v>1075</v>
      </c>
      <c r="D235" s="2" t="s">
        <v>1076</v>
      </c>
      <c r="E235" t="str">
        <f>IMAGE("http://247cryptonews.com/wp-content/uploads/2015/05/Crypto-PawnShop1.png",1)</f>
        <v/>
      </c>
      <c r="F235" s="1" t="s">
        <v>4</v>
      </c>
      <c r="G235" s="2" t="s">
        <v>1077</v>
      </c>
    </row>
    <row r="236">
      <c r="A236" s="1" t="s">
        <v>1078</v>
      </c>
      <c r="B236" s="1" t="s">
        <v>1079</v>
      </c>
      <c r="C236" s="1" t="s">
        <v>1080</v>
      </c>
      <c r="D236" s="2" t="s">
        <v>1081</v>
      </c>
      <c r="E236" t="str">
        <f>IMAGE("http://clothespedia.com/wp-content/uploads/2015/05/AntMiner-S5.jpg",1)</f>
        <v/>
      </c>
      <c r="F236" s="1" t="s">
        <v>4</v>
      </c>
      <c r="G236" s="2" t="s">
        <v>1082</v>
      </c>
    </row>
    <row r="237">
      <c r="A237" s="1" t="s">
        <v>1083</v>
      </c>
      <c r="B237" s="1" t="s">
        <v>1084</v>
      </c>
      <c r="C237" s="1" t="s">
        <v>1085</v>
      </c>
      <c r="D237" s="1" t="s">
        <v>1086</v>
      </c>
      <c r="E237" t="str">
        <f t="shared" ref="E237:E238" si="29">IMAGE("http://ifttt.com/images/no_image_card.png",1)</f>
        <v/>
      </c>
      <c r="F237" s="1" t="s">
        <v>4</v>
      </c>
      <c r="G237" s="2" t="s">
        <v>1087</v>
      </c>
    </row>
    <row r="238">
      <c r="A238" s="1" t="s">
        <v>1088</v>
      </c>
      <c r="B238" s="1" t="s">
        <v>1089</v>
      </c>
      <c r="C238" s="1" t="s">
        <v>1090</v>
      </c>
      <c r="D238" s="1" t="s">
        <v>1091</v>
      </c>
      <c r="E238" t="str">
        <f t="shared" si="29"/>
        <v/>
      </c>
      <c r="F238" s="1" t="s">
        <v>4</v>
      </c>
      <c r="G238" s="2" t="s">
        <v>1092</v>
      </c>
    </row>
    <row r="239">
      <c r="A239" s="1" t="s">
        <v>1093</v>
      </c>
      <c r="B239" s="1">
        <v>2.24568644336E11</v>
      </c>
      <c r="C239" s="1" t="s">
        <v>1094</v>
      </c>
      <c r="D239" s="2" t="s">
        <v>1095</v>
      </c>
      <c r="E239" t="str">
        <f>IMAGE("https://www.teleschirm.info/img/445-260-0-silk-road-marketplace-logo.png",1)</f>
        <v/>
      </c>
      <c r="F239" s="1" t="s">
        <v>4</v>
      </c>
      <c r="G239" s="2" t="s">
        <v>1096</v>
      </c>
    </row>
    <row r="240">
      <c r="A240" s="1" t="s">
        <v>1097</v>
      </c>
      <c r="B240" s="1" t="s">
        <v>380</v>
      </c>
      <c r="C240" s="1" t="s">
        <v>1098</v>
      </c>
      <c r="D240" s="2" t="s">
        <v>1099</v>
      </c>
      <c r="E240" t="str">
        <f>IMAGE("http://bravenewcoin.com/assets/Uploads/_resampled/CroppedImage400400-Selection-137.png",1)</f>
        <v/>
      </c>
      <c r="F240" s="1" t="s">
        <v>4</v>
      </c>
      <c r="G240" s="2" t="s">
        <v>1100</v>
      </c>
    </row>
    <row r="241">
      <c r="A241" s="1" t="s">
        <v>1101</v>
      </c>
      <c r="B241" s="1" t="s">
        <v>1102</v>
      </c>
      <c r="C241" s="1" t="s">
        <v>1103</v>
      </c>
      <c r="D241" s="1" t="s">
        <v>1104</v>
      </c>
      <c r="E241" t="str">
        <f t="shared" ref="E241:E242" si="30">IMAGE("http://ifttt.com/images/no_image_card.png",1)</f>
        <v/>
      </c>
      <c r="F241" s="1" t="s">
        <v>4</v>
      </c>
      <c r="G241" s="2" t="s">
        <v>1105</v>
      </c>
    </row>
    <row r="242">
      <c r="A242" s="1" t="s">
        <v>1106</v>
      </c>
      <c r="B242" s="1" t="s">
        <v>1107</v>
      </c>
      <c r="C242" s="1" t="s">
        <v>1108</v>
      </c>
      <c r="D242" s="1" t="s">
        <v>1109</v>
      </c>
      <c r="E242" t="str">
        <f t="shared" si="30"/>
        <v/>
      </c>
      <c r="F242" s="1" t="s">
        <v>4</v>
      </c>
      <c r="G242" s="2" t="s">
        <v>1110</v>
      </c>
    </row>
    <row r="243">
      <c r="A243" s="1" t="s">
        <v>1111</v>
      </c>
      <c r="B243" s="1" t="s">
        <v>1112</v>
      </c>
      <c r="C243" s="1" t="s">
        <v>1113</v>
      </c>
      <c r="D243" s="2" t="s">
        <v>1114</v>
      </c>
      <c r="E243" t="str">
        <f>IMAGE("http://d22r54gnmuhwmk.cloudfront.net/photos/5/dy/le/pIdyLelPKScbwZU-1600x900-noPad.jpg",1)</f>
        <v/>
      </c>
      <c r="F243" s="1" t="s">
        <v>4</v>
      </c>
      <c r="G243" s="2" t="s">
        <v>1115</v>
      </c>
    </row>
    <row r="244">
      <c r="A244" s="1" t="s">
        <v>1116</v>
      </c>
      <c r="B244" s="1" t="s">
        <v>1117</v>
      </c>
      <c r="C244" s="1" t="s">
        <v>1118</v>
      </c>
      <c r="D244" s="1" t="s">
        <v>1119</v>
      </c>
      <c r="E244" t="str">
        <f>IMAGE("http://ifttt.com/images/no_image_card.png",1)</f>
        <v/>
      </c>
      <c r="F244" s="1" t="s">
        <v>4</v>
      </c>
      <c r="G244" s="2" t="s">
        <v>1120</v>
      </c>
    </row>
    <row r="245">
      <c r="A245" s="1" t="s">
        <v>1121</v>
      </c>
      <c r="B245" s="1" t="s">
        <v>1122</v>
      </c>
      <c r="C245" s="1" t="s">
        <v>1123</v>
      </c>
      <c r="D245" s="2" t="s">
        <v>1124</v>
      </c>
      <c r="E245" t="str">
        <f>IMAGE("http://taler.net/images/logo-2014-medium.png",1)</f>
        <v/>
      </c>
      <c r="F245" s="1" t="s">
        <v>4</v>
      </c>
      <c r="G245" s="2" t="s">
        <v>1125</v>
      </c>
    </row>
    <row r="246">
      <c r="A246" s="1" t="s">
        <v>1126</v>
      </c>
      <c r="B246" s="1" t="s">
        <v>1127</v>
      </c>
      <c r="C246" s="1" t="s">
        <v>1128</v>
      </c>
      <c r="D246" s="1" t="s">
        <v>1129</v>
      </c>
      <c r="E246" t="str">
        <f t="shared" ref="E246:E247" si="31">IMAGE("http://ifttt.com/images/no_image_card.png",1)</f>
        <v/>
      </c>
      <c r="F246" s="1" t="s">
        <v>4</v>
      </c>
      <c r="G246" s="2" t="s">
        <v>1130</v>
      </c>
    </row>
    <row r="247">
      <c r="A247" s="1" t="s">
        <v>1131</v>
      </c>
      <c r="B247" s="1" t="s">
        <v>1132</v>
      </c>
      <c r="C247" s="1" t="s">
        <v>1133</v>
      </c>
      <c r="D247" s="1" t="s">
        <v>1134</v>
      </c>
      <c r="E247" t="str">
        <f t="shared" si="31"/>
        <v/>
      </c>
      <c r="F247" s="1" t="s">
        <v>4</v>
      </c>
      <c r="G247" s="2" t="s">
        <v>1135</v>
      </c>
    </row>
    <row r="248">
      <c r="A248" s="1" t="s">
        <v>1136</v>
      </c>
      <c r="B248" s="1" t="s">
        <v>1137</v>
      </c>
      <c r="C248" s="1" t="s">
        <v>1138</v>
      </c>
      <c r="D248" s="2" t="s">
        <v>1139</v>
      </c>
      <c r="E248" t="str">
        <f>IMAGE("http://bitcoincasino.info/wp-content/uploads/2015/05/tallin-financial-district.jpg",1)</f>
        <v/>
      </c>
      <c r="F248" s="1" t="s">
        <v>4</v>
      </c>
      <c r="G248" s="2" t="s">
        <v>1140</v>
      </c>
    </row>
    <row r="249">
      <c r="A249" s="1" t="s">
        <v>1141</v>
      </c>
      <c r="B249" s="1" t="s">
        <v>1142</v>
      </c>
      <c r="C249" s="1" t="s">
        <v>1143</v>
      </c>
      <c r="D249" s="2" t="s">
        <v>1144</v>
      </c>
      <c r="E249" t="str">
        <f>IMAGE("http://www.wired.com/wp-content/uploads/2015/05/465229956.jpg",1)</f>
        <v/>
      </c>
      <c r="F249" s="1" t="s">
        <v>4</v>
      </c>
      <c r="G249" s="2" t="s">
        <v>1145</v>
      </c>
    </row>
    <row r="250">
      <c r="A250" s="1" t="s">
        <v>1146</v>
      </c>
      <c r="B250" s="1" t="s">
        <v>1147</v>
      </c>
      <c r="C250" s="1" t="s">
        <v>1148</v>
      </c>
      <c r="D250" s="2" t="s">
        <v>1149</v>
      </c>
      <c r="E250" t="str">
        <f>IMAGE("https://i.ytimg.com/vi/8YuS4d6brTM/maxresdefault.jpg",1)</f>
        <v/>
      </c>
      <c r="F250" s="1" t="s">
        <v>4</v>
      </c>
      <c r="G250" s="2" t="s">
        <v>1150</v>
      </c>
    </row>
    <row r="251">
      <c r="A251" s="1" t="s">
        <v>1131</v>
      </c>
      <c r="B251" s="1" t="s">
        <v>1132</v>
      </c>
      <c r="C251" s="1" t="s">
        <v>1133</v>
      </c>
      <c r="D251" s="1" t="s">
        <v>1134</v>
      </c>
      <c r="E251" t="str">
        <f t="shared" ref="E251:E254" si="32">IMAGE("http://ifttt.com/images/no_image_card.png",1)</f>
        <v/>
      </c>
      <c r="F251" s="1" t="s">
        <v>4</v>
      </c>
      <c r="G251" s="2" t="s">
        <v>1135</v>
      </c>
    </row>
    <row r="252">
      <c r="A252" s="1" t="s">
        <v>1151</v>
      </c>
      <c r="B252" s="1" t="s">
        <v>1152</v>
      </c>
      <c r="C252" s="1" t="s">
        <v>1153</v>
      </c>
      <c r="D252" s="1" t="s">
        <v>1154</v>
      </c>
      <c r="E252" t="str">
        <f t="shared" si="32"/>
        <v/>
      </c>
      <c r="F252" s="1" t="s">
        <v>4</v>
      </c>
      <c r="G252" s="2" t="s">
        <v>1155</v>
      </c>
    </row>
    <row r="253">
      <c r="A253" s="1" t="s">
        <v>1156</v>
      </c>
      <c r="B253" s="1" t="s">
        <v>1157</v>
      </c>
      <c r="C253" s="1" t="s">
        <v>1158</v>
      </c>
      <c r="D253" s="1" t="s">
        <v>1159</v>
      </c>
      <c r="E253" t="str">
        <f t="shared" si="32"/>
        <v/>
      </c>
      <c r="F253" s="1" t="s">
        <v>4</v>
      </c>
      <c r="G253" s="2" t="s">
        <v>1160</v>
      </c>
    </row>
    <row r="254">
      <c r="A254" s="1" t="s">
        <v>1161</v>
      </c>
      <c r="B254" s="1" t="s">
        <v>1162</v>
      </c>
      <c r="C254" s="1" t="s">
        <v>1163</v>
      </c>
      <c r="D254" s="1" t="s">
        <v>421</v>
      </c>
      <c r="E254" t="str">
        <f t="shared" si="32"/>
        <v/>
      </c>
      <c r="F254" s="1" t="s">
        <v>4</v>
      </c>
      <c r="G254" s="2" t="s">
        <v>1164</v>
      </c>
    </row>
    <row r="255">
      <c r="A255" s="1" t="s">
        <v>1165</v>
      </c>
      <c r="B255" s="1" t="s">
        <v>1166</v>
      </c>
      <c r="C255" s="1" t="s">
        <v>1167</v>
      </c>
      <c r="D255" s="2" t="s">
        <v>1168</v>
      </c>
      <c r="E255" t="str">
        <f>IMAGE("https://i.ytimg.com/vd?id=iU6qI92Nt-Q&amp;amp;ats=136000&amp;amp;w=960&amp;amp;h=720&amp;amp;sigh=XBQI_SvspB-Z5SwtT60gjjBWyfw",1)</f>
        <v/>
      </c>
      <c r="F255" s="1" t="s">
        <v>4</v>
      </c>
      <c r="G255" s="2" t="s">
        <v>1169</v>
      </c>
    </row>
    <row r="256">
      <c r="A256" s="1" t="s">
        <v>1170</v>
      </c>
      <c r="B256" s="1" t="s">
        <v>1171</v>
      </c>
      <c r="C256" s="1" t="s">
        <v>1172</v>
      </c>
      <c r="D256" s="1" t="s">
        <v>1173</v>
      </c>
      <c r="E256" t="str">
        <f>IMAGE("http://ifttt.com/images/no_image_card.png",1)</f>
        <v/>
      </c>
      <c r="F256" s="1" t="s">
        <v>4</v>
      </c>
      <c r="G256" s="2" t="s">
        <v>1174</v>
      </c>
    </row>
    <row r="257">
      <c r="A257" s="1" t="s">
        <v>1175</v>
      </c>
      <c r="B257" s="1" t="s">
        <v>1176</v>
      </c>
      <c r="C257" s="1" t="s">
        <v>1177</v>
      </c>
      <c r="D257" s="2" t="s">
        <v>1178</v>
      </c>
      <c r="E257" t="str">
        <f>IMAGE("http://forklog.net/wp-content/uploads/2015/05/ussrforcedbitcoin.png",1)</f>
        <v/>
      </c>
      <c r="F257" s="1" t="s">
        <v>4</v>
      </c>
      <c r="G257" s="2" t="s">
        <v>1179</v>
      </c>
    </row>
    <row r="258">
      <c r="A258" s="1" t="s">
        <v>1180</v>
      </c>
      <c r="B258" s="1" t="s">
        <v>1022</v>
      </c>
      <c r="C258" s="1" t="s">
        <v>1181</v>
      </c>
      <c r="D258" s="2" t="s">
        <v>1182</v>
      </c>
      <c r="E258" t="str">
        <f>IMAGE("http://media.coindesk.com/2015/05/Europe-map.jpg",1)</f>
        <v/>
      </c>
      <c r="F258" s="1" t="s">
        <v>4</v>
      </c>
      <c r="G258" s="2" t="s">
        <v>1183</v>
      </c>
    </row>
    <row r="259">
      <c r="A259" s="1" t="s">
        <v>1180</v>
      </c>
      <c r="B259" s="1" t="s">
        <v>1184</v>
      </c>
      <c r="C259" s="1" t="s">
        <v>1185</v>
      </c>
      <c r="D259" s="1" t="s">
        <v>1186</v>
      </c>
      <c r="E259" t="str">
        <f>IMAGE("http://ifttt.com/images/no_image_card.png",1)</f>
        <v/>
      </c>
      <c r="F259" s="1" t="s">
        <v>4</v>
      </c>
      <c r="G259" s="2" t="s">
        <v>1187</v>
      </c>
    </row>
    <row r="260">
      <c r="A260" s="1" t="s">
        <v>1188</v>
      </c>
      <c r="B260" s="1" t="s">
        <v>1189</v>
      </c>
      <c r="C260" s="1" t="s">
        <v>1190</v>
      </c>
      <c r="D260" s="2" t="s">
        <v>1191</v>
      </c>
      <c r="E260" t="str">
        <f>IMAGE("http://fm.cnbc.com/applications/cnbc.com/resources/img/editorial/2014/06/16/101763145-Untitled-3.1910x1000.jpg",1)</f>
        <v/>
      </c>
      <c r="F260" s="1" t="s">
        <v>4</v>
      </c>
      <c r="G260" s="2" t="s">
        <v>1192</v>
      </c>
    </row>
    <row r="261">
      <c r="A261" s="1" t="s">
        <v>1193</v>
      </c>
      <c r="B261" s="1" t="s">
        <v>762</v>
      </c>
      <c r="C261" s="1" t="s">
        <v>1194</v>
      </c>
      <c r="D261" s="2" t="s">
        <v>1195</v>
      </c>
      <c r="E261" t="str">
        <f>IMAGE("http://s2.reutersmedia.net/resources/r/?m=02&amp;amp;d=20150511&amp;amp;t=2&amp;amp;i=1047514043&amp;amp;w=1200&amp;amp;fh=&amp;amp;fw=&amp;amp;ll=&amp;amp;pl=&amp;amp;r=LYNXMPEB4A0VB",1)</f>
        <v/>
      </c>
      <c r="F261" s="1" t="s">
        <v>4</v>
      </c>
      <c r="G261" s="2" t="s">
        <v>1196</v>
      </c>
    </row>
    <row r="262">
      <c r="A262" s="1" t="s">
        <v>1197</v>
      </c>
      <c r="B262" s="1" t="s">
        <v>1198</v>
      </c>
      <c r="C262" s="1" t="s">
        <v>1199</v>
      </c>
      <c r="D262" s="1" t="s">
        <v>1200</v>
      </c>
      <c r="E262" t="str">
        <f t="shared" ref="E262:E263" si="33">IMAGE("http://ifttt.com/images/no_image_card.png",1)</f>
        <v/>
      </c>
      <c r="F262" s="1" t="s">
        <v>4</v>
      </c>
      <c r="G262" s="2" t="s">
        <v>1201</v>
      </c>
    </row>
    <row r="263">
      <c r="A263" s="1" t="s">
        <v>1202</v>
      </c>
      <c r="B263" s="1" t="s">
        <v>1203</v>
      </c>
      <c r="C263" s="1" t="s">
        <v>1204</v>
      </c>
      <c r="D263" s="1" t="s">
        <v>421</v>
      </c>
      <c r="E263" t="str">
        <f t="shared" si="33"/>
        <v/>
      </c>
      <c r="F263" s="1" t="s">
        <v>4</v>
      </c>
      <c r="G263" s="2" t="s">
        <v>1205</v>
      </c>
    </row>
    <row r="264">
      <c r="A264" s="1" t="s">
        <v>1206</v>
      </c>
      <c r="B264" s="1" t="s">
        <v>1207</v>
      </c>
      <c r="C264" s="1" t="s">
        <v>1208</v>
      </c>
      <c r="D264" s="2" t="s">
        <v>1209</v>
      </c>
      <c r="E264" t="str">
        <f>IMAGE("http://cointelegraph.com/images/725_aHR0cDovL2NvaW50ZWxlZ3JhcGguY29tL3N0b3JhZ2UvdXBsb2Fkcy92aWV3LzFmOTU5ZWRkNjExNzE0MGE4OWJmODc5ZDExM2RhMDViLnBuZw==.jpg",1)</f>
        <v/>
      </c>
      <c r="F264" s="1" t="s">
        <v>4</v>
      </c>
      <c r="G264" s="2" t="s">
        <v>1210</v>
      </c>
    </row>
    <row r="265">
      <c r="A265" s="1" t="s">
        <v>1211</v>
      </c>
      <c r="B265" s="1" t="s">
        <v>1212</v>
      </c>
      <c r="C265" s="1" t="s">
        <v>1213</v>
      </c>
      <c r="D265" s="2" t="s">
        <v>1214</v>
      </c>
      <c r="E265" t="str">
        <f>IMAGE("http://cointelegraph.com/img/sales/bitstamp.png",1)</f>
        <v/>
      </c>
      <c r="F265" s="1" t="s">
        <v>4</v>
      </c>
      <c r="G265" s="2" t="s">
        <v>1215</v>
      </c>
    </row>
    <row r="266">
      <c r="A266" s="1" t="s">
        <v>1216</v>
      </c>
      <c r="B266" s="1" t="s">
        <v>1217</v>
      </c>
      <c r="C266" s="1" t="s">
        <v>1218</v>
      </c>
      <c r="D266" s="2" t="s">
        <v>1219</v>
      </c>
      <c r="E266" t="str">
        <f>IMAGE("http://i.imgur.com/uMjFfWI.jpg",1)</f>
        <v/>
      </c>
      <c r="F266" s="1" t="s">
        <v>4</v>
      </c>
      <c r="G266" s="2" t="s">
        <v>1220</v>
      </c>
    </row>
    <row r="267">
      <c r="A267" s="1" t="s">
        <v>1221</v>
      </c>
      <c r="B267" s="1" t="s">
        <v>1222</v>
      </c>
      <c r="C267" s="1" t="s">
        <v>1223</v>
      </c>
      <c r="D267" s="2" t="s">
        <v>1224</v>
      </c>
      <c r="E267" t="str">
        <f>IMAGE("http://cointelegraph.com/images/725_aHR0cDovL2NvaW50ZWxlZ3JhcGguY29tL3N0b3JhZ2UvdXBsb2Fkcy92aWV3LzUyNjY0OGMwNTJiNTBlNjhmYTRiODJmNjcxYTUzYzg0LnBuZw==.jpg",1)</f>
        <v/>
      </c>
      <c r="F267" s="1" t="s">
        <v>4</v>
      </c>
      <c r="G267" s="2" t="s">
        <v>1225</v>
      </c>
    </row>
    <row r="268">
      <c r="A268" s="1" t="s">
        <v>1226</v>
      </c>
      <c r="B268" s="1" t="s">
        <v>311</v>
      </c>
      <c r="C268" s="1" t="s">
        <v>1227</v>
      </c>
      <c r="D268" s="1" t="s">
        <v>1228</v>
      </c>
      <c r="E268" t="str">
        <f t="shared" ref="E268:E269" si="34">IMAGE("http://ifttt.com/images/no_image_card.png",1)</f>
        <v/>
      </c>
      <c r="F268" s="1" t="s">
        <v>4</v>
      </c>
      <c r="G268" s="2" t="s">
        <v>1229</v>
      </c>
    </row>
    <row r="269">
      <c r="A269" s="1" t="s">
        <v>1230</v>
      </c>
      <c r="B269" s="1" t="s">
        <v>1231</v>
      </c>
      <c r="C269" s="1" t="s">
        <v>1232</v>
      </c>
      <c r="D269" s="1" t="s">
        <v>1233</v>
      </c>
      <c r="E269" t="str">
        <f t="shared" si="34"/>
        <v/>
      </c>
      <c r="F269" s="1" t="s">
        <v>4</v>
      </c>
      <c r="G269" s="2" t="s">
        <v>1234</v>
      </c>
    </row>
    <row r="270">
      <c r="A270" s="1" t="s">
        <v>1235</v>
      </c>
      <c r="B270" s="1" t="s">
        <v>1236</v>
      </c>
      <c r="C270" s="1" t="s">
        <v>1237</v>
      </c>
      <c r="D270" s="2" t="s">
        <v>1238</v>
      </c>
      <c r="E270" t="str">
        <f>IMAGE("http://cointelegraph.com/images/725_aHR0cDovL2NvaW50ZWxlZ3JhcGguY29tL3N0b3JhZ2UvdXBsb2Fkcy92aWV3L2U3OGU5NDkzOGFjZDYyNDk5NTUwODg3NTYyYzliOWRhLnBuZw==.jpg",1)</f>
        <v/>
      </c>
      <c r="F270" s="1" t="s">
        <v>4</v>
      </c>
      <c r="G270" s="2" t="s">
        <v>1239</v>
      </c>
    </row>
    <row r="271">
      <c r="A271" s="1" t="s">
        <v>1240</v>
      </c>
      <c r="B271" s="1" t="s">
        <v>747</v>
      </c>
      <c r="C271" s="1" t="s">
        <v>1241</v>
      </c>
      <c r="D271" s="1" t="s">
        <v>1242</v>
      </c>
      <c r="E271" t="str">
        <f t="shared" ref="E271:E274" si="35">IMAGE("http://ifttt.com/images/no_image_card.png",1)</f>
        <v/>
      </c>
      <c r="F271" s="1" t="s">
        <v>4</v>
      </c>
      <c r="G271" s="2" t="s">
        <v>1243</v>
      </c>
    </row>
    <row r="272">
      <c r="A272" s="1" t="s">
        <v>1244</v>
      </c>
      <c r="B272" s="1" t="s">
        <v>960</v>
      </c>
      <c r="C272" s="1" t="s">
        <v>1245</v>
      </c>
      <c r="D272" s="1" t="s">
        <v>421</v>
      </c>
      <c r="E272" t="str">
        <f t="shared" si="35"/>
        <v/>
      </c>
      <c r="F272" s="1" t="s">
        <v>4</v>
      </c>
      <c r="G272" s="2" t="s">
        <v>1246</v>
      </c>
    </row>
    <row r="273">
      <c r="A273" s="1" t="s">
        <v>1247</v>
      </c>
      <c r="B273" s="1" t="s">
        <v>1248</v>
      </c>
      <c r="C273" s="1" t="s">
        <v>1249</v>
      </c>
      <c r="D273" s="1" t="s">
        <v>1250</v>
      </c>
      <c r="E273" t="str">
        <f t="shared" si="35"/>
        <v/>
      </c>
      <c r="F273" s="1" t="s">
        <v>4</v>
      </c>
      <c r="G273" s="2" t="s">
        <v>1251</v>
      </c>
    </row>
    <row r="274">
      <c r="A274" s="1" t="s">
        <v>1252</v>
      </c>
      <c r="B274" s="1" t="s">
        <v>21</v>
      </c>
      <c r="C274" s="1" t="s">
        <v>1253</v>
      </c>
      <c r="D274" s="1" t="s">
        <v>1254</v>
      </c>
      <c r="E274" t="str">
        <f t="shared" si="35"/>
        <v/>
      </c>
      <c r="F274" s="1" t="s">
        <v>4</v>
      </c>
      <c r="G274" s="2" t="s">
        <v>1255</v>
      </c>
    </row>
    <row r="275">
      <c r="A275" s="1" t="s">
        <v>1256</v>
      </c>
      <c r="B275" s="1" t="s">
        <v>814</v>
      </c>
      <c r="C275" s="1" t="s">
        <v>1257</v>
      </c>
      <c r="D275" s="2" t="s">
        <v>1258</v>
      </c>
      <c r="E275" t="str">
        <f>IMAGE("https://bitcoinmagazine.com/wp-content/uploads/2015/05/corona.jpg",1)</f>
        <v/>
      </c>
      <c r="F275" s="1" t="s">
        <v>4</v>
      </c>
      <c r="G275" s="2" t="s">
        <v>1259</v>
      </c>
    </row>
    <row r="276">
      <c r="A276" s="1" t="s">
        <v>1260</v>
      </c>
      <c r="B276" s="1" t="s">
        <v>111</v>
      </c>
      <c r="C276" s="1" t="s">
        <v>1261</v>
      </c>
      <c r="D276" s="2" t="s">
        <v>1262</v>
      </c>
      <c r="E276" t="str">
        <f t="shared" ref="E276:E278" si="36">IMAGE("http://ifttt.com/images/no_image_card.png",1)</f>
        <v/>
      </c>
      <c r="F276" s="1" t="s">
        <v>4</v>
      </c>
      <c r="G276" s="2" t="s">
        <v>1263</v>
      </c>
    </row>
    <row r="277">
      <c r="A277" s="1" t="s">
        <v>1264</v>
      </c>
      <c r="B277" s="1" t="s">
        <v>1265</v>
      </c>
      <c r="C277" s="1" t="s">
        <v>1266</v>
      </c>
      <c r="D277" s="1" t="s">
        <v>1267</v>
      </c>
      <c r="E277" t="str">
        <f t="shared" si="36"/>
        <v/>
      </c>
      <c r="F277" s="1" t="s">
        <v>4</v>
      </c>
      <c r="G277" s="2" t="s">
        <v>1268</v>
      </c>
    </row>
    <row r="278">
      <c r="A278" s="1" t="s">
        <v>1269</v>
      </c>
      <c r="B278" s="1" t="s">
        <v>902</v>
      </c>
      <c r="C278" s="1" t="s">
        <v>1270</v>
      </c>
      <c r="D278" s="1" t="s">
        <v>1271</v>
      </c>
      <c r="E278" t="str">
        <f t="shared" si="36"/>
        <v/>
      </c>
      <c r="F278" s="1" t="s">
        <v>4</v>
      </c>
      <c r="G278" s="2" t="s">
        <v>1272</v>
      </c>
    </row>
    <row r="279">
      <c r="A279" s="1" t="s">
        <v>1273</v>
      </c>
      <c r="B279" s="1" t="s">
        <v>1274</v>
      </c>
      <c r="C279" s="1" t="s">
        <v>1275</v>
      </c>
      <c r="D279" s="2" t="s">
        <v>1276</v>
      </c>
      <c r="E279" t="str">
        <f>IMAGE("http://photos3.meetupstatic.com/photos/event/7/8/2/a/highres_332790762.jpeg",1)</f>
        <v/>
      </c>
      <c r="F279" s="1" t="s">
        <v>4</v>
      </c>
      <c r="G279" s="2" t="s">
        <v>1277</v>
      </c>
    </row>
    <row r="280">
      <c r="A280" s="1" t="s">
        <v>1278</v>
      </c>
      <c r="B280" s="1" t="s">
        <v>669</v>
      </c>
      <c r="C280" s="1" t="s">
        <v>1279</v>
      </c>
      <c r="D280" s="2" t="s">
        <v>1280</v>
      </c>
      <c r="E280" t="str">
        <f>IMAGE("//d.ibtimes.co.uk/en/full/1358418/bitcoin.jpg",1)</f>
        <v/>
      </c>
      <c r="F280" s="1" t="s">
        <v>4</v>
      </c>
      <c r="G280" s="2" t="s">
        <v>1281</v>
      </c>
    </row>
    <row r="281">
      <c r="A281" s="1" t="s">
        <v>1282</v>
      </c>
      <c r="B281" s="1" t="s">
        <v>1283</v>
      </c>
      <c r="C281" s="1" t="s">
        <v>1284</v>
      </c>
      <c r="D281" s="2" t="s">
        <v>1285</v>
      </c>
      <c r="E281" t="str">
        <f>IMAGE("http://media.coindesk.com/2015/05/Screen-Shot-2015-05-12-at-12.27.54-PM.png",1)</f>
        <v/>
      </c>
      <c r="F281" s="1" t="s">
        <v>4</v>
      </c>
      <c r="G281" s="2" t="s">
        <v>1286</v>
      </c>
    </row>
    <row r="282">
      <c r="A282" s="1" t="s">
        <v>1282</v>
      </c>
      <c r="B282" s="1" t="s">
        <v>669</v>
      </c>
      <c r="C282" s="1" t="s">
        <v>1287</v>
      </c>
      <c r="D282" s="2" t="s">
        <v>1280</v>
      </c>
      <c r="E282" t="str">
        <f>IMAGE("//d.ibtimes.co.uk/en/full/1358418/bitcoin.jpg",1)</f>
        <v/>
      </c>
      <c r="F282" s="1" t="s">
        <v>4</v>
      </c>
      <c r="G282" s="2" t="s">
        <v>1288</v>
      </c>
    </row>
    <row r="283">
      <c r="A283" s="1" t="s">
        <v>1282</v>
      </c>
      <c r="B283" s="1" t="s">
        <v>1289</v>
      </c>
      <c r="C283" s="1" t="s">
        <v>1290</v>
      </c>
      <c r="D283" s="1" t="s">
        <v>1291</v>
      </c>
      <c r="E283" t="str">
        <f>IMAGE("http://ifttt.com/images/no_image_card.png",1)</f>
        <v/>
      </c>
      <c r="F283" s="1" t="s">
        <v>4</v>
      </c>
      <c r="G283" s="2" t="s">
        <v>1292</v>
      </c>
    </row>
    <row r="284">
      <c r="A284" s="1" t="s">
        <v>1293</v>
      </c>
      <c r="B284" s="1" t="s">
        <v>181</v>
      </c>
      <c r="C284" s="1" t="s">
        <v>1294</v>
      </c>
      <c r="D284" s="2" t="s">
        <v>1295</v>
      </c>
      <c r="E284" t="str">
        <f>IMAGE("https://bitcoinmagazine.com/wp-content/uploads/2015/05/nasdaq.jpg",1)</f>
        <v/>
      </c>
      <c r="F284" s="1" t="s">
        <v>4</v>
      </c>
      <c r="G284" s="2" t="s">
        <v>1296</v>
      </c>
    </row>
    <row r="285">
      <c r="A285" s="1" t="s">
        <v>1297</v>
      </c>
      <c r="B285" s="1" t="s">
        <v>1298</v>
      </c>
      <c r="C285" s="1" t="s">
        <v>1299</v>
      </c>
      <c r="D285" s="2" t="s">
        <v>1300</v>
      </c>
      <c r="E285" t="str">
        <f>IMAGE("http://i.imgur.com/OKZkdIE.png",1)</f>
        <v/>
      </c>
      <c r="F285" s="1" t="s">
        <v>4</v>
      </c>
      <c r="G285" s="2" t="s">
        <v>1301</v>
      </c>
    </row>
    <row r="286">
      <c r="A286" s="1" t="s">
        <v>1302</v>
      </c>
      <c r="B286" s="1" t="s">
        <v>1303</v>
      </c>
      <c r="C286" s="1" t="s">
        <v>1304</v>
      </c>
      <c r="D286" s="2" t="s">
        <v>1305</v>
      </c>
      <c r="E286" t="str">
        <f>IMAGE("https://www.redditstatic.com/icon.png",1)</f>
        <v/>
      </c>
      <c r="F286" s="1" t="s">
        <v>4</v>
      </c>
      <c r="G286" s="2" t="s">
        <v>1306</v>
      </c>
    </row>
    <row r="287">
      <c r="A287" s="1" t="s">
        <v>1273</v>
      </c>
      <c r="B287" s="1" t="s">
        <v>1274</v>
      </c>
      <c r="C287" s="1" t="s">
        <v>1275</v>
      </c>
      <c r="D287" s="2" t="s">
        <v>1276</v>
      </c>
      <c r="E287" t="str">
        <f>IMAGE("http://photos3.meetupstatic.com/photos/event/7/8/2/a/highres_332790762.jpeg",1)</f>
        <v/>
      </c>
      <c r="F287" s="1" t="s">
        <v>4</v>
      </c>
      <c r="G287" s="2" t="s">
        <v>1277</v>
      </c>
    </row>
    <row r="288">
      <c r="A288" s="1" t="s">
        <v>1307</v>
      </c>
      <c r="B288" s="1" t="s">
        <v>1308</v>
      </c>
      <c r="C288" s="1" t="s">
        <v>1309</v>
      </c>
      <c r="D288" s="2" t="s">
        <v>1310</v>
      </c>
      <c r="E288" t="str">
        <f>IMAGE("http://fm.cnbc.com/applications/cnbc.com/resources/img/editorial/2015/05/05/102650100-Untitled-2_1.1910x1000.jpg",1)</f>
        <v/>
      </c>
      <c r="F288" s="1" t="s">
        <v>4</v>
      </c>
      <c r="G288" s="2" t="s">
        <v>1311</v>
      </c>
    </row>
    <row r="289">
      <c r="A289" s="1" t="s">
        <v>1312</v>
      </c>
      <c r="B289" s="1" t="s">
        <v>1313</v>
      </c>
      <c r="C289" s="1" t="s">
        <v>1314</v>
      </c>
      <c r="D289" s="2" t="s">
        <v>1315</v>
      </c>
      <c r="E289" t="str">
        <f>IMAGE("http://cdn.shopify.com/s/files/1/0558/5441/t/13/assets/logo.png?16603985701407789703",1)</f>
        <v/>
      </c>
      <c r="F289" s="1" t="s">
        <v>4</v>
      </c>
      <c r="G289" s="2" t="s">
        <v>1316</v>
      </c>
    </row>
    <row r="290">
      <c r="A290" s="1" t="s">
        <v>1317</v>
      </c>
      <c r="B290" s="1" t="s">
        <v>1318</v>
      </c>
      <c r="C290" s="1" t="s">
        <v>1319</v>
      </c>
      <c r="D290" s="1" t="s">
        <v>421</v>
      </c>
      <c r="E290" t="str">
        <f>IMAGE("http://ifttt.com/images/no_image_card.png",1)</f>
        <v/>
      </c>
      <c r="F290" s="1" t="s">
        <v>4</v>
      </c>
      <c r="G290" s="2" t="s">
        <v>1320</v>
      </c>
    </row>
    <row r="291">
      <c r="A291" s="1" t="s">
        <v>1321</v>
      </c>
      <c r="B291" s="1" t="s">
        <v>1274</v>
      </c>
      <c r="C291" s="1" t="s">
        <v>1322</v>
      </c>
      <c r="D291" s="2" t="s">
        <v>1323</v>
      </c>
      <c r="E291" t="str">
        <f>IMAGE("http://bitcoinwales.org/wp-content/uploads/2015/05/Wales-Bitcoin-Revolution-e1431451980305.jpg",1)</f>
        <v/>
      </c>
      <c r="F291" s="1" t="s">
        <v>4</v>
      </c>
      <c r="G291" s="2" t="s">
        <v>1324</v>
      </c>
    </row>
    <row r="292">
      <c r="A292" s="1" t="s">
        <v>1307</v>
      </c>
      <c r="B292" s="1" t="s">
        <v>1308</v>
      </c>
      <c r="C292" s="1" t="s">
        <v>1309</v>
      </c>
      <c r="D292" s="2" t="s">
        <v>1310</v>
      </c>
      <c r="E292" t="str">
        <f>IMAGE("http://fm.cnbc.com/applications/cnbc.com/resources/img/editorial/2015/05/05/102650100-Untitled-2_1.1910x1000.jpg",1)</f>
        <v/>
      </c>
      <c r="F292" s="1" t="s">
        <v>4</v>
      </c>
      <c r="G292" s="2" t="s">
        <v>1311</v>
      </c>
    </row>
    <row r="293">
      <c r="A293" s="1" t="s">
        <v>1312</v>
      </c>
      <c r="B293" s="1" t="s">
        <v>1313</v>
      </c>
      <c r="C293" s="1" t="s">
        <v>1314</v>
      </c>
      <c r="D293" s="2" t="s">
        <v>1315</v>
      </c>
      <c r="E293" t="str">
        <f>IMAGE("http://cdn.shopify.com/s/files/1/0558/5441/t/13/assets/logo.png?16603985701407789703",1)</f>
        <v/>
      </c>
      <c r="F293" s="1" t="s">
        <v>4</v>
      </c>
      <c r="G293" s="2" t="s">
        <v>1316</v>
      </c>
    </row>
    <row r="294">
      <c r="A294" s="1" t="s">
        <v>1317</v>
      </c>
      <c r="B294" s="1" t="s">
        <v>1318</v>
      </c>
      <c r="C294" s="1" t="s">
        <v>1319</v>
      </c>
      <c r="D294" s="1" t="s">
        <v>421</v>
      </c>
      <c r="E294" t="str">
        <f t="shared" ref="E294:E297" si="37">IMAGE("http://ifttt.com/images/no_image_card.png",1)</f>
        <v/>
      </c>
      <c r="F294" s="1" t="s">
        <v>4</v>
      </c>
      <c r="G294" s="2" t="s">
        <v>1320</v>
      </c>
    </row>
    <row r="295">
      <c r="A295" s="1" t="s">
        <v>1325</v>
      </c>
      <c r="B295" s="1" t="s">
        <v>1326</v>
      </c>
      <c r="C295" s="1" t="s">
        <v>1327</v>
      </c>
      <c r="D295" s="1" t="s">
        <v>1328</v>
      </c>
      <c r="E295" t="str">
        <f t="shared" si="37"/>
        <v/>
      </c>
      <c r="F295" s="1" t="s">
        <v>4</v>
      </c>
      <c r="G295" s="2" t="s">
        <v>1329</v>
      </c>
    </row>
    <row r="296">
      <c r="A296" s="1" t="s">
        <v>1330</v>
      </c>
      <c r="B296" s="1" t="s">
        <v>1331</v>
      </c>
      <c r="C296" s="1" t="s">
        <v>1332</v>
      </c>
      <c r="D296" s="1" t="s">
        <v>1333</v>
      </c>
      <c r="E296" t="str">
        <f t="shared" si="37"/>
        <v/>
      </c>
      <c r="F296" s="1" t="s">
        <v>4</v>
      </c>
      <c r="G296" s="2" t="s">
        <v>1334</v>
      </c>
    </row>
    <row r="297">
      <c r="A297" s="1" t="s">
        <v>1335</v>
      </c>
      <c r="B297" s="1" t="s">
        <v>1336</v>
      </c>
      <c r="C297" s="1" t="s">
        <v>1337</v>
      </c>
      <c r="D297" s="1" t="s">
        <v>1338</v>
      </c>
      <c r="E297" t="str">
        <f t="shared" si="37"/>
        <v/>
      </c>
      <c r="F297" s="1" t="s">
        <v>4</v>
      </c>
      <c r="G297" s="2" t="s">
        <v>1339</v>
      </c>
    </row>
    <row r="298">
      <c r="A298" s="1" t="s">
        <v>1340</v>
      </c>
      <c r="B298" s="1" t="s">
        <v>1341</v>
      </c>
      <c r="C298" s="1" t="s">
        <v>1342</v>
      </c>
      <c r="D298" s="2" t="s">
        <v>1343</v>
      </c>
      <c r="E298" t="str">
        <f>IMAGE("http://suptg.thisisnotatrueending.com/archive/34200851/images/1408326490707.jpg",1)</f>
        <v/>
      </c>
      <c r="F298" s="1" t="s">
        <v>4</v>
      </c>
      <c r="G298" s="2" t="s">
        <v>1344</v>
      </c>
    </row>
    <row r="299">
      <c r="A299" s="1" t="s">
        <v>1325</v>
      </c>
      <c r="B299" s="1" t="s">
        <v>1326</v>
      </c>
      <c r="C299" s="1" t="s">
        <v>1327</v>
      </c>
      <c r="D299" s="1" t="s">
        <v>1328</v>
      </c>
      <c r="E299" t="str">
        <f t="shared" ref="E299:E300" si="38">IMAGE("http://ifttt.com/images/no_image_card.png",1)</f>
        <v/>
      </c>
      <c r="F299" s="1" t="s">
        <v>4</v>
      </c>
      <c r="G299" s="2" t="s">
        <v>1329</v>
      </c>
    </row>
    <row r="300">
      <c r="A300" s="1" t="s">
        <v>1345</v>
      </c>
      <c r="B300" s="1" t="s">
        <v>1346</v>
      </c>
      <c r="C300" s="1" t="s">
        <v>1347</v>
      </c>
      <c r="D300" s="1" t="s">
        <v>1348</v>
      </c>
      <c r="E300" t="str">
        <f t="shared" si="38"/>
        <v/>
      </c>
      <c r="F300" s="1" t="s">
        <v>4</v>
      </c>
      <c r="G300" s="2" t="s">
        <v>1349</v>
      </c>
    </row>
    <row r="301">
      <c r="A301" s="1" t="s">
        <v>1350</v>
      </c>
      <c r="B301" s="1" t="s">
        <v>86</v>
      </c>
      <c r="C301" s="1" t="s">
        <v>1351</v>
      </c>
      <c r="D301" s="2" t="s">
        <v>88</v>
      </c>
      <c r="E301" t="str">
        <f>IMAGE("https://syndication.exoclick.com/ads-iframe-display.php?idzone=1304582&amp;output=img&amp;type=300x100",1)</f>
        <v/>
      </c>
      <c r="F301" s="1" t="s">
        <v>4</v>
      </c>
      <c r="G301" s="2" t="s">
        <v>1352</v>
      </c>
    </row>
    <row r="302">
      <c r="A302" s="1" t="s">
        <v>1350</v>
      </c>
      <c r="B302" s="1" t="s">
        <v>1353</v>
      </c>
      <c r="C302" s="1" t="s">
        <v>1354</v>
      </c>
      <c r="D302" s="2" t="s">
        <v>1355</v>
      </c>
      <c r="E302" t="str">
        <f>IMAGE("http://a57.foxnews.com/global.fncstatic.com/static/managed/img/Politics/0/0/IFJ_7519.jpg",1)</f>
        <v/>
      </c>
      <c r="F302" s="1" t="s">
        <v>4</v>
      </c>
      <c r="G302" s="2" t="s">
        <v>1356</v>
      </c>
    </row>
    <row r="303">
      <c r="A303" s="1" t="s">
        <v>1235</v>
      </c>
      <c r="B303" s="1" t="s">
        <v>1236</v>
      </c>
      <c r="C303" s="1" t="s">
        <v>1237</v>
      </c>
      <c r="D303" s="2" t="s">
        <v>1238</v>
      </c>
      <c r="E303" t="str">
        <f>IMAGE("http://cointelegraph.com/images/725_aHR0cDovL2NvaW50ZWxlZ3JhcGguY29tL3N0b3JhZ2UvdXBsb2Fkcy92aWV3L2U3OGU5NDkzOGFjZDYyNDk5NTUwODg3NTYyYzliOWRhLnBuZw==.jpg",1)</f>
        <v/>
      </c>
      <c r="F303" s="1" t="s">
        <v>4</v>
      </c>
      <c r="G303" s="2" t="s">
        <v>1239</v>
      </c>
    </row>
    <row r="304">
      <c r="A304" s="1" t="s">
        <v>1357</v>
      </c>
      <c r="B304" s="1" t="s">
        <v>1358</v>
      </c>
      <c r="C304" s="1" t="s">
        <v>1359</v>
      </c>
      <c r="D304" s="2" t="s">
        <v>1360</v>
      </c>
      <c r="E304" t="str">
        <f>IMAGE("https://gendal.files.wordpress.com/2015/05/bitcoin-1.png",1)</f>
        <v/>
      </c>
      <c r="F304" s="1" t="s">
        <v>4</v>
      </c>
      <c r="G304" s="2" t="s">
        <v>1361</v>
      </c>
    </row>
    <row r="305">
      <c r="A305" s="1" t="s">
        <v>1362</v>
      </c>
      <c r="B305" s="1" t="s">
        <v>1363</v>
      </c>
      <c r="C305" s="1" t="s">
        <v>1364</v>
      </c>
      <c r="D305" s="1" t="s">
        <v>1365</v>
      </c>
      <c r="E305" t="str">
        <f t="shared" ref="E305:E308" si="39">IMAGE("http://ifttt.com/images/no_image_card.png",1)</f>
        <v/>
      </c>
      <c r="F305" s="1" t="s">
        <v>4</v>
      </c>
      <c r="G305" s="2" t="s">
        <v>1366</v>
      </c>
    </row>
    <row r="306">
      <c r="A306" s="1" t="s">
        <v>1367</v>
      </c>
      <c r="B306" s="1" t="s">
        <v>21</v>
      </c>
      <c r="C306" s="1" t="s">
        <v>1368</v>
      </c>
      <c r="D306" s="1" t="s">
        <v>1369</v>
      </c>
      <c r="E306" t="str">
        <f t="shared" si="39"/>
        <v/>
      </c>
      <c r="F306" s="1" t="s">
        <v>4</v>
      </c>
      <c r="G306" s="2" t="s">
        <v>1370</v>
      </c>
    </row>
    <row r="307">
      <c r="A307" s="1" t="s">
        <v>1371</v>
      </c>
      <c r="B307" s="1" t="s">
        <v>1372</v>
      </c>
      <c r="C307" s="1" t="s">
        <v>1373</v>
      </c>
      <c r="D307" s="1" t="s">
        <v>1374</v>
      </c>
      <c r="E307" t="str">
        <f t="shared" si="39"/>
        <v/>
      </c>
      <c r="F307" s="1" t="s">
        <v>4</v>
      </c>
      <c r="G307" s="2" t="s">
        <v>1375</v>
      </c>
    </row>
    <row r="308">
      <c r="A308" s="1" t="s">
        <v>1376</v>
      </c>
      <c r="B308" s="1" t="s">
        <v>1377</v>
      </c>
      <c r="C308" s="1" t="s">
        <v>1378</v>
      </c>
      <c r="D308" s="1" t="s">
        <v>1379</v>
      </c>
      <c r="E308" t="str">
        <f t="shared" si="39"/>
        <v/>
      </c>
      <c r="F308" s="1" t="s">
        <v>4</v>
      </c>
      <c r="G308" s="2" t="s">
        <v>1380</v>
      </c>
    </row>
    <row r="309">
      <c r="A309" s="1" t="s">
        <v>1381</v>
      </c>
      <c r="B309" s="1" t="s">
        <v>1382</v>
      </c>
      <c r="C309" s="1" t="s">
        <v>1383</v>
      </c>
      <c r="D309" s="2" t="s">
        <v>1384</v>
      </c>
      <c r="E309" t="str">
        <f>IMAGE("http://cdn.static-economist.com/sites/default/files/images/print-edition/20150509_SRD008_0.jpg",1)</f>
        <v/>
      </c>
      <c r="F309" s="1" t="s">
        <v>4</v>
      </c>
      <c r="G309" s="2" t="s">
        <v>1385</v>
      </c>
    </row>
    <row r="310">
      <c r="A310" s="1" t="s">
        <v>1386</v>
      </c>
      <c r="B310" s="1" t="s">
        <v>291</v>
      </c>
      <c r="C310" s="1" t="s">
        <v>1387</v>
      </c>
      <c r="D310" s="2" t="s">
        <v>1388</v>
      </c>
      <c r="E310" t="str">
        <f>IMAGE("https://d262ilb51hltx0.cloudfront.net/max/800/1*Gi39__cwA3pLfb1InSPY3g.jpeg",1)</f>
        <v/>
      </c>
      <c r="F310" s="1" t="s">
        <v>4</v>
      </c>
      <c r="G310" s="2" t="s">
        <v>1389</v>
      </c>
    </row>
    <row r="311">
      <c r="A311" s="1" t="s">
        <v>1390</v>
      </c>
      <c r="B311" s="1" t="s">
        <v>1391</v>
      </c>
      <c r="C311" s="1" t="s">
        <v>1392</v>
      </c>
      <c r="D311" s="2" t="s">
        <v>1393</v>
      </c>
      <c r="E311" t="str">
        <f>IMAGE("https://i.ytimg.com/vi/GT7NZqIsOfE/hqdefault.jpg",1)</f>
        <v/>
      </c>
      <c r="F311" s="1" t="s">
        <v>4</v>
      </c>
      <c r="G311" s="2" t="s">
        <v>1394</v>
      </c>
    </row>
    <row r="312">
      <c r="A312" s="1" t="s">
        <v>1395</v>
      </c>
      <c r="B312" s="1" t="s">
        <v>1396</v>
      </c>
      <c r="C312" s="1" t="s">
        <v>1397</v>
      </c>
      <c r="D312" s="1" t="s">
        <v>1398</v>
      </c>
      <c r="E312" t="str">
        <f>IMAGE("http://ifttt.com/images/no_image_card.png",1)</f>
        <v/>
      </c>
      <c r="F312" s="1" t="s">
        <v>4</v>
      </c>
      <c r="G312" s="2" t="s">
        <v>1399</v>
      </c>
    </row>
    <row r="313">
      <c r="A313" s="1" t="s">
        <v>1400</v>
      </c>
      <c r="B313" s="1" t="s">
        <v>1401</v>
      </c>
      <c r="C313" s="1" t="s">
        <v>1402</v>
      </c>
      <c r="D313" s="2" t="s">
        <v>1403</v>
      </c>
      <c r="E313" t="str">
        <f>IMAGE("http://cointelegraph.com/images/725_aHR0cDovL2NvaW50ZWxlZ3JhcGguY29tL3N0b3JhZ2UvdXBsb2Fkcy92aWV3LzE3NTE4ODg0YTE3YWQ4ZGVkZTUxNmQzNmY0YTk4NTJlLnBuZw==.jpg",1)</f>
        <v/>
      </c>
      <c r="F313" s="1" t="s">
        <v>4</v>
      </c>
      <c r="G313" s="2" t="s">
        <v>1404</v>
      </c>
    </row>
    <row r="314">
      <c r="A314" s="1" t="s">
        <v>1405</v>
      </c>
      <c r="B314" s="1" t="s">
        <v>1406</v>
      </c>
      <c r="C314" s="1" t="s">
        <v>1294</v>
      </c>
      <c r="D314" s="2" t="s">
        <v>1407</v>
      </c>
      <c r="E314" t="str">
        <f>IMAGE("https://bitcoinmagazine.com/wp-content/uploads/2015/05/nasdaq.jpg",1)</f>
        <v/>
      </c>
      <c r="F314" s="1" t="s">
        <v>4</v>
      </c>
      <c r="G314" s="2" t="s">
        <v>1408</v>
      </c>
    </row>
    <row r="315">
      <c r="A315" s="1" t="s">
        <v>1409</v>
      </c>
      <c r="B315" s="1" t="s">
        <v>1410</v>
      </c>
      <c r="C315" s="1" t="s">
        <v>1411</v>
      </c>
      <c r="D315" s="1" t="s">
        <v>1412</v>
      </c>
      <c r="E315" t="str">
        <f t="shared" ref="E315:E317" si="40">IMAGE("http://ifttt.com/images/no_image_card.png",1)</f>
        <v/>
      </c>
      <c r="F315" s="1" t="s">
        <v>4</v>
      </c>
      <c r="G315" s="2" t="s">
        <v>1413</v>
      </c>
    </row>
    <row r="316">
      <c r="A316" s="1" t="s">
        <v>1409</v>
      </c>
      <c r="B316" s="1" t="s">
        <v>960</v>
      </c>
      <c r="C316" s="1" t="s">
        <v>1414</v>
      </c>
      <c r="D316" s="1" t="s">
        <v>1415</v>
      </c>
      <c r="E316" t="str">
        <f t="shared" si="40"/>
        <v/>
      </c>
      <c r="F316" s="1" t="s">
        <v>4</v>
      </c>
      <c r="G316" s="2" t="s">
        <v>1416</v>
      </c>
    </row>
    <row r="317">
      <c r="A317" s="1" t="s">
        <v>1417</v>
      </c>
      <c r="B317" s="1" t="s">
        <v>1418</v>
      </c>
      <c r="C317" s="1" t="s">
        <v>1419</v>
      </c>
      <c r="D317" s="1" t="s">
        <v>1420</v>
      </c>
      <c r="E317" t="str">
        <f t="shared" si="40"/>
        <v/>
      </c>
      <c r="F317" s="1" t="s">
        <v>4</v>
      </c>
      <c r="G317" s="2" t="s">
        <v>1421</v>
      </c>
    </row>
    <row r="318">
      <c r="A318" s="1" t="s">
        <v>1422</v>
      </c>
      <c r="B318" s="1" t="s">
        <v>1423</v>
      </c>
      <c r="C318" s="1" t="s">
        <v>1424</v>
      </c>
      <c r="D318" s="2" t="s">
        <v>283</v>
      </c>
      <c r="E318" t="str">
        <f>IMAGE("https://i.ytimg.com/vi/wjNpw12EJoI/maxresdefault.jpg",1)</f>
        <v/>
      </c>
      <c r="F318" s="1" t="s">
        <v>4</v>
      </c>
      <c r="G318" s="2" t="s">
        <v>1425</v>
      </c>
    </row>
    <row r="319">
      <c r="A319" s="1" t="s">
        <v>1426</v>
      </c>
      <c r="B319" s="1" t="s">
        <v>1427</v>
      </c>
      <c r="C319" s="1" t="s">
        <v>1428</v>
      </c>
      <c r="D319" s="2" t="s">
        <v>1429</v>
      </c>
      <c r="E319" t="str">
        <f>IMAGE("https://i.ytimg.com/vi/9T9b-X0X9FY/maxresdefault.jpg",1)</f>
        <v/>
      </c>
      <c r="F319" s="1" t="s">
        <v>4</v>
      </c>
      <c r="G319" s="2" t="s">
        <v>1430</v>
      </c>
    </row>
    <row r="320">
      <c r="A320" s="1" t="s">
        <v>1431</v>
      </c>
      <c r="B320" s="1" t="s">
        <v>1432</v>
      </c>
      <c r="C320" s="1" t="s">
        <v>1433</v>
      </c>
      <c r="D320" s="2" t="s">
        <v>283</v>
      </c>
      <c r="E320" t="str">
        <f>IMAGE("https://i.ytimg.com/vi/wjNpw12EJoI/maxresdefault.jpg",1)</f>
        <v/>
      </c>
      <c r="F320" s="1" t="s">
        <v>4</v>
      </c>
      <c r="G320" s="2" t="s">
        <v>1434</v>
      </c>
    </row>
    <row r="321">
      <c r="A321" s="1" t="s">
        <v>1435</v>
      </c>
      <c r="B321" s="1" t="s">
        <v>1436</v>
      </c>
      <c r="C321" s="1" t="s">
        <v>1437</v>
      </c>
      <c r="D321" s="2" t="s">
        <v>1438</v>
      </c>
      <c r="E321" t="str">
        <f t="shared" ref="E321:E322" si="41">IMAGE("http://media.coindesk.com/2015/05/Screen-Shot-2015-05-11-at-6.35.28-PM.png",1)</f>
        <v/>
      </c>
      <c r="F321" s="1" t="s">
        <v>4</v>
      </c>
      <c r="G321" s="2" t="s">
        <v>1439</v>
      </c>
    </row>
    <row r="322">
      <c r="A322" s="1" t="s">
        <v>1440</v>
      </c>
      <c r="B322" s="1" t="s">
        <v>1441</v>
      </c>
      <c r="C322" s="1" t="s">
        <v>1437</v>
      </c>
      <c r="D322" s="2" t="s">
        <v>1442</v>
      </c>
      <c r="E322" t="str">
        <f t="shared" si="41"/>
        <v/>
      </c>
      <c r="F322" s="1" t="s">
        <v>4</v>
      </c>
      <c r="G322" s="2" t="s">
        <v>1443</v>
      </c>
    </row>
    <row r="323">
      <c r="A323" s="1" t="s">
        <v>1444</v>
      </c>
      <c r="B323" s="1" t="s">
        <v>1445</v>
      </c>
      <c r="C323" s="1" t="s">
        <v>1446</v>
      </c>
      <c r="D323" s="1" t="s">
        <v>1447</v>
      </c>
      <c r="E323" t="str">
        <f>IMAGE("http://ifttt.com/images/no_image_card.png",1)</f>
        <v/>
      </c>
      <c r="F323" s="1" t="s">
        <v>4</v>
      </c>
      <c r="G323" s="2" t="s">
        <v>1448</v>
      </c>
    </row>
    <row r="324">
      <c r="A324" s="1" t="s">
        <v>1426</v>
      </c>
      <c r="B324" s="1" t="s">
        <v>1427</v>
      </c>
      <c r="C324" s="1" t="s">
        <v>1428</v>
      </c>
      <c r="D324" s="2" t="s">
        <v>1429</v>
      </c>
      <c r="E324" t="str">
        <f>IMAGE("https://i.ytimg.com/vi/9T9b-X0X9FY/maxresdefault.jpg",1)</f>
        <v/>
      </c>
      <c r="F324" s="1" t="s">
        <v>4</v>
      </c>
      <c r="G324" s="2" t="s">
        <v>1430</v>
      </c>
    </row>
    <row r="325">
      <c r="A325" s="1" t="s">
        <v>1449</v>
      </c>
      <c r="B325" s="1" t="s">
        <v>1450</v>
      </c>
      <c r="C325" s="1" t="s">
        <v>1451</v>
      </c>
      <c r="D325" s="1" t="s">
        <v>1452</v>
      </c>
      <c r="E325" t="str">
        <f>IMAGE("http://ifttt.com/images/no_image_card.png",1)</f>
        <v/>
      </c>
      <c r="F325" s="1" t="s">
        <v>4</v>
      </c>
      <c r="G325" s="2" t="s">
        <v>1453</v>
      </c>
    </row>
    <row r="326">
      <c r="A326" s="1" t="s">
        <v>1454</v>
      </c>
      <c r="B326" s="1" t="s">
        <v>380</v>
      </c>
      <c r="C326" s="1" t="s">
        <v>1455</v>
      </c>
      <c r="D326" s="2" t="s">
        <v>1456</v>
      </c>
      <c r="E326" t="str">
        <f>IMAGE("http://bravenewcoin.com/assets/Uploads/_resampled/CroppedImage400400-Selection-174.png",1)</f>
        <v/>
      </c>
      <c r="F326" s="1" t="s">
        <v>4</v>
      </c>
      <c r="G326" s="2" t="s">
        <v>1457</v>
      </c>
    </row>
    <row r="327">
      <c r="A327" s="1" t="s">
        <v>1454</v>
      </c>
      <c r="B327" s="1" t="s">
        <v>1458</v>
      </c>
      <c r="C327" s="1" t="s">
        <v>1459</v>
      </c>
      <c r="D327" s="1" t="s">
        <v>1460</v>
      </c>
      <c r="E327" t="str">
        <f>IMAGE("http://ifttt.com/images/no_image_card.png",1)</f>
        <v/>
      </c>
      <c r="F327" s="1" t="s">
        <v>4</v>
      </c>
      <c r="G327" s="2" t="s">
        <v>1461</v>
      </c>
    </row>
    <row r="328">
      <c r="A328" s="1" t="s">
        <v>1462</v>
      </c>
      <c r="B328" s="1" t="s">
        <v>380</v>
      </c>
      <c r="C328" s="1" t="s">
        <v>1463</v>
      </c>
      <c r="D328" s="2" t="s">
        <v>1464</v>
      </c>
      <c r="E328" t="str">
        <f>IMAGE("http://bravenewcoin.com/assets/Uploads/_resampled/CroppedImage400400-Selection-177.png",1)</f>
        <v/>
      </c>
      <c r="F328" s="1" t="s">
        <v>4</v>
      </c>
      <c r="G328" s="2" t="s">
        <v>1465</v>
      </c>
    </row>
    <row r="329">
      <c r="A329" s="1" t="s">
        <v>1466</v>
      </c>
      <c r="B329" s="1" t="s">
        <v>1467</v>
      </c>
      <c r="C329" s="1" t="s">
        <v>1468</v>
      </c>
      <c r="D329" s="2" t="s">
        <v>1469</v>
      </c>
      <c r="E329" t="str">
        <f>IMAGE("http://www.washingtonpost.com/blogs/wonkblog/files/2015/05/Screen-Shot-2015-05-11-at-10.32.10-AM.png",1)</f>
        <v/>
      </c>
      <c r="F329" s="1" t="s">
        <v>4</v>
      </c>
      <c r="G329" s="2" t="s">
        <v>1470</v>
      </c>
    </row>
    <row r="330">
      <c r="A330" s="1" t="s">
        <v>1471</v>
      </c>
      <c r="B330" s="1" t="s">
        <v>1472</v>
      </c>
      <c r="C330" s="1" t="s">
        <v>1473</v>
      </c>
      <c r="D330" s="2" t="s">
        <v>1474</v>
      </c>
      <c r="E330" t="str">
        <f>IMAGE("https://www.redditstatic.com/icon.png",1)</f>
        <v/>
      </c>
      <c r="F330" s="1" t="s">
        <v>4</v>
      </c>
      <c r="G330" s="2" t="s">
        <v>1475</v>
      </c>
    </row>
    <row r="331">
      <c r="A331" s="1" t="s">
        <v>1476</v>
      </c>
      <c r="B331" s="1" t="s">
        <v>1477</v>
      </c>
      <c r="C331" s="1" t="s">
        <v>1478</v>
      </c>
      <c r="D331" s="1" t="s">
        <v>1479</v>
      </c>
      <c r="E331" t="str">
        <f>IMAGE("http://ifttt.com/images/no_image_card.png",1)</f>
        <v/>
      </c>
      <c r="F331" s="1" t="s">
        <v>4</v>
      </c>
      <c r="G331" s="2" t="s">
        <v>1480</v>
      </c>
    </row>
    <row r="332">
      <c r="A332" s="1" t="s">
        <v>1481</v>
      </c>
      <c r="B332" s="1" t="s">
        <v>286</v>
      </c>
      <c r="C332" s="1" t="s">
        <v>1482</v>
      </c>
      <c r="D332" s="2" t="s">
        <v>1483</v>
      </c>
      <c r="E332" t="str">
        <f>IMAGE("https://www.redditstatic.com/icon.png",1)</f>
        <v/>
      </c>
      <c r="F332" s="1" t="s">
        <v>4</v>
      </c>
      <c r="G332" s="2" t="s">
        <v>1484</v>
      </c>
    </row>
    <row r="333">
      <c r="A333" s="1" t="s">
        <v>1485</v>
      </c>
      <c r="B333" s="1" t="s">
        <v>1486</v>
      </c>
      <c r="C333" s="1" t="s">
        <v>1487</v>
      </c>
      <c r="D333" s="2" t="s">
        <v>1488</v>
      </c>
      <c r="E333" t="str">
        <f>IMAGE("https://www.federalreserve.gov/newsevents/speech/masthead2.jpg",1)</f>
        <v/>
      </c>
      <c r="F333" s="1" t="s">
        <v>4</v>
      </c>
      <c r="G333" s="2" t="s">
        <v>1489</v>
      </c>
    </row>
    <row r="334">
      <c r="A334" s="1" t="s">
        <v>1462</v>
      </c>
      <c r="B334" s="1" t="s">
        <v>380</v>
      </c>
      <c r="C334" s="1" t="s">
        <v>1463</v>
      </c>
      <c r="D334" s="2" t="s">
        <v>1464</v>
      </c>
      <c r="E334" t="str">
        <f>IMAGE("http://bravenewcoin.com/assets/Uploads/_resampled/CroppedImage400400-Selection-177.png",1)</f>
        <v/>
      </c>
      <c r="F334" s="1" t="s">
        <v>4</v>
      </c>
      <c r="G334" s="2" t="s">
        <v>1465</v>
      </c>
    </row>
    <row r="335">
      <c r="A335" s="1" t="s">
        <v>1466</v>
      </c>
      <c r="B335" s="1" t="s">
        <v>1467</v>
      </c>
      <c r="C335" s="1" t="s">
        <v>1468</v>
      </c>
      <c r="D335" s="2" t="s">
        <v>1469</v>
      </c>
      <c r="E335" t="str">
        <f>IMAGE("http://www.washingtonpost.com/blogs/wonkblog/files/2015/05/Screen-Shot-2015-05-11-at-10.32.10-AM.png",1)</f>
        <v/>
      </c>
      <c r="F335" s="1" t="s">
        <v>4</v>
      </c>
      <c r="G335" s="2" t="s">
        <v>1470</v>
      </c>
    </row>
    <row r="336">
      <c r="A336" s="1" t="s">
        <v>1471</v>
      </c>
      <c r="B336" s="1" t="s">
        <v>1472</v>
      </c>
      <c r="C336" s="1" t="s">
        <v>1473</v>
      </c>
      <c r="D336" s="2" t="s">
        <v>1474</v>
      </c>
      <c r="E336" t="str">
        <f>IMAGE("https://www.redditstatic.com/icon.png",1)</f>
        <v/>
      </c>
      <c r="F336" s="1" t="s">
        <v>4</v>
      </c>
      <c r="G336" s="2" t="s">
        <v>1475</v>
      </c>
    </row>
    <row r="337">
      <c r="A337" s="1" t="s">
        <v>1476</v>
      </c>
      <c r="B337" s="1" t="s">
        <v>1477</v>
      </c>
      <c r="C337" s="1" t="s">
        <v>1478</v>
      </c>
      <c r="D337" s="1" t="s">
        <v>1479</v>
      </c>
      <c r="E337" t="str">
        <f>IMAGE("http://ifttt.com/images/no_image_card.png",1)</f>
        <v/>
      </c>
      <c r="F337" s="1" t="s">
        <v>4</v>
      </c>
      <c r="G337" s="2" t="s">
        <v>1480</v>
      </c>
    </row>
    <row r="338">
      <c r="A338" s="1" t="s">
        <v>1481</v>
      </c>
      <c r="B338" s="1" t="s">
        <v>286</v>
      </c>
      <c r="C338" s="1" t="s">
        <v>1482</v>
      </c>
      <c r="D338" s="2" t="s">
        <v>1483</v>
      </c>
      <c r="E338" t="str">
        <f>IMAGE("https://www.redditstatic.com/icon.png",1)</f>
        <v/>
      </c>
      <c r="F338" s="1" t="s">
        <v>4</v>
      </c>
      <c r="G338" s="2" t="s">
        <v>1484</v>
      </c>
    </row>
    <row r="339">
      <c r="A339" s="1" t="s">
        <v>1490</v>
      </c>
      <c r="B339" s="1" t="s">
        <v>1491</v>
      </c>
      <c r="C339" s="1" t="s">
        <v>1492</v>
      </c>
      <c r="D339" s="1" t="s">
        <v>1493</v>
      </c>
      <c r="E339" t="str">
        <f t="shared" ref="E339:E342" si="42">IMAGE("http://ifttt.com/images/no_image_card.png",1)</f>
        <v/>
      </c>
      <c r="F339" s="1" t="s">
        <v>4</v>
      </c>
      <c r="G339" s="2" t="s">
        <v>1494</v>
      </c>
    </row>
    <row r="340">
      <c r="A340" s="1" t="s">
        <v>1247</v>
      </c>
      <c r="B340" s="1" t="s">
        <v>1248</v>
      </c>
      <c r="C340" s="1" t="s">
        <v>1249</v>
      </c>
      <c r="D340" s="1" t="s">
        <v>1250</v>
      </c>
      <c r="E340" t="str">
        <f t="shared" si="42"/>
        <v/>
      </c>
      <c r="F340" s="1" t="s">
        <v>4</v>
      </c>
      <c r="G340" s="2" t="s">
        <v>1251</v>
      </c>
    </row>
    <row r="341">
      <c r="A341" s="1" t="s">
        <v>1252</v>
      </c>
      <c r="B341" s="1" t="s">
        <v>21</v>
      </c>
      <c r="C341" s="1" t="s">
        <v>1253</v>
      </c>
      <c r="D341" s="1" t="s">
        <v>1254</v>
      </c>
      <c r="E341" t="str">
        <f t="shared" si="42"/>
        <v/>
      </c>
      <c r="F341" s="1" t="s">
        <v>4</v>
      </c>
      <c r="G341" s="2" t="s">
        <v>1255</v>
      </c>
    </row>
    <row r="342">
      <c r="A342" s="1" t="s">
        <v>1495</v>
      </c>
      <c r="B342" s="1" t="s">
        <v>1496</v>
      </c>
      <c r="C342" s="1" t="s">
        <v>1497</v>
      </c>
      <c r="D342" s="1" t="s">
        <v>1498</v>
      </c>
      <c r="E342" t="str">
        <f t="shared" si="42"/>
        <v/>
      </c>
      <c r="F342" s="1" t="s">
        <v>4</v>
      </c>
      <c r="G342" s="2" t="s">
        <v>1499</v>
      </c>
    </row>
    <row r="343">
      <c r="A343" s="1" t="s">
        <v>1500</v>
      </c>
      <c r="B343" s="1" t="s">
        <v>1501</v>
      </c>
      <c r="C343" s="1" t="s">
        <v>1502</v>
      </c>
      <c r="D343" s="2" t="s">
        <v>1503</v>
      </c>
      <c r="E343" t="str">
        <f>IMAGE("https://d262ilb51hltx0.cloudfront.net/max/800/1*xKhdMuZQ5sXZgpU5zc9iuQ.png",1)</f>
        <v/>
      </c>
      <c r="F343" s="1" t="s">
        <v>4</v>
      </c>
      <c r="G343" s="2" t="s">
        <v>1504</v>
      </c>
    </row>
    <row r="344">
      <c r="A344" s="1" t="s">
        <v>1505</v>
      </c>
      <c r="B344" s="1" t="s">
        <v>1506</v>
      </c>
      <c r="C344" s="1" t="s">
        <v>1507</v>
      </c>
      <c r="D344" s="2" t="s">
        <v>1508</v>
      </c>
      <c r="E344" t="str">
        <f>IMAGE("https://i.ytimg.com/vi/LWPs0-GOU6g/hqdefault.jpg",1)</f>
        <v/>
      </c>
      <c r="F344" s="1" t="s">
        <v>4</v>
      </c>
      <c r="G344" s="2" t="s">
        <v>1509</v>
      </c>
    </row>
    <row r="345">
      <c r="A345" s="1" t="s">
        <v>1510</v>
      </c>
      <c r="B345" s="1" t="s">
        <v>1511</v>
      </c>
      <c r="C345" s="1" t="s">
        <v>1512</v>
      </c>
      <c r="D345" s="1" t="s">
        <v>1513</v>
      </c>
      <c r="E345" t="str">
        <f t="shared" ref="E345:E347" si="43">IMAGE("http://ifttt.com/images/no_image_card.png",1)</f>
        <v/>
      </c>
      <c r="F345" s="1" t="s">
        <v>4</v>
      </c>
      <c r="G345" s="2" t="s">
        <v>1514</v>
      </c>
    </row>
    <row r="346">
      <c r="A346" s="1" t="s">
        <v>1510</v>
      </c>
      <c r="B346" s="1" t="s">
        <v>1515</v>
      </c>
      <c r="C346" s="1" t="s">
        <v>1516</v>
      </c>
      <c r="D346" s="1" t="s">
        <v>1517</v>
      </c>
      <c r="E346" t="str">
        <f t="shared" si="43"/>
        <v/>
      </c>
      <c r="F346" s="1" t="s">
        <v>4</v>
      </c>
      <c r="G346" s="2" t="s">
        <v>1518</v>
      </c>
    </row>
    <row r="347">
      <c r="A347" s="1" t="s">
        <v>1519</v>
      </c>
      <c r="B347" s="1" t="s">
        <v>1520</v>
      </c>
      <c r="C347" s="1" t="s">
        <v>1521</v>
      </c>
      <c r="D347" s="1" t="s">
        <v>1522</v>
      </c>
      <c r="E347" t="str">
        <f t="shared" si="43"/>
        <v/>
      </c>
      <c r="F347" s="1" t="s">
        <v>4</v>
      </c>
      <c r="G347" s="2" t="s">
        <v>1523</v>
      </c>
    </row>
    <row r="348">
      <c r="A348" s="1" t="s">
        <v>1524</v>
      </c>
      <c r="B348" s="1" t="s">
        <v>1525</v>
      </c>
      <c r="C348" s="1" t="s">
        <v>1526</v>
      </c>
      <c r="D348" s="2" t="s">
        <v>1527</v>
      </c>
      <c r="E348" t="str">
        <f>IMAGE("http://shitco.in/wp-content/uploads/2015/05/Screen-Shot-2015-05-12-at-10.33.34-PM.png",1)</f>
        <v/>
      </c>
      <c r="F348" s="1" t="s">
        <v>4</v>
      </c>
      <c r="G348" s="2" t="s">
        <v>1528</v>
      </c>
    </row>
    <row r="349">
      <c r="A349" s="1" t="s">
        <v>1529</v>
      </c>
      <c r="B349" s="1" t="s">
        <v>1530</v>
      </c>
      <c r="C349" s="1" t="s">
        <v>1531</v>
      </c>
      <c r="D349" s="1" t="s">
        <v>1532</v>
      </c>
      <c r="E349" t="str">
        <f t="shared" ref="E349:E350" si="44">IMAGE("http://ifttt.com/images/no_image_card.png",1)</f>
        <v/>
      </c>
      <c r="F349" s="1" t="s">
        <v>4</v>
      </c>
      <c r="G349" s="2" t="s">
        <v>1533</v>
      </c>
    </row>
    <row r="350">
      <c r="A350" s="1" t="s">
        <v>1534</v>
      </c>
      <c r="B350" s="1" t="s">
        <v>1535</v>
      </c>
      <c r="C350" s="1" t="s">
        <v>1536</v>
      </c>
      <c r="D350" s="1" t="s">
        <v>1537</v>
      </c>
      <c r="E350" t="str">
        <f t="shared" si="44"/>
        <v/>
      </c>
      <c r="F350" s="1" t="s">
        <v>4</v>
      </c>
      <c r="G350" s="2" t="s">
        <v>1538</v>
      </c>
    </row>
    <row r="351">
      <c r="A351" s="1" t="s">
        <v>1539</v>
      </c>
      <c r="B351" s="1" t="s">
        <v>1540</v>
      </c>
      <c r="C351" s="1" t="s">
        <v>1541</v>
      </c>
      <c r="D351" s="2" t="s">
        <v>1542</v>
      </c>
      <c r="E351" t="str">
        <f>IMAGE("/polysphere.png",1)</f>
        <v/>
      </c>
      <c r="F351" s="1" t="s">
        <v>4</v>
      </c>
      <c r="G351" s="2" t="s">
        <v>1543</v>
      </c>
    </row>
    <row r="352">
      <c r="A352" s="1" t="s">
        <v>1544</v>
      </c>
      <c r="B352" s="1" t="s">
        <v>1545</v>
      </c>
      <c r="C352" s="1" t="s">
        <v>1546</v>
      </c>
      <c r="D352" s="1" t="s">
        <v>1547</v>
      </c>
      <c r="E352" t="str">
        <f>IMAGE("http://ifttt.com/images/no_image_card.png",1)</f>
        <v/>
      </c>
      <c r="F352" s="1" t="s">
        <v>4</v>
      </c>
      <c r="G352" s="2" t="s">
        <v>1548</v>
      </c>
    </row>
    <row r="353">
      <c r="A353" s="1" t="s">
        <v>1549</v>
      </c>
      <c r="B353" s="1" t="s">
        <v>1550</v>
      </c>
      <c r="C353" s="1" t="s">
        <v>1551</v>
      </c>
      <c r="D353" s="2" t="s">
        <v>1552</v>
      </c>
      <c r="E353" t="str">
        <f>IMAGE("https://i.ytimg.com/vi/PLGoJCmwMlM/hqdefault.jpg",1)</f>
        <v/>
      </c>
      <c r="F353" s="1" t="s">
        <v>4</v>
      </c>
      <c r="G353" s="2" t="s">
        <v>1553</v>
      </c>
    </row>
    <row r="354">
      <c r="A354" s="1" t="s">
        <v>1549</v>
      </c>
      <c r="B354" s="1" t="s">
        <v>1554</v>
      </c>
      <c r="C354" s="1" t="s">
        <v>1555</v>
      </c>
      <c r="D354" s="1" t="s">
        <v>1556</v>
      </c>
      <c r="E354" t="str">
        <f>IMAGE("http://ifttt.com/images/no_image_card.png",1)</f>
        <v/>
      </c>
      <c r="F354" s="1" t="s">
        <v>4</v>
      </c>
      <c r="G354" s="2" t="s">
        <v>1557</v>
      </c>
    </row>
    <row r="355">
      <c r="A355" s="1" t="s">
        <v>1558</v>
      </c>
      <c r="B355" s="1" t="s">
        <v>1559</v>
      </c>
      <c r="C355" s="1" t="s">
        <v>1560</v>
      </c>
      <c r="D355" s="2" t="s">
        <v>1561</v>
      </c>
      <c r="E355" t="str">
        <f>IMAGE("https://i.ytimg.com/vi/UvJPILRdRIo/hqdefault.jpg",1)</f>
        <v/>
      </c>
      <c r="F355" s="1" t="s">
        <v>4</v>
      </c>
      <c r="G355" s="2" t="s">
        <v>1562</v>
      </c>
    </row>
    <row r="356">
      <c r="A356" s="1" t="s">
        <v>1563</v>
      </c>
      <c r="B356" s="1" t="s">
        <v>1564</v>
      </c>
      <c r="C356" s="1" t="s">
        <v>1565</v>
      </c>
      <c r="D356" s="2" t="s">
        <v>1566</v>
      </c>
      <c r="E356" t="str">
        <f>IMAGE("https://a16zcdixon.files.wordpress.com/2015/05/screen-shot-2015-05-12-at-6-05-30-pm1.png?w=350&amp;h=193",1)</f>
        <v/>
      </c>
      <c r="F356" s="1" t="s">
        <v>4</v>
      </c>
      <c r="G356" s="2" t="s">
        <v>1567</v>
      </c>
    </row>
    <row r="357">
      <c r="A357" s="1" t="s">
        <v>1568</v>
      </c>
      <c r="B357" s="1" t="s">
        <v>1569</v>
      </c>
      <c r="C357" s="1" t="s">
        <v>1570</v>
      </c>
      <c r="D357" s="2" t="s">
        <v>1571</v>
      </c>
      <c r="E357" t="str">
        <f>IMAGE("http://shotcallin.pbworks.com/w/file/fetch/96276993/bitcoin_facebook_cover_image.png",1)</f>
        <v/>
      </c>
      <c r="F357" s="1" t="s">
        <v>4</v>
      </c>
      <c r="G357" s="2" t="s">
        <v>1572</v>
      </c>
    </row>
    <row r="358">
      <c r="A358" s="1" t="s">
        <v>1573</v>
      </c>
      <c r="B358" s="1" t="s">
        <v>1574</v>
      </c>
      <c r="C358" s="1" t="s">
        <v>1575</v>
      </c>
      <c r="D358" s="1" t="s">
        <v>1576</v>
      </c>
      <c r="E358" t="str">
        <f t="shared" ref="E358:E360" si="45">IMAGE("http://ifttt.com/images/no_image_card.png",1)</f>
        <v/>
      </c>
      <c r="F358" s="1" t="s">
        <v>4</v>
      </c>
      <c r="G358" s="2" t="s">
        <v>1577</v>
      </c>
    </row>
    <row r="359">
      <c r="A359" s="1" t="s">
        <v>1578</v>
      </c>
      <c r="B359" s="1" t="s">
        <v>1579</v>
      </c>
      <c r="C359" s="1" t="s">
        <v>1580</v>
      </c>
      <c r="D359" s="1" t="s">
        <v>1581</v>
      </c>
      <c r="E359" t="str">
        <f t="shared" si="45"/>
        <v/>
      </c>
      <c r="F359" s="1" t="s">
        <v>4</v>
      </c>
      <c r="G359" s="2" t="s">
        <v>1582</v>
      </c>
    </row>
    <row r="360">
      <c r="A360" s="1" t="s">
        <v>1583</v>
      </c>
      <c r="B360" s="1" t="s">
        <v>1584</v>
      </c>
      <c r="C360" s="1" t="s">
        <v>1585</v>
      </c>
      <c r="D360" s="1" t="s">
        <v>421</v>
      </c>
      <c r="E360" t="str">
        <f t="shared" si="45"/>
        <v/>
      </c>
      <c r="F360" s="1" t="s">
        <v>4</v>
      </c>
      <c r="G360" s="2" t="s">
        <v>1586</v>
      </c>
    </row>
    <row r="361">
      <c r="A361" s="1" t="s">
        <v>1587</v>
      </c>
      <c r="B361" s="1" t="s">
        <v>1588</v>
      </c>
      <c r="C361" s="1" t="s">
        <v>1589</v>
      </c>
      <c r="D361" s="2" t="s">
        <v>1590</v>
      </c>
      <c r="E361" t="str">
        <f>IMAGE("https://thewealthofchips.files.wordpress.com/2015/05/bitreserve.jpg",1)</f>
        <v/>
      </c>
      <c r="F361" s="1" t="s">
        <v>4</v>
      </c>
      <c r="G361" s="2" t="s">
        <v>1591</v>
      </c>
    </row>
    <row r="362">
      <c r="A362" s="1" t="s">
        <v>1592</v>
      </c>
      <c r="B362" s="1" t="s">
        <v>1593</v>
      </c>
      <c r="C362" s="1" t="s">
        <v>1594</v>
      </c>
      <c r="D362" s="1" t="s">
        <v>1595</v>
      </c>
      <c r="E362" t="str">
        <f t="shared" ref="E362:E364" si="46">IMAGE("http://ifttt.com/images/no_image_card.png",1)</f>
        <v/>
      </c>
      <c r="F362" s="1" t="s">
        <v>4</v>
      </c>
      <c r="G362" s="2" t="s">
        <v>1596</v>
      </c>
    </row>
    <row r="363">
      <c r="A363" s="1" t="s">
        <v>1597</v>
      </c>
      <c r="B363" s="1" t="s">
        <v>1598</v>
      </c>
      <c r="C363" s="1" t="s">
        <v>1599</v>
      </c>
      <c r="D363" s="1" t="s">
        <v>1600</v>
      </c>
      <c r="E363" t="str">
        <f t="shared" si="46"/>
        <v/>
      </c>
      <c r="F363" s="1" t="s">
        <v>4</v>
      </c>
      <c r="G363" s="2" t="s">
        <v>1601</v>
      </c>
    </row>
    <row r="364">
      <c r="A364" s="1" t="s">
        <v>1602</v>
      </c>
      <c r="B364" s="1" t="s">
        <v>1579</v>
      </c>
      <c r="C364" s="1" t="s">
        <v>1603</v>
      </c>
      <c r="D364" s="1" t="s">
        <v>1604</v>
      </c>
      <c r="E364" t="str">
        <f t="shared" si="46"/>
        <v/>
      </c>
      <c r="F364" s="1" t="s">
        <v>4</v>
      </c>
      <c r="G364" s="2" t="s">
        <v>1605</v>
      </c>
    </row>
    <row r="365">
      <c r="A365" s="1" t="s">
        <v>1602</v>
      </c>
      <c r="B365" s="1" t="s">
        <v>1606</v>
      </c>
      <c r="C365" s="1" t="s">
        <v>1607</v>
      </c>
      <c r="D365" s="2" t="s">
        <v>1608</v>
      </c>
      <c r="E365" t="str">
        <f>IMAGE("https://static1.squarespace.com/static/541b2429e4b0a6db313224d9/54270ccce4b0d373ae2e1ca7/5429a60fe4b0aa31ed2a8ef3/1418415071985/?format=1000w",1)</f>
        <v/>
      </c>
      <c r="F365" s="1" t="s">
        <v>4</v>
      </c>
      <c r="G365" s="2" t="s">
        <v>1609</v>
      </c>
    </row>
    <row r="366">
      <c r="A366" s="1" t="s">
        <v>1610</v>
      </c>
      <c r="B366" s="1" t="s">
        <v>1611</v>
      </c>
      <c r="C366" s="1" t="s">
        <v>1612</v>
      </c>
      <c r="D366" s="2" t="s">
        <v>1613</v>
      </c>
      <c r="E366" t="str">
        <f>IMAGE("https://www.cryptocoinsnews.com/wp-content/uploads/2015/05/euro-banking-associaton.jpg",1)</f>
        <v/>
      </c>
      <c r="F366" s="1" t="s">
        <v>4</v>
      </c>
      <c r="G366" s="2" t="s">
        <v>1614</v>
      </c>
    </row>
    <row r="367">
      <c r="A367" s="1" t="s">
        <v>1615</v>
      </c>
      <c r="B367" s="1" t="s">
        <v>883</v>
      </c>
      <c r="C367" s="1" t="s">
        <v>1616</v>
      </c>
      <c r="D367" s="1" t="s">
        <v>1617</v>
      </c>
      <c r="E367" t="str">
        <f>IMAGE("http://ifttt.com/images/no_image_card.png",1)</f>
        <v/>
      </c>
      <c r="F367" s="1" t="s">
        <v>4</v>
      </c>
      <c r="G367" s="2" t="s">
        <v>1618</v>
      </c>
    </row>
    <row r="368">
      <c r="A368" s="1" t="s">
        <v>1619</v>
      </c>
      <c r="B368" s="1" t="s">
        <v>380</v>
      </c>
      <c r="C368" s="1" t="s">
        <v>1620</v>
      </c>
      <c r="D368" s="2" t="s">
        <v>1621</v>
      </c>
      <c r="E368" t="str">
        <f>IMAGE("http://bravenewcoin.com/assets/Uploads/_resampled/CroppedImage400400-Selection-179.png",1)</f>
        <v/>
      </c>
      <c r="F368" s="1" t="s">
        <v>4</v>
      </c>
      <c r="G368" s="2" t="s">
        <v>1622</v>
      </c>
    </row>
    <row r="369">
      <c r="A369" s="1" t="s">
        <v>1623</v>
      </c>
      <c r="B369" s="1" t="s">
        <v>1624</v>
      </c>
      <c r="C369" s="1" t="s">
        <v>1625</v>
      </c>
      <c r="D369" s="1" t="s">
        <v>1626</v>
      </c>
      <c r="E369" t="str">
        <f>IMAGE("http://ifttt.com/images/no_image_card.png",1)</f>
        <v/>
      </c>
      <c r="F369" s="1" t="s">
        <v>4</v>
      </c>
      <c r="G369" s="2" t="s">
        <v>1627</v>
      </c>
    </row>
    <row r="370">
      <c r="A370" s="1" t="s">
        <v>1628</v>
      </c>
      <c r="B370" s="1" t="s">
        <v>1629</v>
      </c>
      <c r="C370" s="1" t="s">
        <v>1630</v>
      </c>
      <c r="D370" s="2" t="s">
        <v>1631</v>
      </c>
      <c r="E370" t="str">
        <f>IMAGE("http://i.imgur.com/ZH6gs1h.jpg?fb",1)</f>
        <v/>
      </c>
      <c r="F370" s="1" t="s">
        <v>4</v>
      </c>
      <c r="G370" s="2" t="s">
        <v>1632</v>
      </c>
    </row>
    <row r="371">
      <c r="A371" s="1" t="s">
        <v>1633</v>
      </c>
      <c r="B371" s="1" t="s">
        <v>1634</v>
      </c>
      <c r="C371" s="1" t="s">
        <v>1635</v>
      </c>
      <c r="D371" s="2" t="s">
        <v>1636</v>
      </c>
      <c r="E371" t="str">
        <f>IMAGE("https://i.ytimg.com/vi/jUOYfLrjABk/hqdefault.jpg",1)</f>
        <v/>
      </c>
      <c r="F371" s="1" t="s">
        <v>4</v>
      </c>
      <c r="G371" s="2" t="s">
        <v>1637</v>
      </c>
    </row>
    <row r="372">
      <c r="A372" s="1" t="s">
        <v>1638</v>
      </c>
      <c r="B372" s="1" t="s">
        <v>1639</v>
      </c>
      <c r="C372" s="1" t="s">
        <v>1640</v>
      </c>
      <c r="D372" s="2" t="s">
        <v>1641</v>
      </c>
      <c r="E372" t="str">
        <f>IMAGE("https://pbs.twimg.com/profile_images/553695831782883328/IvKiS7WJ_400x400.jpeg",1)</f>
        <v/>
      </c>
      <c r="F372" s="1" t="s">
        <v>4</v>
      </c>
      <c r="G372" s="2" t="s">
        <v>1642</v>
      </c>
    </row>
    <row r="373">
      <c r="A373" s="1" t="s">
        <v>1643</v>
      </c>
      <c r="B373" s="1" t="s">
        <v>1644</v>
      </c>
      <c r="C373" s="1" t="s">
        <v>1645</v>
      </c>
      <c r="D373" s="1" t="s">
        <v>421</v>
      </c>
      <c r="E373" t="str">
        <f>IMAGE("http://ifttt.com/images/no_image_card.png",1)</f>
        <v/>
      </c>
      <c r="F373" s="1" t="s">
        <v>4</v>
      </c>
      <c r="G373" s="2" t="s">
        <v>1646</v>
      </c>
    </row>
    <row r="374">
      <c r="A374" s="1" t="s">
        <v>1647</v>
      </c>
      <c r="B374" s="1" t="s">
        <v>101</v>
      </c>
      <c r="C374" s="1" t="s">
        <v>1648</v>
      </c>
      <c r="D374" s="2" t="s">
        <v>1649</v>
      </c>
      <c r="E374" t="str">
        <f>IMAGE("http://static1.squarespace.com/static/51f0f788e4b0a3af2bff3046/t/55527182e4b0c072ca6eec7a/1431466400505/Delphi.jpg?format=1000w",1)</f>
        <v/>
      </c>
      <c r="F374" s="1" t="s">
        <v>4</v>
      </c>
      <c r="G374" s="2" t="s">
        <v>1650</v>
      </c>
    </row>
    <row r="375">
      <c r="A375" s="1" t="s">
        <v>1651</v>
      </c>
      <c r="B375" s="1" t="s">
        <v>1652</v>
      </c>
      <c r="C375" s="1" t="s">
        <v>1653</v>
      </c>
      <c r="D375" s="2" t="s">
        <v>1654</v>
      </c>
      <c r="E375" t="str">
        <f>IMAGE("http://www.directorstalkinterviews.com/wp-content/uploads/2015/05/Worldpay.jpg",1)</f>
        <v/>
      </c>
      <c r="F375" s="1" t="s">
        <v>4</v>
      </c>
      <c r="G375" s="2" t="s">
        <v>1655</v>
      </c>
    </row>
    <row r="376">
      <c r="A376" s="1" t="s">
        <v>1656</v>
      </c>
      <c r="B376" s="1" t="s">
        <v>1657</v>
      </c>
      <c r="C376" s="1" t="s">
        <v>1658</v>
      </c>
      <c r="D376" s="1" t="s">
        <v>1659</v>
      </c>
      <c r="E376" t="str">
        <f>IMAGE("http://ifttt.com/images/no_image_card.png",1)</f>
        <v/>
      </c>
      <c r="F376" s="1" t="s">
        <v>4</v>
      </c>
      <c r="G376" s="2" t="s">
        <v>1660</v>
      </c>
    </row>
    <row r="377">
      <c r="A377" s="1" t="s">
        <v>1661</v>
      </c>
      <c r="B377" s="1" t="s">
        <v>1662</v>
      </c>
      <c r="C377" s="1" t="s">
        <v>1663</v>
      </c>
      <c r="D377" s="2" t="s">
        <v>1664</v>
      </c>
      <c r="E377" t="str">
        <f>IMAGE("http://cointelegraph.uk/images/725_aHR0cDovL2NvaW50ZWxlZ3JhcGgudWsvc3RvcmFnZS91cGxvYWRzL3ZpZXcvYmQ0ZGJkYmZkZjIxNjBjM2JjYzFhOWVmN2ZjZmQ0NGMuanBn.jpg",1)</f>
        <v/>
      </c>
      <c r="F377" s="1" t="s">
        <v>4</v>
      </c>
      <c r="G377" s="2" t="s">
        <v>1665</v>
      </c>
    </row>
    <row r="378">
      <c r="A378" s="1" t="s">
        <v>1666</v>
      </c>
      <c r="B378" s="1" t="s">
        <v>1667</v>
      </c>
      <c r="C378" s="1" t="s">
        <v>1668</v>
      </c>
      <c r="D378" s="1" t="s">
        <v>1669</v>
      </c>
      <c r="E378" t="str">
        <f>IMAGE("http://ifttt.com/images/no_image_card.png",1)</f>
        <v/>
      </c>
      <c r="F378" s="1" t="s">
        <v>4</v>
      </c>
      <c r="G378" s="2" t="s">
        <v>1670</v>
      </c>
    </row>
    <row r="379">
      <c r="A379" s="1" t="s">
        <v>1671</v>
      </c>
      <c r="B379" s="1" t="s">
        <v>101</v>
      </c>
      <c r="C379" s="1" t="s">
        <v>1672</v>
      </c>
      <c r="D379" s="2" t="s">
        <v>1673</v>
      </c>
      <c r="E379" t="str">
        <f>IMAGE("http://news.heartland.org/sites/default/files/imagecache/related-image-thumbnail/detroit-bankruptcy-350.gif",1)</f>
        <v/>
      </c>
      <c r="F379" s="1" t="s">
        <v>4</v>
      </c>
      <c r="G379" s="2" t="s">
        <v>1674</v>
      </c>
    </row>
    <row r="380">
      <c r="A380" s="1" t="s">
        <v>1675</v>
      </c>
      <c r="B380" s="1" t="s">
        <v>1676</v>
      </c>
      <c r="C380" s="1" t="s">
        <v>1677</v>
      </c>
      <c r="D380" s="1" t="s">
        <v>1678</v>
      </c>
      <c r="E380" t="str">
        <f t="shared" ref="E380:E382" si="47">IMAGE("http://ifttt.com/images/no_image_card.png",1)</f>
        <v/>
      </c>
      <c r="F380" s="1" t="s">
        <v>4</v>
      </c>
      <c r="G380" s="2" t="s">
        <v>1679</v>
      </c>
    </row>
    <row r="381">
      <c r="A381" s="1" t="s">
        <v>1680</v>
      </c>
      <c r="B381" s="1" t="s">
        <v>1681</v>
      </c>
      <c r="C381" s="1" t="s">
        <v>1682</v>
      </c>
      <c r="D381" s="1" t="s">
        <v>1683</v>
      </c>
      <c r="E381" t="str">
        <f t="shared" si="47"/>
        <v/>
      </c>
      <c r="F381" s="1" t="s">
        <v>4</v>
      </c>
      <c r="G381" s="2" t="s">
        <v>1684</v>
      </c>
    </row>
    <row r="382">
      <c r="A382" s="1" t="s">
        <v>1685</v>
      </c>
      <c r="B382" s="1" t="s">
        <v>1686</v>
      </c>
      <c r="C382" s="1" t="s">
        <v>1687</v>
      </c>
      <c r="D382" s="1" t="s">
        <v>1688</v>
      </c>
      <c r="E382" t="str">
        <f t="shared" si="47"/>
        <v/>
      </c>
      <c r="F382" s="1" t="s">
        <v>4</v>
      </c>
      <c r="G382" s="2" t="s">
        <v>1689</v>
      </c>
    </row>
    <row r="383">
      <c r="A383" s="1" t="s">
        <v>1690</v>
      </c>
      <c r="B383" s="1" t="s">
        <v>627</v>
      </c>
      <c r="C383" s="1" t="s">
        <v>1691</v>
      </c>
      <c r="D383" s="2" t="s">
        <v>1692</v>
      </c>
      <c r="E383" t="str">
        <f>IMAGE("https://i.ytimg.com/vi/XCCwnxJxhDo/maxresdefault.jpg",1)</f>
        <v/>
      </c>
      <c r="F383" s="1" t="s">
        <v>4</v>
      </c>
      <c r="G383" s="2" t="s">
        <v>1693</v>
      </c>
    </row>
    <row r="384">
      <c r="A384" s="1" t="s">
        <v>1694</v>
      </c>
      <c r="B384" s="1" t="s">
        <v>1695</v>
      </c>
      <c r="C384" s="1" t="s">
        <v>1696</v>
      </c>
      <c r="D384" s="2" t="s">
        <v>1697</v>
      </c>
      <c r="E384" t="str">
        <f>IMAGE("https://www.cryptocoinsnews.com/wp-content/uploads/2015/05/bitcoin-UK.jpg",1)</f>
        <v/>
      </c>
      <c r="F384" s="1" t="s">
        <v>4</v>
      </c>
      <c r="G384" s="2" t="s">
        <v>1698</v>
      </c>
    </row>
    <row r="385">
      <c r="A385" s="1" t="s">
        <v>1699</v>
      </c>
      <c r="B385" s="1" t="s">
        <v>1700</v>
      </c>
      <c r="C385" s="1" t="s">
        <v>1701</v>
      </c>
      <c r="D385" s="2" t="s">
        <v>1702</v>
      </c>
      <c r="E385" t="str">
        <f>IMAGE("http://about.bitcoin.camera/wp-content/uploads/2014/07/portfolio_camera.png",1)</f>
        <v/>
      </c>
      <c r="F385" s="1" t="s">
        <v>4</v>
      </c>
      <c r="G385" s="2" t="s">
        <v>1703</v>
      </c>
    </row>
    <row r="386">
      <c r="A386" s="1" t="s">
        <v>1704</v>
      </c>
      <c r="B386" s="1" t="s">
        <v>1705</v>
      </c>
      <c r="C386" s="1" t="s">
        <v>1706</v>
      </c>
      <c r="D386" s="1" t="s">
        <v>1707</v>
      </c>
      <c r="E386" t="str">
        <f t="shared" ref="E386:E387" si="48">IMAGE("http://ifttt.com/images/no_image_card.png",1)</f>
        <v/>
      </c>
      <c r="F386" s="1" t="s">
        <v>4</v>
      </c>
      <c r="G386" s="2" t="s">
        <v>1708</v>
      </c>
    </row>
    <row r="387">
      <c r="A387" s="1" t="s">
        <v>1709</v>
      </c>
      <c r="B387" s="1" t="s">
        <v>1137</v>
      </c>
      <c r="C387" s="1" t="s">
        <v>1710</v>
      </c>
      <c r="D387" s="1" t="s">
        <v>1711</v>
      </c>
      <c r="E387" t="str">
        <f t="shared" si="48"/>
        <v/>
      </c>
      <c r="F387" s="1" t="s">
        <v>4</v>
      </c>
      <c r="G387" s="2" t="s">
        <v>1712</v>
      </c>
    </row>
    <row r="388">
      <c r="A388" s="1" t="s">
        <v>1713</v>
      </c>
      <c r="B388" s="1" t="s">
        <v>1714</v>
      </c>
      <c r="C388" s="1" t="s">
        <v>1715</v>
      </c>
      <c r="D388" s="2" t="s">
        <v>1716</v>
      </c>
      <c r="E388" t="str">
        <f>IMAGE("http://i.huffpost.com/gen/2715236/images/o-BLOCKCHAIN-facebook.jpg",1)</f>
        <v/>
      </c>
      <c r="F388" s="1" t="s">
        <v>4</v>
      </c>
      <c r="G388" s="2" t="s">
        <v>1717</v>
      </c>
    </row>
    <row r="389">
      <c r="A389" s="1" t="s">
        <v>1718</v>
      </c>
      <c r="B389" s="1" t="s">
        <v>562</v>
      </c>
      <c r="C389" s="1" t="s">
        <v>1719</v>
      </c>
      <c r="D389" s="1" t="s">
        <v>1720</v>
      </c>
      <c r="E389" t="str">
        <f t="shared" ref="E389:E390" si="49">IMAGE("http://ifttt.com/images/no_image_card.png",1)</f>
        <v/>
      </c>
      <c r="F389" s="1" t="s">
        <v>4</v>
      </c>
      <c r="G389" s="2" t="s">
        <v>1721</v>
      </c>
    </row>
    <row r="390">
      <c r="A390" s="1" t="s">
        <v>1704</v>
      </c>
      <c r="B390" s="1" t="s">
        <v>1705</v>
      </c>
      <c r="C390" s="1" t="s">
        <v>1706</v>
      </c>
      <c r="D390" s="1" t="s">
        <v>1707</v>
      </c>
      <c r="E390" t="str">
        <f t="shared" si="49"/>
        <v/>
      </c>
      <c r="F390" s="1" t="s">
        <v>4</v>
      </c>
      <c r="G390" s="2" t="s">
        <v>1708</v>
      </c>
    </row>
    <row r="391">
      <c r="A391" s="1" t="s">
        <v>1722</v>
      </c>
      <c r="B391" s="1" t="s">
        <v>1723</v>
      </c>
      <c r="C391" s="1" t="s">
        <v>1724</v>
      </c>
      <c r="D391" s="2" t="s">
        <v>1725</v>
      </c>
      <c r="E391" t="str">
        <f>IMAGE("https://41.media.tumblr.com/507be9ede4a3e06ca780dab058df78e2/tumblr_inline_noad28mqIj1tsyj8x_540.png",1)</f>
        <v/>
      </c>
      <c r="F391" s="1" t="s">
        <v>4</v>
      </c>
      <c r="G391" s="2" t="s">
        <v>1726</v>
      </c>
    </row>
    <row r="392">
      <c r="A392" s="1" t="s">
        <v>1722</v>
      </c>
      <c r="B392" s="1" t="s">
        <v>1176</v>
      </c>
      <c r="C392" s="1" t="s">
        <v>1727</v>
      </c>
      <c r="D392" s="2" t="s">
        <v>1728</v>
      </c>
      <c r="E392" t="str">
        <f>IMAGE("http://forklog.net/wp-content/uploads/2015/05/76075341-720x534.jpg",1)</f>
        <v/>
      </c>
      <c r="F392" s="1" t="s">
        <v>4</v>
      </c>
      <c r="G392" s="2" t="s">
        <v>1729</v>
      </c>
    </row>
    <row r="393">
      <c r="A393" s="1" t="s">
        <v>1730</v>
      </c>
      <c r="B393" s="1" t="s">
        <v>818</v>
      </c>
      <c r="C393" s="1" t="s">
        <v>1731</v>
      </c>
      <c r="D393" s="1" t="s">
        <v>1732</v>
      </c>
      <c r="E393" t="str">
        <f t="shared" ref="E393:E394" si="50">IMAGE("http://ifttt.com/images/no_image_card.png",1)</f>
        <v/>
      </c>
      <c r="F393" s="1" t="s">
        <v>4</v>
      </c>
      <c r="G393" s="2" t="s">
        <v>1733</v>
      </c>
    </row>
    <row r="394">
      <c r="A394" s="1" t="s">
        <v>1734</v>
      </c>
      <c r="B394" s="1" t="s">
        <v>1735</v>
      </c>
      <c r="C394" s="1" t="s">
        <v>1736</v>
      </c>
      <c r="D394" s="1" t="s">
        <v>1737</v>
      </c>
      <c r="E394" t="str">
        <f t="shared" si="50"/>
        <v/>
      </c>
      <c r="F394" s="1" t="s">
        <v>4</v>
      </c>
      <c r="G394" s="2" t="s">
        <v>1738</v>
      </c>
    </row>
    <row r="395">
      <c r="A395" s="1" t="s">
        <v>1739</v>
      </c>
      <c r="B395" s="1" t="s">
        <v>181</v>
      </c>
      <c r="C395" s="1" t="s">
        <v>1740</v>
      </c>
      <c r="D395" s="2" t="s">
        <v>1741</v>
      </c>
      <c r="E395" t="str">
        <f>IMAGE("http://www.gannett-cdn.com/-mm-/d2180132b1ad56b0046ccb000fc2ef79b74d1892/c=0-105-2000-1230&amp;amp;r=x633&amp;amp;c=1200x630/local/-/media/2015/05/12/Asheville/B9317219426Z.1_20150512114627_000_GNLANHUP4.1-0.jpg",1)</f>
        <v/>
      </c>
      <c r="F395" s="1" t="s">
        <v>4</v>
      </c>
      <c r="G395" s="2" t="s">
        <v>1742</v>
      </c>
    </row>
    <row r="396">
      <c r="A396" s="1" t="s">
        <v>1743</v>
      </c>
      <c r="B396" s="1" t="s">
        <v>1744</v>
      </c>
      <c r="C396" s="1" t="s">
        <v>1745</v>
      </c>
      <c r="D396" s="2" t="s">
        <v>1746</v>
      </c>
      <c r="E396" t="str">
        <f>IMAGE("http://www.thrivenotes.com/wp-content/themes/the-essayist/images/comment.png",1)</f>
        <v/>
      </c>
      <c r="F396" s="1" t="s">
        <v>4</v>
      </c>
      <c r="G396" s="2" t="s">
        <v>1747</v>
      </c>
    </row>
    <row r="397">
      <c r="A397" s="1" t="s">
        <v>1743</v>
      </c>
      <c r="B397" s="1" t="s">
        <v>286</v>
      </c>
      <c r="C397" s="1" t="s">
        <v>1748</v>
      </c>
      <c r="D397" s="2" t="s">
        <v>1749</v>
      </c>
      <c r="E397" t="str">
        <f>IMAGE("http://www.pymnts.com/wp-content/themes/sixspokemedia/images/xs/side_bar_logo.png",1)</f>
        <v/>
      </c>
      <c r="F397" s="1" t="s">
        <v>4</v>
      </c>
      <c r="G397" s="2" t="s">
        <v>1750</v>
      </c>
    </row>
    <row r="398">
      <c r="A398" s="1" t="s">
        <v>1751</v>
      </c>
      <c r="B398" s="1" t="s">
        <v>286</v>
      </c>
      <c r="C398" s="1" t="s">
        <v>1181</v>
      </c>
      <c r="D398" s="2" t="s">
        <v>1182</v>
      </c>
      <c r="E398" t="str">
        <f>IMAGE("http://media.coindesk.com/2015/05/Europe-map.jpg",1)</f>
        <v/>
      </c>
      <c r="F398" s="1" t="s">
        <v>4</v>
      </c>
      <c r="G398" s="2" t="s">
        <v>1752</v>
      </c>
    </row>
    <row r="399">
      <c r="A399" s="1" t="s">
        <v>1753</v>
      </c>
      <c r="B399" s="1" t="s">
        <v>1754</v>
      </c>
      <c r="C399" s="1" t="s">
        <v>1755</v>
      </c>
      <c r="D399" s="1" t="s">
        <v>1756</v>
      </c>
      <c r="E399" t="str">
        <f>IMAGE("http://ifttt.com/images/no_image_card.png",1)</f>
        <v/>
      </c>
      <c r="F399" s="1" t="s">
        <v>4</v>
      </c>
      <c r="G399" s="2" t="s">
        <v>1757</v>
      </c>
    </row>
    <row r="400">
      <c r="A400" s="1" t="s">
        <v>1753</v>
      </c>
      <c r="B400" s="1" t="s">
        <v>1758</v>
      </c>
      <c r="C400" s="1" t="s">
        <v>1759</v>
      </c>
      <c r="D400" s="2" t="s">
        <v>1760</v>
      </c>
      <c r="E400" t="str">
        <f>IMAGE("http://bitcoinprbuzz.com/wp-content/uploads/2015/05/12Charge-Screenshot1.jpg",1)</f>
        <v/>
      </c>
      <c r="F400" s="1" t="s">
        <v>4</v>
      </c>
      <c r="G400" s="2" t="s">
        <v>1761</v>
      </c>
    </row>
    <row r="401">
      <c r="A401" s="1" t="s">
        <v>1762</v>
      </c>
      <c r="B401" s="1" t="s">
        <v>1763</v>
      </c>
      <c r="C401" s="1" t="s">
        <v>1764</v>
      </c>
      <c r="D401" s="1" t="s">
        <v>1765</v>
      </c>
      <c r="E401" t="str">
        <f>IMAGE("http://ifttt.com/images/no_image_card.png",1)</f>
        <v/>
      </c>
      <c r="F401" s="1" t="s">
        <v>4</v>
      </c>
      <c r="G401" s="2" t="s">
        <v>1766</v>
      </c>
    </row>
    <row r="402">
      <c r="A402" s="1" t="s">
        <v>1767</v>
      </c>
      <c r="B402" s="1" t="s">
        <v>1768</v>
      </c>
      <c r="C402" s="1" t="s">
        <v>1769</v>
      </c>
      <c r="D402" s="2" t="s">
        <v>1770</v>
      </c>
      <c r="E402" t="str">
        <f>IMAGE("https://i.ytimg.com/vi/aO0BnY_nVxo/maxresdefault.jpg",1)</f>
        <v/>
      </c>
      <c r="F402" s="1" t="s">
        <v>4</v>
      </c>
      <c r="G402" s="2" t="s">
        <v>1771</v>
      </c>
    </row>
    <row r="403">
      <c r="A403" s="1" t="s">
        <v>1772</v>
      </c>
      <c r="B403" s="1" t="s">
        <v>1137</v>
      </c>
      <c r="C403" s="1" t="s">
        <v>1773</v>
      </c>
      <c r="D403" s="1" t="s">
        <v>1774</v>
      </c>
      <c r="E403" t="str">
        <f>IMAGE("http://ifttt.com/images/no_image_card.png",1)</f>
        <v/>
      </c>
      <c r="F403" s="1" t="s">
        <v>4</v>
      </c>
      <c r="G403" s="2" t="s">
        <v>1775</v>
      </c>
    </row>
    <row r="404">
      <c r="A404" s="1" t="s">
        <v>1776</v>
      </c>
      <c r="B404" s="1" t="s">
        <v>1777</v>
      </c>
      <c r="C404" s="1" t="s">
        <v>1437</v>
      </c>
      <c r="D404" s="2" t="s">
        <v>1778</v>
      </c>
      <c r="E404" t="str">
        <f>IMAGE("http://media.coindesk.com/2015/05/Screen-Shot-2015-05-11-at-6.35.28-PM.png",1)</f>
        <v/>
      </c>
      <c r="F404" s="1" t="s">
        <v>4</v>
      </c>
      <c r="G404" s="2" t="s">
        <v>1779</v>
      </c>
    </row>
    <row r="405">
      <c r="A405" s="1" t="s">
        <v>1780</v>
      </c>
      <c r="B405" s="1" t="s">
        <v>1781</v>
      </c>
      <c r="C405" s="1" t="s">
        <v>1782</v>
      </c>
      <c r="D405" s="1" t="s">
        <v>1783</v>
      </c>
      <c r="E405" t="str">
        <f t="shared" ref="E405:E407" si="51">IMAGE("http://ifttt.com/images/no_image_card.png",1)</f>
        <v/>
      </c>
      <c r="F405" s="1" t="s">
        <v>4</v>
      </c>
      <c r="G405" s="2" t="s">
        <v>1784</v>
      </c>
    </row>
    <row r="406">
      <c r="A406" s="1" t="s">
        <v>1772</v>
      </c>
      <c r="B406" s="1" t="s">
        <v>1137</v>
      </c>
      <c r="C406" s="1" t="s">
        <v>1773</v>
      </c>
      <c r="D406" s="1" t="s">
        <v>1774</v>
      </c>
      <c r="E406" t="str">
        <f t="shared" si="51"/>
        <v/>
      </c>
      <c r="F406" s="1" t="s">
        <v>4</v>
      </c>
      <c r="G406" s="2" t="s">
        <v>1775</v>
      </c>
    </row>
    <row r="407">
      <c r="A407" s="1" t="s">
        <v>1785</v>
      </c>
      <c r="B407" s="1" t="s">
        <v>1786</v>
      </c>
      <c r="C407" s="1" t="s">
        <v>1787</v>
      </c>
      <c r="D407" s="1" t="s">
        <v>1788</v>
      </c>
      <c r="E407" t="str">
        <f t="shared" si="51"/>
        <v/>
      </c>
      <c r="F407" s="1" t="s">
        <v>4</v>
      </c>
      <c r="G407" s="2" t="s">
        <v>1789</v>
      </c>
    </row>
    <row r="408">
      <c r="A408" s="1" t="s">
        <v>1790</v>
      </c>
      <c r="B408" s="1" t="s">
        <v>181</v>
      </c>
      <c r="C408" s="1" t="s">
        <v>1791</v>
      </c>
      <c r="D408" s="2" t="s">
        <v>1792</v>
      </c>
      <c r="E408" t="str">
        <f>IMAGE("http://www.nasdaq.com/images/dreamit.jpg",1)</f>
        <v/>
      </c>
      <c r="F408" s="1" t="s">
        <v>4</v>
      </c>
      <c r="G408" s="2" t="s">
        <v>1793</v>
      </c>
    </row>
    <row r="409">
      <c r="A409" s="1" t="s">
        <v>1794</v>
      </c>
      <c r="B409" s="1" t="s">
        <v>1795</v>
      </c>
      <c r="C409" s="1" t="s">
        <v>1796</v>
      </c>
      <c r="D409" s="2" t="s">
        <v>1797</v>
      </c>
      <c r="E409" t="str">
        <f>IMAGE("http://satoshilabs.com/wp-content/uploads/2015/05/TREZOR_Apps_EasySecureEveryone_Square2.png",1)</f>
        <v/>
      </c>
      <c r="F409" s="1" t="s">
        <v>4</v>
      </c>
      <c r="G409" s="2" t="s">
        <v>1798</v>
      </c>
    </row>
    <row r="410">
      <c r="A410" s="1" t="s">
        <v>1799</v>
      </c>
      <c r="B410" s="1" t="s">
        <v>1176</v>
      </c>
      <c r="C410" s="1" t="s">
        <v>1727</v>
      </c>
      <c r="D410" s="2" t="s">
        <v>1728</v>
      </c>
      <c r="E410" t="str">
        <f>IMAGE("http://forklog.net/wp-content/uploads/2015/05/catsupbitcoin1.png",1)</f>
        <v/>
      </c>
      <c r="F410" s="1" t="s">
        <v>4</v>
      </c>
      <c r="G410" s="2" t="s">
        <v>1800</v>
      </c>
    </row>
    <row r="411">
      <c r="A411" s="1" t="s">
        <v>1785</v>
      </c>
      <c r="B411" s="1" t="s">
        <v>1786</v>
      </c>
      <c r="C411" s="1" t="s">
        <v>1787</v>
      </c>
      <c r="D411" s="1" t="s">
        <v>1788</v>
      </c>
      <c r="E411" t="str">
        <f>IMAGE("http://ifttt.com/images/no_image_card.png",1)</f>
        <v/>
      </c>
      <c r="F411" s="1" t="s">
        <v>4</v>
      </c>
      <c r="G411" s="2" t="s">
        <v>1789</v>
      </c>
    </row>
    <row r="412">
      <c r="A412" s="1" t="s">
        <v>1790</v>
      </c>
      <c r="B412" s="1" t="s">
        <v>181</v>
      </c>
      <c r="C412" s="1" t="s">
        <v>1791</v>
      </c>
      <c r="D412" s="2" t="s">
        <v>1792</v>
      </c>
      <c r="E412" t="str">
        <f>IMAGE("http://www.nasdaq.com/images/dreamit.jpg",1)</f>
        <v/>
      </c>
      <c r="F412" s="1" t="s">
        <v>4</v>
      </c>
      <c r="G412" s="2" t="s">
        <v>1793</v>
      </c>
    </row>
    <row r="413">
      <c r="A413" s="1" t="s">
        <v>1801</v>
      </c>
      <c r="B413" s="1" t="s">
        <v>1802</v>
      </c>
      <c r="C413" s="1" t="s">
        <v>1803</v>
      </c>
      <c r="D413" s="1" t="s">
        <v>1804</v>
      </c>
      <c r="E413" t="str">
        <f>IMAGE("http://ifttt.com/images/no_image_card.png",1)</f>
        <v/>
      </c>
      <c r="F413" s="1" t="s">
        <v>4</v>
      </c>
      <c r="G413" s="2" t="s">
        <v>1805</v>
      </c>
    </row>
    <row r="414">
      <c r="A414" s="1" t="s">
        <v>1806</v>
      </c>
      <c r="B414" s="1" t="s">
        <v>1807</v>
      </c>
      <c r="C414" s="1" t="s">
        <v>1808</v>
      </c>
      <c r="D414" s="2" t="s">
        <v>1809</v>
      </c>
      <c r="E414" t="str">
        <f>IMAGE("http://lh3.googleusercontent.com/proxy/yjzM-IohVfthfi29W1usk_bokrq-EmVPwR-68mupIKVA19oIiSk8At7bQWW_F3AeYGBoqbxDKTTPN8R9TEMqwU7xaa_TDwxu23OcotV3AcA2vZNCQeEW77YM=w506-h281",1)</f>
        <v/>
      </c>
      <c r="F414" s="1" t="s">
        <v>4</v>
      </c>
      <c r="G414" s="2" t="s">
        <v>1810</v>
      </c>
    </row>
    <row r="415">
      <c r="A415" s="1" t="s">
        <v>1811</v>
      </c>
      <c r="B415" s="1" t="s">
        <v>181</v>
      </c>
      <c r="C415" s="1" t="s">
        <v>1812</v>
      </c>
      <c r="D415" s="2" t="s">
        <v>1813</v>
      </c>
      <c r="E415" t="str">
        <f>IMAGE("http://i.imgur.com/UywSMiF.jpg?fb",1)</f>
        <v/>
      </c>
      <c r="F415" s="1" t="s">
        <v>4</v>
      </c>
      <c r="G415" s="2" t="s">
        <v>1814</v>
      </c>
    </row>
    <row r="416">
      <c r="A416" s="1" t="s">
        <v>1815</v>
      </c>
      <c r="B416" s="1" t="s">
        <v>1816</v>
      </c>
      <c r="C416" s="1" t="s">
        <v>1817</v>
      </c>
      <c r="D416" s="1" t="s">
        <v>1818</v>
      </c>
      <c r="E416" t="str">
        <f t="shared" ref="E416:E417" si="52">IMAGE("http://ifttt.com/images/no_image_card.png",1)</f>
        <v/>
      </c>
      <c r="F416" s="1" t="s">
        <v>4</v>
      </c>
      <c r="G416" s="2" t="s">
        <v>1819</v>
      </c>
    </row>
    <row r="417">
      <c r="A417" s="1" t="s">
        <v>1815</v>
      </c>
      <c r="B417" s="1" t="s">
        <v>1184</v>
      </c>
      <c r="C417" s="1" t="s">
        <v>1820</v>
      </c>
      <c r="D417" s="1" t="s">
        <v>1821</v>
      </c>
      <c r="E417" t="str">
        <f t="shared" si="52"/>
        <v/>
      </c>
      <c r="F417" s="1" t="s">
        <v>4</v>
      </c>
      <c r="G417" s="2" t="s">
        <v>1822</v>
      </c>
    </row>
    <row r="418">
      <c r="A418" s="1" t="s">
        <v>1823</v>
      </c>
      <c r="B418" s="1" t="s">
        <v>1207</v>
      </c>
      <c r="C418" s="1" t="s">
        <v>1824</v>
      </c>
      <c r="D418" s="2" t="s">
        <v>1825</v>
      </c>
      <c r="E418" t="str">
        <f>IMAGE("http://www.pymnts.com/wp-content/themes/sixspokemedia/images/xs/side_bar_logo.png",1)</f>
        <v/>
      </c>
      <c r="F418" s="1" t="s">
        <v>4</v>
      </c>
      <c r="G418" s="2" t="s">
        <v>1826</v>
      </c>
    </row>
    <row r="419">
      <c r="A419" s="1" t="s">
        <v>1827</v>
      </c>
      <c r="B419" s="1" t="s">
        <v>181</v>
      </c>
      <c r="C419" s="1" t="s">
        <v>1828</v>
      </c>
      <c r="D419" s="2" t="s">
        <v>1829</v>
      </c>
      <c r="E419" t="str">
        <f>IMAGE("https://pbs.twimg.com/profile_images/446060781780484096/wOGcqZcZ_400x400.jpeg",1)</f>
        <v/>
      </c>
      <c r="F419" s="1" t="s">
        <v>4</v>
      </c>
      <c r="G419" s="2" t="s">
        <v>1830</v>
      </c>
    </row>
    <row r="420">
      <c r="A420" s="1" t="s">
        <v>1831</v>
      </c>
      <c r="B420" s="1" t="s">
        <v>286</v>
      </c>
      <c r="C420" s="1" t="s">
        <v>1832</v>
      </c>
      <c r="D420" s="2" t="s">
        <v>1833</v>
      </c>
      <c r="E420" t="str">
        <f>IMAGE("https://i.imgflip.com/lg0ve.jpg",1)</f>
        <v/>
      </c>
      <c r="F420" s="1" t="s">
        <v>4</v>
      </c>
      <c r="G420" s="2" t="s">
        <v>1834</v>
      </c>
    </row>
    <row r="421">
      <c r="A421" s="1" t="s">
        <v>1835</v>
      </c>
      <c r="B421" s="1" t="s">
        <v>1836</v>
      </c>
      <c r="C421" s="1" t="s">
        <v>1837</v>
      </c>
      <c r="D421" s="1" t="s">
        <v>1838</v>
      </c>
      <c r="E421" t="str">
        <f>IMAGE("http://ifttt.com/images/no_image_card.png",1)</f>
        <v/>
      </c>
      <c r="F421" s="1" t="s">
        <v>4</v>
      </c>
      <c r="G421" s="2" t="s">
        <v>1839</v>
      </c>
    </row>
    <row r="422">
      <c r="A422" s="1" t="s">
        <v>1840</v>
      </c>
      <c r="B422" s="1" t="s">
        <v>586</v>
      </c>
      <c r="C422" s="1" t="s">
        <v>1841</v>
      </c>
      <c r="D422" s="2" t="s">
        <v>1842</v>
      </c>
      <c r="E422" t="str">
        <f>IMAGE("http://i.imgur.com/nrVmLs2.jpg",1)</f>
        <v/>
      </c>
      <c r="F422" s="1" t="s">
        <v>4</v>
      </c>
      <c r="G422" s="2" t="s">
        <v>1843</v>
      </c>
    </row>
    <row r="423">
      <c r="A423" s="1" t="s">
        <v>1844</v>
      </c>
      <c r="B423" s="1" t="s">
        <v>101</v>
      </c>
      <c r="C423" s="1" t="s">
        <v>1845</v>
      </c>
      <c r="D423" s="2" t="s">
        <v>1846</v>
      </c>
      <c r="E423" t="str">
        <f>IMAGE("//d.ibtimes.co.uk/en/full/1358418/bitcoin.jpg",1)</f>
        <v/>
      </c>
      <c r="F423" s="1" t="s">
        <v>4</v>
      </c>
      <c r="G423" s="2" t="s">
        <v>1847</v>
      </c>
    </row>
    <row r="424">
      <c r="A424" s="1" t="s">
        <v>1844</v>
      </c>
      <c r="B424" s="1" t="s">
        <v>1848</v>
      </c>
      <c r="C424" s="1" t="s">
        <v>1849</v>
      </c>
      <c r="D424" s="2" t="s">
        <v>1850</v>
      </c>
      <c r="E424" t="str">
        <f>IMAGE("//res.cloudinary.com/hrscywv4p/image/upload/c_limit,f_auto,fl_progressive,h_1500,q_90,w_2000/v1/246140/Canary_Wharf_Skyline_1__London_UK_-_Oct_2012_m15sog.jpg",1)</f>
        <v/>
      </c>
      <c r="F424" s="1" t="s">
        <v>4</v>
      </c>
      <c r="G424" s="2" t="s">
        <v>1851</v>
      </c>
    </row>
    <row r="425">
      <c r="A425" s="1" t="s">
        <v>1852</v>
      </c>
      <c r="B425" s="1" t="s">
        <v>1853</v>
      </c>
      <c r="C425" s="1" t="s">
        <v>1854</v>
      </c>
      <c r="D425" s="2" t="s">
        <v>1855</v>
      </c>
      <c r="E425" t="str">
        <f>IMAGE("https://btctheory.files.wordpress.com/2015/05/solidarity.jpg",1)</f>
        <v/>
      </c>
      <c r="F425" s="1" t="s">
        <v>4</v>
      </c>
      <c r="G425" s="2" t="s">
        <v>1856</v>
      </c>
    </row>
    <row r="426">
      <c r="A426" s="1" t="s">
        <v>1844</v>
      </c>
      <c r="B426" s="1" t="s">
        <v>101</v>
      </c>
      <c r="C426" s="1" t="s">
        <v>1845</v>
      </c>
      <c r="D426" s="2" t="s">
        <v>1846</v>
      </c>
      <c r="E426" t="str">
        <f>IMAGE("//d.ibtimes.co.uk/en/full/1358418/bitcoin.jpg",1)</f>
        <v/>
      </c>
      <c r="F426" s="1" t="s">
        <v>4</v>
      </c>
      <c r="G426" s="2" t="s">
        <v>1847</v>
      </c>
    </row>
    <row r="427">
      <c r="A427" s="1" t="s">
        <v>1857</v>
      </c>
      <c r="B427" s="1" t="s">
        <v>883</v>
      </c>
      <c r="C427" s="1" t="s">
        <v>1858</v>
      </c>
      <c r="D427" s="2" t="s">
        <v>1859</v>
      </c>
      <c r="E427" t="str">
        <f>IMAGE("http://i.imgur.com/NAkeaZ3.png",1)</f>
        <v/>
      </c>
      <c r="F427" s="1" t="s">
        <v>4</v>
      </c>
      <c r="G427" s="2" t="s">
        <v>1860</v>
      </c>
    </row>
    <row r="428">
      <c r="A428" s="1" t="s">
        <v>1861</v>
      </c>
      <c r="B428" s="1" t="s">
        <v>1862</v>
      </c>
      <c r="C428" s="1" t="s">
        <v>1863</v>
      </c>
      <c r="D428" s="2" t="s">
        <v>1864</v>
      </c>
      <c r="E428" t="str">
        <f>IMAGE("https://www.cryptocoinsnews.com/wp-content/uploads/2015/05/nirvana-bitcoin.jpg",1)</f>
        <v/>
      </c>
      <c r="F428" s="1" t="s">
        <v>4</v>
      </c>
      <c r="G428" s="2" t="s">
        <v>1865</v>
      </c>
    </row>
    <row r="429">
      <c r="A429" s="1" t="s">
        <v>1866</v>
      </c>
      <c r="B429" s="1" t="s">
        <v>1867</v>
      </c>
      <c r="C429" s="1" t="s">
        <v>1868</v>
      </c>
      <c r="D429" s="2" t="s">
        <v>1869</v>
      </c>
      <c r="E429" t="str">
        <f>IMAGE("https://d262ilb51hltx0.cloudfront.net/max/800/1*ZvDJ_fc8kLgMD3Pg_gCk7g.jpeg",1)</f>
        <v/>
      </c>
      <c r="F429" s="1" t="s">
        <v>4</v>
      </c>
      <c r="G429" s="2" t="s">
        <v>1870</v>
      </c>
    </row>
    <row r="430">
      <c r="A430" s="1" t="s">
        <v>1871</v>
      </c>
      <c r="B430" s="1" t="s">
        <v>1872</v>
      </c>
      <c r="C430" s="1" t="s">
        <v>1873</v>
      </c>
      <c r="D430" s="2" t="s">
        <v>1874</v>
      </c>
      <c r="E430" t="str">
        <f>IMAGE("http://blog.coinbase.com/assets/img/og-blog2.jpg",1)</f>
        <v/>
      </c>
      <c r="F430" s="1" t="s">
        <v>4</v>
      </c>
      <c r="G430" s="2" t="s">
        <v>1875</v>
      </c>
    </row>
    <row r="431">
      <c r="A431" s="1" t="s">
        <v>1871</v>
      </c>
      <c r="B431" s="1" t="s">
        <v>1876</v>
      </c>
      <c r="C431" s="1" t="s">
        <v>1877</v>
      </c>
      <c r="D431" s="2" t="s">
        <v>1878</v>
      </c>
      <c r="E431" t="str">
        <f>IMAGE("https://i.ytimg.com/vi/zYV563Vh2h0/maxresdefault.jpg",1)</f>
        <v/>
      </c>
      <c r="F431" s="1" t="s">
        <v>4</v>
      </c>
      <c r="G431" s="2" t="s">
        <v>1879</v>
      </c>
    </row>
    <row r="432">
      <c r="A432" s="1" t="s">
        <v>1880</v>
      </c>
      <c r="B432" s="1" t="s">
        <v>1881</v>
      </c>
      <c r="C432" s="1" t="s">
        <v>1882</v>
      </c>
      <c r="D432" s="2" t="s">
        <v>1883</v>
      </c>
      <c r="E432" t="str">
        <f>IMAGE("http://www.financemagnates.com/cryptocurrency/wp-content/uploads/sites/7/2015/04/Globe880x400.jpg",1)</f>
        <v/>
      </c>
      <c r="F432" s="1" t="s">
        <v>4</v>
      </c>
      <c r="G432" s="2" t="s">
        <v>1884</v>
      </c>
    </row>
    <row r="433">
      <c r="A433" s="1" t="s">
        <v>1885</v>
      </c>
      <c r="B433" s="1" t="s">
        <v>1886</v>
      </c>
      <c r="C433" s="1" t="s">
        <v>1887</v>
      </c>
      <c r="D433" s="1" t="s">
        <v>1888</v>
      </c>
      <c r="E433" t="str">
        <f>IMAGE("http://ifttt.com/images/no_image_card.png",1)</f>
        <v/>
      </c>
      <c r="F433" s="1" t="s">
        <v>4</v>
      </c>
      <c r="G433" s="2" t="s">
        <v>1889</v>
      </c>
    </row>
    <row r="434">
      <c r="A434" s="1" t="s">
        <v>1890</v>
      </c>
      <c r="B434" s="1" t="s">
        <v>1891</v>
      </c>
      <c r="C434" s="1" t="s">
        <v>1892</v>
      </c>
      <c r="D434" s="2" t="s">
        <v>1893</v>
      </c>
      <c r="E434" t="str">
        <f>IMAGE("https://i.ytimg.com/vi/ONMwumOgagw/maxresdefault.jpg",1)</f>
        <v/>
      </c>
      <c r="F434" s="1" t="s">
        <v>4</v>
      </c>
      <c r="G434" s="2" t="s">
        <v>1894</v>
      </c>
    </row>
    <row r="435">
      <c r="A435" s="1" t="s">
        <v>1895</v>
      </c>
      <c r="B435" s="1" t="s">
        <v>697</v>
      </c>
      <c r="C435" s="1" t="s">
        <v>1896</v>
      </c>
      <c r="D435" s="2" t="s">
        <v>1897</v>
      </c>
      <c r="E435" t="str">
        <f>IMAGE("http://libratax.com/wp-content/uploads/2015/05/Screen-Shot-2015-05-05-at-12.56.32-PM-1024x507.png",1)</f>
        <v/>
      </c>
      <c r="F435" s="1" t="s">
        <v>4</v>
      </c>
      <c r="G435" s="2" t="s">
        <v>1898</v>
      </c>
    </row>
    <row r="436">
      <c r="A436" s="1" t="s">
        <v>1899</v>
      </c>
      <c r="B436" s="1" t="s">
        <v>1900</v>
      </c>
      <c r="C436" s="1" t="s">
        <v>1901</v>
      </c>
      <c r="D436" s="2" t="s">
        <v>1902</v>
      </c>
      <c r="E436" t="str">
        <f>IMAGE("https://graph.facebook.com/861635129308/picture?type=large",1)</f>
        <v/>
      </c>
      <c r="F436" s="1" t="s">
        <v>4</v>
      </c>
      <c r="G436" s="2" t="s">
        <v>1903</v>
      </c>
    </row>
    <row r="437">
      <c r="A437" s="1" t="s">
        <v>1904</v>
      </c>
      <c r="B437" s="1" t="s">
        <v>1905</v>
      </c>
      <c r="C437" s="1" t="s">
        <v>1906</v>
      </c>
      <c r="D437" s="2" t="s">
        <v>1907</v>
      </c>
      <c r="E437" t="str">
        <f>IMAGE("https://i.ytimg.com/vi/hX8VwtA1LiQ/hqdefault.jpg",1)</f>
        <v/>
      </c>
      <c r="F437" s="1" t="s">
        <v>4</v>
      </c>
      <c r="G437" s="2" t="s">
        <v>1908</v>
      </c>
    </row>
    <row r="438">
      <c r="A438" s="1" t="s">
        <v>1909</v>
      </c>
      <c r="B438" s="1" t="s">
        <v>1910</v>
      </c>
      <c r="C438" s="1" t="s">
        <v>1911</v>
      </c>
      <c r="D438" s="1" t="s">
        <v>1912</v>
      </c>
      <c r="E438" t="str">
        <f t="shared" ref="E438:E439" si="53">IMAGE("http://ifttt.com/images/no_image_card.png",1)</f>
        <v/>
      </c>
      <c r="F438" s="1" t="s">
        <v>4</v>
      </c>
      <c r="G438" s="2" t="s">
        <v>1913</v>
      </c>
    </row>
    <row r="439">
      <c r="A439" s="1" t="s">
        <v>1914</v>
      </c>
      <c r="B439" s="1" t="s">
        <v>1915</v>
      </c>
      <c r="C439" s="1" t="s">
        <v>1916</v>
      </c>
      <c r="D439" s="1" t="s">
        <v>1917</v>
      </c>
      <c r="E439" t="str">
        <f t="shared" si="53"/>
        <v/>
      </c>
      <c r="F439" s="1" t="s">
        <v>4</v>
      </c>
      <c r="G439" s="2" t="s">
        <v>1918</v>
      </c>
    </row>
    <row r="440">
      <c r="A440" s="1" t="s">
        <v>1919</v>
      </c>
      <c r="B440" s="1" t="s">
        <v>1920</v>
      </c>
      <c r="C440" s="1" t="s">
        <v>1921</v>
      </c>
      <c r="D440" s="2" t="s">
        <v>1922</v>
      </c>
      <c r="E440" t="str">
        <f>IMAGE("http://images.techhive.com/images/article/2013/11/pcworld-idgns-primaryimage-100154539-gallery.png",1)</f>
        <v/>
      </c>
      <c r="F440" s="1" t="s">
        <v>4</v>
      </c>
      <c r="G440" s="2" t="s">
        <v>1923</v>
      </c>
    </row>
    <row r="441">
      <c r="A441" s="1" t="s">
        <v>1924</v>
      </c>
      <c r="B441" s="1" t="s">
        <v>1925</v>
      </c>
      <c r="C441" s="1" t="s">
        <v>1926</v>
      </c>
      <c r="D441" s="2" t="s">
        <v>1927</v>
      </c>
      <c r="E441" t="str">
        <f>IMAGE("http://2.bp.blogspot.com/-HxCmcqTifFQ/VVN6ye06kII/AAAAAAAAIqI/IRrRLTm-K2w/s640/18Ax13.png",1)</f>
        <v/>
      </c>
      <c r="F441" s="1" t="s">
        <v>4</v>
      </c>
      <c r="G441" s="2" t="s">
        <v>1928</v>
      </c>
    </row>
    <row r="442">
      <c r="A442" s="1" t="s">
        <v>1929</v>
      </c>
      <c r="B442" s="1" t="s">
        <v>1930</v>
      </c>
      <c r="C442" s="1" t="s">
        <v>1931</v>
      </c>
      <c r="D442" s="1" t="s">
        <v>1932</v>
      </c>
      <c r="E442" t="str">
        <f>IMAGE("http://ifttt.com/images/no_image_card.png",1)</f>
        <v/>
      </c>
      <c r="F442" s="1" t="s">
        <v>4</v>
      </c>
      <c r="G442" s="2" t="s">
        <v>1933</v>
      </c>
    </row>
    <row r="443">
      <c r="A443" s="1" t="s">
        <v>1934</v>
      </c>
      <c r="B443" s="1" t="s">
        <v>1881</v>
      </c>
      <c r="C443" s="1" t="s">
        <v>1935</v>
      </c>
      <c r="D443" s="2" t="s">
        <v>1936</v>
      </c>
      <c r="E443" t="str">
        <f>IMAGE("http://p6.zdassets.com/hc/settings_assets/642684/200051373/gHGkzI3g4xhRR52A49yGxw-avatar.png",1)</f>
        <v/>
      </c>
      <c r="F443" s="1" t="s">
        <v>4</v>
      </c>
      <c r="G443" s="2" t="s">
        <v>1937</v>
      </c>
    </row>
    <row r="444">
      <c r="A444" s="1" t="s">
        <v>1934</v>
      </c>
      <c r="B444" s="1" t="s">
        <v>1938</v>
      </c>
      <c r="C444" s="1" t="s">
        <v>1939</v>
      </c>
      <c r="D444" s="1" t="s">
        <v>1940</v>
      </c>
      <c r="E444" t="str">
        <f>IMAGE("http://ifttt.com/images/no_image_card.png",1)</f>
        <v/>
      </c>
      <c r="F444" s="1" t="s">
        <v>4</v>
      </c>
      <c r="G444" s="2" t="s">
        <v>1941</v>
      </c>
    </row>
    <row r="445">
      <c r="A445" s="1" t="s">
        <v>1942</v>
      </c>
      <c r="B445" s="1" t="s">
        <v>1943</v>
      </c>
      <c r="C445" s="1" t="s">
        <v>1944</v>
      </c>
      <c r="D445" s="2" t="s">
        <v>1945</v>
      </c>
      <c r="E445" t="str">
        <f>IMAGE("https://lrna3j0toueb.firesize.com/70x70/g_center/http://schoolsolver.s3.amazonaws.com/media/profile_photos/Drawing4.jpg",1)</f>
        <v/>
      </c>
      <c r="F445" s="1" t="s">
        <v>4</v>
      </c>
      <c r="G445" s="2" t="s">
        <v>1946</v>
      </c>
    </row>
    <row r="446">
      <c r="A446" s="1" t="s">
        <v>1947</v>
      </c>
      <c r="B446" s="1" t="s">
        <v>375</v>
      </c>
      <c r="C446" s="1" t="s">
        <v>1948</v>
      </c>
      <c r="D446" s="2" t="s">
        <v>1949</v>
      </c>
      <c r="E446" t="str">
        <f>IMAGE("http://ctvbnn.s3.amazonaws.com/Images/new_bnnlogo.jpg",1)</f>
        <v/>
      </c>
      <c r="F446" s="1" t="s">
        <v>4</v>
      </c>
      <c r="G446" s="2" t="s">
        <v>1950</v>
      </c>
    </row>
    <row r="447">
      <c r="A447" s="1" t="s">
        <v>1934</v>
      </c>
      <c r="B447" s="1" t="s">
        <v>1881</v>
      </c>
      <c r="C447" s="1" t="s">
        <v>1935</v>
      </c>
      <c r="D447" s="2" t="s">
        <v>1936</v>
      </c>
      <c r="E447" t="str">
        <f>IMAGE("http://p6.zdassets.com/hc/settings_assets/642684/200051373/gHGkzI3g4xhRR52A49yGxw-avatar.png",1)</f>
        <v/>
      </c>
      <c r="F447" s="1" t="s">
        <v>4</v>
      </c>
      <c r="G447" s="2" t="s">
        <v>1937</v>
      </c>
    </row>
    <row r="448">
      <c r="A448" s="1" t="s">
        <v>1934</v>
      </c>
      <c r="B448" s="1" t="s">
        <v>1938</v>
      </c>
      <c r="C448" s="1" t="s">
        <v>1939</v>
      </c>
      <c r="D448" s="1" t="s">
        <v>1940</v>
      </c>
      <c r="E448" t="str">
        <f>IMAGE("http://ifttt.com/images/no_image_card.png",1)</f>
        <v/>
      </c>
      <c r="F448" s="1" t="s">
        <v>4</v>
      </c>
      <c r="G448" s="2" t="s">
        <v>1941</v>
      </c>
    </row>
    <row r="449">
      <c r="A449" s="1" t="s">
        <v>1951</v>
      </c>
      <c r="B449" s="1" t="s">
        <v>1952</v>
      </c>
      <c r="C449" s="1" t="s">
        <v>1953</v>
      </c>
      <c r="D449" s="2" t="s">
        <v>1954</v>
      </c>
      <c r="E449" t="str">
        <f>IMAGE("http://4.bp.blogspot.com/-QEPNKoUuJ6k/VVJBc51E87I/AAAAAAAAi6A/WA41WBWkX7g/s1600/chip-smallest-computer.png",1)</f>
        <v/>
      </c>
      <c r="F449" s="1" t="s">
        <v>4</v>
      </c>
      <c r="G449" s="2" t="s">
        <v>1955</v>
      </c>
    </row>
    <row r="450">
      <c r="A450" s="1" t="s">
        <v>1956</v>
      </c>
      <c r="B450" s="1" t="s">
        <v>1957</v>
      </c>
      <c r="C450" s="1" t="s">
        <v>1958</v>
      </c>
      <c r="D450" s="1" t="s">
        <v>1959</v>
      </c>
      <c r="E450" t="str">
        <f>IMAGE("http://ifttt.com/images/no_image_card.png",1)</f>
        <v/>
      </c>
      <c r="F450" s="1" t="s">
        <v>4</v>
      </c>
      <c r="G450" s="2" t="s">
        <v>1960</v>
      </c>
    </row>
    <row r="451">
      <c r="A451" s="1" t="s">
        <v>1956</v>
      </c>
      <c r="B451" s="1" t="s">
        <v>1961</v>
      </c>
      <c r="C451" s="1" t="s">
        <v>1962</v>
      </c>
      <c r="D451" s="2" t="s">
        <v>1963</v>
      </c>
      <c r="E451" t="str">
        <f>IMAGE("https://pbs.twimg.com/profile_images/595968827382431744/0Aul_jNk_400x400.jpg",1)</f>
        <v/>
      </c>
      <c r="F451" s="1" t="s">
        <v>4</v>
      </c>
      <c r="G451" s="2" t="s">
        <v>1964</v>
      </c>
    </row>
    <row r="452">
      <c r="A452" s="1" t="s">
        <v>1965</v>
      </c>
      <c r="B452" s="1" t="s">
        <v>481</v>
      </c>
      <c r="C452" s="1" t="s">
        <v>1966</v>
      </c>
      <c r="D452" s="2" t="s">
        <v>1967</v>
      </c>
      <c r="E452" t="str">
        <f>IMAGE("https://i.ytimg.com/vi/56ADjdKxojE/maxresdefault.jpg",1)</f>
        <v/>
      </c>
      <c r="F452" s="1" t="s">
        <v>4</v>
      </c>
      <c r="G452" s="2" t="s">
        <v>1968</v>
      </c>
    </row>
    <row r="453">
      <c r="A453" s="1" t="s">
        <v>1969</v>
      </c>
      <c r="B453" s="1" t="s">
        <v>1970</v>
      </c>
      <c r="C453" s="1" t="s">
        <v>1971</v>
      </c>
      <c r="D453" s="2" t="s">
        <v>1972</v>
      </c>
      <c r="E453" t="str">
        <f>IMAGE("http://ifttt.com/images/no_image_card.png",1)</f>
        <v/>
      </c>
      <c r="F453" s="1" t="s">
        <v>4</v>
      </c>
      <c r="G453" s="2" t="s">
        <v>1973</v>
      </c>
    </row>
    <row r="454">
      <c r="A454" s="1" t="s">
        <v>1974</v>
      </c>
      <c r="B454" s="1" t="s">
        <v>1975</v>
      </c>
      <c r="C454" s="1" t="s">
        <v>1976</v>
      </c>
      <c r="D454" s="2" t="s">
        <v>1977</v>
      </c>
      <c r="E454" t="str">
        <f>IMAGE("http://i.imgur.com/yxX2qKG.gif",1)</f>
        <v/>
      </c>
      <c r="F454" s="1" t="s">
        <v>4</v>
      </c>
      <c r="G454" s="2" t="s">
        <v>1978</v>
      </c>
    </row>
    <row r="455">
      <c r="A455" s="1" t="s">
        <v>1979</v>
      </c>
      <c r="B455" s="1" t="s">
        <v>814</v>
      </c>
      <c r="C455" s="1" t="s">
        <v>1980</v>
      </c>
      <c r="D455" s="2" t="s">
        <v>1981</v>
      </c>
      <c r="E455" t="str">
        <f>IMAGE("https://fortunedotcom.files.wordpress.com/2015/03/rtr4jsbo.jpg?quality=80&amp;amp;w=820&amp;amp;h=570&amp;amp;crop=1",1)</f>
        <v/>
      </c>
      <c r="F455" s="1" t="s">
        <v>4</v>
      </c>
      <c r="G455" s="2" t="s">
        <v>1982</v>
      </c>
    </row>
    <row r="456">
      <c r="A456" s="1" t="s">
        <v>1983</v>
      </c>
      <c r="B456" s="1" t="s">
        <v>586</v>
      </c>
      <c r="C456" s="1" t="s">
        <v>1984</v>
      </c>
      <c r="D456" s="2" t="s">
        <v>1985</v>
      </c>
      <c r="E456" t="str">
        <f>IMAGE("https://i.ytimg.com/vi/ea4LKF59l2U/hqdefault.jpg",1)</f>
        <v/>
      </c>
      <c r="F456" s="1" t="s">
        <v>4</v>
      </c>
      <c r="G456" s="2" t="s">
        <v>1986</v>
      </c>
    </row>
    <row r="457">
      <c r="A457" s="1" t="s">
        <v>1987</v>
      </c>
      <c r="B457" s="1" t="s">
        <v>1988</v>
      </c>
      <c r="C457" s="1" t="s">
        <v>1989</v>
      </c>
      <c r="D457" s="2" t="s">
        <v>283</v>
      </c>
      <c r="E457" t="str">
        <f>IMAGE("https://i.ytimg.com/vi/wjNpw12EJoI/maxresdefault.jpg",1)</f>
        <v/>
      </c>
      <c r="F457" s="1" t="s">
        <v>4</v>
      </c>
      <c r="G457" s="2" t="s">
        <v>1990</v>
      </c>
    </row>
    <row r="458">
      <c r="A458" s="1" t="s">
        <v>1991</v>
      </c>
      <c r="B458" s="1" t="s">
        <v>632</v>
      </c>
      <c r="C458" s="1" t="s">
        <v>1992</v>
      </c>
      <c r="D458" s="2" t="s">
        <v>1993</v>
      </c>
      <c r="E458" t="str">
        <f>IMAGE("http://i.imgur.com/CxWYDco.jpg?fb",1)</f>
        <v/>
      </c>
      <c r="F458" s="1" t="s">
        <v>4</v>
      </c>
      <c r="G458" s="2" t="s">
        <v>1994</v>
      </c>
    </row>
    <row r="459">
      <c r="A459" s="1" t="s">
        <v>1995</v>
      </c>
      <c r="B459" s="1" t="s">
        <v>1996</v>
      </c>
      <c r="C459" s="1" t="s">
        <v>1997</v>
      </c>
      <c r="D459" s="2" t="s">
        <v>1998</v>
      </c>
      <c r="E459" t="str">
        <f>IMAGE("http://ifttt.com/images/no_image_card.png",1)</f>
        <v/>
      </c>
      <c r="F459" s="1" t="s">
        <v>4</v>
      </c>
      <c r="G459" s="2" t="s">
        <v>1999</v>
      </c>
    </row>
    <row r="460">
      <c r="A460" s="1" t="s">
        <v>2000</v>
      </c>
      <c r="B460" s="1" t="s">
        <v>805</v>
      </c>
      <c r="C460" s="1" t="s">
        <v>2001</v>
      </c>
      <c r="D460" s="2" t="s">
        <v>2002</v>
      </c>
      <c r="E460" t="str">
        <f>IMAGE("http://images.forbes.com/media/assets/forbes_1200x1200.jpg",1)</f>
        <v/>
      </c>
      <c r="F460" s="1" t="s">
        <v>4</v>
      </c>
      <c r="G460" s="2" t="s">
        <v>2003</v>
      </c>
    </row>
    <row r="461">
      <c r="A461" s="1" t="s">
        <v>2000</v>
      </c>
      <c r="B461" s="1" t="s">
        <v>2004</v>
      </c>
      <c r="C461" s="1" t="s">
        <v>2005</v>
      </c>
      <c r="D461" s="1" t="s">
        <v>2006</v>
      </c>
      <c r="E461" t="str">
        <f>IMAGE("http://ifttt.com/images/no_image_card.png",1)</f>
        <v/>
      </c>
      <c r="F461" s="1" t="s">
        <v>4</v>
      </c>
      <c r="G461" s="2" t="s">
        <v>2007</v>
      </c>
    </row>
    <row r="462">
      <c r="A462" s="1" t="s">
        <v>1987</v>
      </c>
      <c r="B462" s="1" t="s">
        <v>1988</v>
      </c>
      <c r="C462" s="1" t="s">
        <v>1989</v>
      </c>
      <c r="D462" s="2" t="s">
        <v>283</v>
      </c>
      <c r="E462" t="str">
        <f>IMAGE("https://i.ytimg.com/vi/wjNpw12EJoI/maxresdefault.jpg",1)</f>
        <v/>
      </c>
      <c r="F462" s="1" t="s">
        <v>4</v>
      </c>
      <c r="G462" s="2" t="s">
        <v>1990</v>
      </c>
    </row>
    <row r="463">
      <c r="A463" s="1" t="s">
        <v>2008</v>
      </c>
      <c r="B463" s="1" t="s">
        <v>1881</v>
      </c>
      <c r="C463" s="1" t="s">
        <v>2009</v>
      </c>
      <c r="D463" s="2" t="s">
        <v>2010</v>
      </c>
      <c r="E463" t="str">
        <f>IMAGE("https://fortunedotcom.files.wordpress.com/2015/03/rtr4jsbo.jpg?quality=80&amp;amp;w=820&amp;amp;h=570&amp;amp;crop=1",1)</f>
        <v/>
      </c>
      <c r="F463" s="1" t="s">
        <v>4</v>
      </c>
      <c r="G463" s="2" t="s">
        <v>2011</v>
      </c>
    </row>
    <row r="464">
      <c r="A464" s="1" t="s">
        <v>2012</v>
      </c>
      <c r="B464" s="1" t="s">
        <v>2013</v>
      </c>
      <c r="C464" s="1" t="s">
        <v>2014</v>
      </c>
      <c r="D464" s="2" t="s">
        <v>2015</v>
      </c>
      <c r="E464" t="str">
        <f>IMAGE("https://i.ytimg.com/vi/8zVzw912wPo/hqdefault.jpg",1)</f>
        <v/>
      </c>
      <c r="F464" s="1" t="s">
        <v>4</v>
      </c>
      <c r="G464" s="2" t="s">
        <v>2016</v>
      </c>
    </row>
    <row r="465">
      <c r="A465" s="1" t="s">
        <v>2000</v>
      </c>
      <c r="B465" s="1" t="s">
        <v>805</v>
      </c>
      <c r="C465" s="1" t="s">
        <v>2001</v>
      </c>
      <c r="D465" s="2" t="s">
        <v>2002</v>
      </c>
      <c r="E465" t="str">
        <f>IMAGE("http://images.forbes.com/media/assets/forbes_1200x1200.jpg",1)</f>
        <v/>
      </c>
      <c r="F465" s="1" t="s">
        <v>4</v>
      </c>
      <c r="G465" s="2" t="s">
        <v>2003</v>
      </c>
    </row>
    <row r="466">
      <c r="A466" s="1" t="s">
        <v>2000</v>
      </c>
      <c r="B466" s="1" t="s">
        <v>2004</v>
      </c>
      <c r="C466" s="1" t="s">
        <v>2005</v>
      </c>
      <c r="D466" s="1" t="s">
        <v>2006</v>
      </c>
      <c r="E466" t="str">
        <f>IMAGE("http://ifttt.com/images/no_image_card.png",1)</f>
        <v/>
      </c>
      <c r="F466" s="1" t="s">
        <v>4</v>
      </c>
      <c r="G466" s="2" t="s">
        <v>2007</v>
      </c>
    </row>
    <row r="467">
      <c r="A467" s="1" t="s">
        <v>2017</v>
      </c>
      <c r="B467" s="1" t="s">
        <v>2018</v>
      </c>
      <c r="C467" s="1" t="s">
        <v>2019</v>
      </c>
      <c r="D467" s="2" t="s">
        <v>2020</v>
      </c>
      <c r="E467" t="str">
        <f>IMAGE("https://i.ytimg.com/vi/zcfSD08yEx4/hqdefault.jpg",1)</f>
        <v/>
      </c>
      <c r="F467" s="1" t="s">
        <v>4</v>
      </c>
      <c r="G467" s="2" t="s">
        <v>2021</v>
      </c>
    </row>
    <row r="468">
      <c r="A468" s="1" t="s">
        <v>2022</v>
      </c>
      <c r="B468" s="1" t="s">
        <v>2023</v>
      </c>
      <c r="C468" s="1" t="s">
        <v>2024</v>
      </c>
      <c r="D468" s="2" t="s">
        <v>2025</v>
      </c>
      <c r="E468" t="str">
        <f>IMAGE("http://www.digitalfinance2015.com/wp-content/uploads/2015/05/rcmp-logo-e1431448549523.jpg",1)</f>
        <v/>
      </c>
      <c r="F468" s="1" t="s">
        <v>4</v>
      </c>
      <c r="G468" s="2" t="s">
        <v>2026</v>
      </c>
    </row>
    <row r="469">
      <c r="A469" s="1" t="s">
        <v>2027</v>
      </c>
      <c r="B469" s="1" t="s">
        <v>2028</v>
      </c>
      <c r="C469" s="1" t="s">
        <v>2029</v>
      </c>
      <c r="D469" s="1" t="s">
        <v>2030</v>
      </c>
      <c r="E469" t="str">
        <f t="shared" ref="E469:E470" si="54">IMAGE("http://ifttt.com/images/no_image_card.png",1)</f>
        <v/>
      </c>
      <c r="F469" s="1" t="s">
        <v>4</v>
      </c>
      <c r="G469" s="2" t="s">
        <v>2031</v>
      </c>
    </row>
    <row r="470">
      <c r="A470" s="1" t="s">
        <v>2032</v>
      </c>
      <c r="B470" s="1" t="s">
        <v>2033</v>
      </c>
      <c r="C470" s="1" t="s">
        <v>2034</v>
      </c>
      <c r="D470" s="1" t="s">
        <v>2035</v>
      </c>
      <c r="E470" t="str">
        <f t="shared" si="54"/>
        <v/>
      </c>
      <c r="F470" s="1" t="s">
        <v>4</v>
      </c>
      <c r="G470" s="2" t="s">
        <v>2036</v>
      </c>
    </row>
    <row r="471">
      <c r="A471" s="1" t="s">
        <v>2037</v>
      </c>
      <c r="B471" s="1" t="s">
        <v>2038</v>
      </c>
      <c r="C471" s="1" t="s">
        <v>2039</v>
      </c>
      <c r="D471" s="2" t="s">
        <v>2040</v>
      </c>
      <c r="E471" t="str">
        <f>IMAGE("http://cnet2.cbsistatic.com/hub/i/r/2012/09/06/8a8f1908-cc2e-11e2-9a4a-0291187b029a/thumbnail/670x503/bd905f4986564d32c30bd3c9ba5eac50/cloud_1.jpg",1)</f>
        <v/>
      </c>
      <c r="F471" s="1" t="s">
        <v>4</v>
      </c>
      <c r="G471" s="2" t="s">
        <v>2041</v>
      </c>
    </row>
    <row r="472">
      <c r="A472" s="1" t="s">
        <v>2042</v>
      </c>
      <c r="B472" s="1" t="s">
        <v>2043</v>
      </c>
      <c r="C472" s="1" t="s">
        <v>2044</v>
      </c>
      <c r="D472" s="1" t="s">
        <v>2045</v>
      </c>
      <c r="E472" t="str">
        <f>IMAGE("http://ifttt.com/images/no_image_card.png",1)</f>
        <v/>
      </c>
      <c r="F472" s="1" t="s">
        <v>4</v>
      </c>
      <c r="G472" s="2" t="s">
        <v>2046</v>
      </c>
    </row>
    <row r="473">
      <c r="A473" s="1" t="s">
        <v>2047</v>
      </c>
      <c r="B473" s="1" t="s">
        <v>2048</v>
      </c>
      <c r="C473" s="1" t="s">
        <v>2049</v>
      </c>
      <c r="D473" s="2" t="s">
        <v>2050</v>
      </c>
      <c r="E473" t="str">
        <f>IMAGE("https://thumbs.gfycat.com/MindlessEsteemedHookersealion-thumb100.jpg",1)</f>
        <v/>
      </c>
      <c r="F473" s="1" t="s">
        <v>4</v>
      </c>
      <c r="G473" s="2" t="s">
        <v>2051</v>
      </c>
    </row>
    <row r="474">
      <c r="A474" s="1" t="s">
        <v>2052</v>
      </c>
      <c r="B474" s="1" t="s">
        <v>2053</v>
      </c>
      <c r="C474" s="1" t="s">
        <v>2054</v>
      </c>
      <c r="D474" s="1" t="s">
        <v>2055</v>
      </c>
      <c r="E474" t="str">
        <f t="shared" ref="E474:E476" si="55">IMAGE("http://ifttt.com/images/no_image_card.png",1)</f>
        <v/>
      </c>
      <c r="F474" s="1" t="s">
        <v>4</v>
      </c>
      <c r="G474" s="2" t="s">
        <v>2056</v>
      </c>
    </row>
    <row r="475">
      <c r="A475" s="1" t="s">
        <v>2057</v>
      </c>
      <c r="B475" s="1" t="s">
        <v>2058</v>
      </c>
      <c r="C475" s="1" t="s">
        <v>2059</v>
      </c>
      <c r="D475" s="1" t="s">
        <v>2060</v>
      </c>
      <c r="E475" t="str">
        <f t="shared" si="55"/>
        <v/>
      </c>
      <c r="F475" s="1" t="s">
        <v>4</v>
      </c>
      <c r="G475" s="2" t="s">
        <v>2061</v>
      </c>
    </row>
    <row r="476">
      <c r="A476" s="1" t="s">
        <v>2062</v>
      </c>
      <c r="B476" s="1" t="s">
        <v>2063</v>
      </c>
      <c r="C476" s="1" t="s">
        <v>2064</v>
      </c>
      <c r="D476" s="1" t="s">
        <v>2065</v>
      </c>
      <c r="E476" t="str">
        <f t="shared" si="55"/>
        <v/>
      </c>
      <c r="F476" s="1" t="s">
        <v>4</v>
      </c>
      <c r="G476" s="2" t="s">
        <v>2066</v>
      </c>
    </row>
    <row r="477">
      <c r="A477" s="1" t="s">
        <v>2067</v>
      </c>
      <c r="B477" s="1" t="s">
        <v>2068</v>
      </c>
      <c r="C477" s="1" t="s">
        <v>2069</v>
      </c>
      <c r="D477" s="2" t="s">
        <v>2070</v>
      </c>
      <c r="E477" t="str">
        <f>IMAGE("https://bitcoinmagazine.com/wp-content/uploads/2015/05/roamingriddles1.jpg",1)</f>
        <v/>
      </c>
      <c r="F477" s="1" t="s">
        <v>4</v>
      </c>
      <c r="G477" s="2" t="s">
        <v>2071</v>
      </c>
    </row>
    <row r="478">
      <c r="A478" s="1" t="s">
        <v>2052</v>
      </c>
      <c r="B478" s="1" t="s">
        <v>2053</v>
      </c>
      <c r="C478" s="1" t="s">
        <v>2054</v>
      </c>
      <c r="D478" s="1" t="s">
        <v>2055</v>
      </c>
      <c r="E478" t="str">
        <f t="shared" ref="E478:E480" si="56">IMAGE("http://ifttt.com/images/no_image_card.png",1)</f>
        <v/>
      </c>
      <c r="F478" s="1" t="s">
        <v>4</v>
      </c>
      <c r="G478" s="2" t="s">
        <v>2056</v>
      </c>
    </row>
    <row r="479">
      <c r="A479" s="1" t="s">
        <v>2072</v>
      </c>
      <c r="B479" s="1" t="s">
        <v>2073</v>
      </c>
      <c r="C479" s="1" t="s">
        <v>2074</v>
      </c>
      <c r="D479" s="1" t="s">
        <v>2075</v>
      </c>
      <c r="E479" t="str">
        <f t="shared" si="56"/>
        <v/>
      </c>
      <c r="F479" s="1" t="s">
        <v>4</v>
      </c>
      <c r="G479" s="2" t="s">
        <v>2076</v>
      </c>
    </row>
    <row r="480">
      <c r="A480" s="1" t="s">
        <v>2077</v>
      </c>
      <c r="B480" s="1" t="s">
        <v>2078</v>
      </c>
      <c r="C480" s="1" t="s">
        <v>2079</v>
      </c>
      <c r="D480" s="1" t="s">
        <v>2080</v>
      </c>
      <c r="E480" t="str">
        <f t="shared" si="56"/>
        <v/>
      </c>
      <c r="F480" s="1" t="s">
        <v>4</v>
      </c>
      <c r="G480" s="2" t="s">
        <v>2081</v>
      </c>
    </row>
    <row r="481">
      <c r="A481" s="1" t="s">
        <v>2082</v>
      </c>
      <c r="B481" s="1" t="s">
        <v>2083</v>
      </c>
      <c r="C481" s="1" t="s">
        <v>2084</v>
      </c>
      <c r="D481" s="2" t="s">
        <v>2085</v>
      </c>
      <c r="E481" t="str">
        <f>IMAGE("http://bitcoinregs.org/images/BC_Logo_.png",1)</f>
        <v/>
      </c>
      <c r="F481" s="1" t="s">
        <v>4</v>
      </c>
      <c r="G481" s="2" t="s">
        <v>2086</v>
      </c>
    </row>
    <row r="482">
      <c r="A482" s="1" t="s">
        <v>2087</v>
      </c>
      <c r="B482" s="1" t="s">
        <v>2088</v>
      </c>
      <c r="C482" s="1" t="s">
        <v>2089</v>
      </c>
      <c r="D482" s="1" t="s">
        <v>2090</v>
      </c>
      <c r="E482" t="str">
        <f t="shared" ref="E482:E483" si="57">IMAGE("http://ifttt.com/images/no_image_card.png",1)</f>
        <v/>
      </c>
      <c r="F482" s="1" t="s">
        <v>4</v>
      </c>
      <c r="G482" s="2" t="s">
        <v>2091</v>
      </c>
    </row>
    <row r="483">
      <c r="A483" s="1" t="s">
        <v>2092</v>
      </c>
      <c r="B483" s="1" t="s">
        <v>2093</v>
      </c>
      <c r="C483" s="1" t="s">
        <v>2094</v>
      </c>
      <c r="D483" s="1" t="s">
        <v>2095</v>
      </c>
      <c r="E483" t="str">
        <f t="shared" si="57"/>
        <v/>
      </c>
      <c r="F483" s="1" t="s">
        <v>4</v>
      </c>
      <c r="G483" s="2" t="s">
        <v>2096</v>
      </c>
    </row>
    <row r="484">
      <c r="A484" s="1" t="s">
        <v>2097</v>
      </c>
      <c r="B484" s="1" t="s">
        <v>1540</v>
      </c>
      <c r="C484" s="1" t="s">
        <v>2098</v>
      </c>
      <c r="D484" s="2" t="s">
        <v>2099</v>
      </c>
      <c r="E484" t="str">
        <f>IMAGE("/polysphere.png",1)</f>
        <v/>
      </c>
      <c r="F484" s="1" t="s">
        <v>4</v>
      </c>
      <c r="G484" s="2" t="s">
        <v>2100</v>
      </c>
    </row>
    <row r="485">
      <c r="A485" s="1" t="s">
        <v>2101</v>
      </c>
      <c r="B485" s="1" t="s">
        <v>2102</v>
      </c>
      <c r="C485" s="1" t="s">
        <v>2103</v>
      </c>
      <c r="D485" s="2" t="s">
        <v>2104</v>
      </c>
      <c r="E485" t="str">
        <f>IMAGE("https://avatars1.githubusercontent.com/u/248161?v=3&amp;amp;s=400",1)</f>
        <v/>
      </c>
      <c r="F485" s="1" t="s">
        <v>4</v>
      </c>
      <c r="G485" s="2" t="s">
        <v>2105</v>
      </c>
    </row>
    <row r="486">
      <c r="A486" s="1" t="s">
        <v>2106</v>
      </c>
      <c r="B486" s="1" t="s">
        <v>380</v>
      </c>
      <c r="C486" s="1" t="s">
        <v>2107</v>
      </c>
      <c r="D486" s="2" t="s">
        <v>2108</v>
      </c>
      <c r="E486" t="str">
        <f>IMAGE("http://bravenewcoin.com/assets/Uploads/_resampled/CroppedImage400400-philippines.jpg",1)</f>
        <v/>
      </c>
      <c r="F486" s="1" t="s">
        <v>4</v>
      </c>
      <c r="G486" s="2" t="s">
        <v>2109</v>
      </c>
    </row>
    <row r="487">
      <c r="A487" s="1" t="s">
        <v>2110</v>
      </c>
      <c r="B487" s="1" t="s">
        <v>2111</v>
      </c>
      <c r="C487" s="1" t="s">
        <v>2112</v>
      </c>
      <c r="D487" s="1" t="s">
        <v>2113</v>
      </c>
      <c r="E487" t="str">
        <f t="shared" ref="E487:E490" si="58">IMAGE("http://ifttt.com/images/no_image_card.png",1)</f>
        <v/>
      </c>
      <c r="F487" s="1" t="s">
        <v>4</v>
      </c>
      <c r="G487" s="2" t="s">
        <v>2114</v>
      </c>
    </row>
    <row r="488">
      <c r="A488" s="1" t="s">
        <v>2115</v>
      </c>
      <c r="B488" s="1" t="s">
        <v>2116</v>
      </c>
      <c r="C488" s="1" t="s">
        <v>2117</v>
      </c>
      <c r="D488" s="1" t="s">
        <v>2118</v>
      </c>
      <c r="E488" t="str">
        <f t="shared" si="58"/>
        <v/>
      </c>
      <c r="F488" s="1" t="s">
        <v>4</v>
      </c>
      <c r="G488" s="2" t="s">
        <v>2119</v>
      </c>
    </row>
    <row r="489">
      <c r="A489" s="1" t="s">
        <v>2120</v>
      </c>
      <c r="B489" s="1" t="s">
        <v>2121</v>
      </c>
      <c r="C489" s="1" t="s">
        <v>2122</v>
      </c>
      <c r="D489" s="1" t="s">
        <v>421</v>
      </c>
      <c r="E489" t="str">
        <f t="shared" si="58"/>
        <v/>
      </c>
      <c r="F489" s="1" t="s">
        <v>4</v>
      </c>
      <c r="G489" s="2" t="s">
        <v>2123</v>
      </c>
    </row>
    <row r="490">
      <c r="A490" s="1" t="s">
        <v>2124</v>
      </c>
      <c r="B490" s="1" t="s">
        <v>2125</v>
      </c>
      <c r="C490" s="1" t="s">
        <v>2126</v>
      </c>
      <c r="D490" s="1" t="s">
        <v>2127</v>
      </c>
      <c r="E490" t="str">
        <f t="shared" si="58"/>
        <v/>
      </c>
      <c r="F490" s="1" t="s">
        <v>4</v>
      </c>
      <c r="G490" s="2" t="s">
        <v>2128</v>
      </c>
    </row>
    <row r="491">
      <c r="A491" s="1" t="s">
        <v>2129</v>
      </c>
      <c r="B491" s="1" t="s">
        <v>2130</v>
      </c>
      <c r="C491" s="1" t="s">
        <v>2131</v>
      </c>
      <c r="D491" s="2" t="s">
        <v>2132</v>
      </c>
      <c r="E491" t="str">
        <f>IMAGE("http://fee.org/files/imglib/20150512_1btcoin.JPG",1)</f>
        <v/>
      </c>
      <c r="F491" s="1" t="s">
        <v>4</v>
      </c>
      <c r="G491" s="2" t="s">
        <v>2133</v>
      </c>
    </row>
    <row r="492">
      <c r="A492" s="1" t="s">
        <v>2101</v>
      </c>
      <c r="B492" s="1" t="s">
        <v>2102</v>
      </c>
      <c r="C492" s="1" t="s">
        <v>2103</v>
      </c>
      <c r="D492" s="2" t="s">
        <v>2104</v>
      </c>
      <c r="E492" t="str">
        <f>IMAGE("https://avatars1.githubusercontent.com/u/248161?v=3&amp;amp;s=400",1)</f>
        <v/>
      </c>
      <c r="F492" s="1" t="s">
        <v>4</v>
      </c>
      <c r="G492" s="2" t="s">
        <v>2105</v>
      </c>
    </row>
    <row r="493">
      <c r="A493" s="1" t="s">
        <v>2134</v>
      </c>
      <c r="B493" s="1" t="s">
        <v>380</v>
      </c>
      <c r="C493" s="1" t="s">
        <v>2135</v>
      </c>
      <c r="D493" s="2" t="s">
        <v>2136</v>
      </c>
      <c r="E493" t="str">
        <f>IMAGE("http://bravenewcoin.com/assets/Uploads/_resampled/CroppedImage400400-Selection-188.png",1)</f>
        <v/>
      </c>
      <c r="F493" s="1" t="s">
        <v>4</v>
      </c>
      <c r="G493" s="2" t="s">
        <v>2137</v>
      </c>
    </row>
    <row r="494">
      <c r="A494" s="1" t="s">
        <v>2138</v>
      </c>
      <c r="B494" s="1" t="s">
        <v>2139</v>
      </c>
      <c r="C494" s="1" t="s">
        <v>2140</v>
      </c>
      <c r="D494" s="2" t="s">
        <v>2141</v>
      </c>
      <c r="E494" t="str">
        <f>IMAGE("http://dqermavktpdz7.cloudfront.net/wp-content/uploads/2015/05/tumblr_inline_nny33zAiMy1sj3nis_540.png",1)</f>
        <v/>
      </c>
      <c r="F494" s="1" t="s">
        <v>4</v>
      </c>
      <c r="G494" s="2" t="s">
        <v>2142</v>
      </c>
    </row>
    <row r="495">
      <c r="A495" s="1" t="s">
        <v>2143</v>
      </c>
      <c r="B495" s="1" t="s">
        <v>2144</v>
      </c>
      <c r="C495" s="1" t="s">
        <v>2145</v>
      </c>
      <c r="D495" s="1" t="s">
        <v>2146</v>
      </c>
      <c r="E495" t="str">
        <f t="shared" ref="E495:E496" si="59">IMAGE("http://ifttt.com/images/no_image_card.png",1)</f>
        <v/>
      </c>
      <c r="F495" s="1" t="s">
        <v>4</v>
      </c>
      <c r="G495" s="2" t="s">
        <v>2147</v>
      </c>
    </row>
    <row r="496">
      <c r="A496" s="1" t="s">
        <v>2148</v>
      </c>
      <c r="B496" s="1" t="s">
        <v>1515</v>
      </c>
      <c r="C496" s="3" t="s">
        <v>2149</v>
      </c>
      <c r="D496" s="1" t="s">
        <v>2150</v>
      </c>
      <c r="E496" t="str">
        <f t="shared" si="59"/>
        <v/>
      </c>
      <c r="F496" s="1" t="s">
        <v>4</v>
      </c>
      <c r="G496" s="2" t="s">
        <v>2151</v>
      </c>
    </row>
    <row r="497">
      <c r="A497" s="1" t="s">
        <v>2152</v>
      </c>
      <c r="B497" s="1" t="s">
        <v>2153</v>
      </c>
      <c r="C497" s="1" t="s">
        <v>2154</v>
      </c>
      <c r="D497" s="2" t="s">
        <v>283</v>
      </c>
      <c r="E497" t="str">
        <f>IMAGE("https://i.ytimg.com/vi/wjNpw12EJoI/maxresdefault.jpg",1)</f>
        <v/>
      </c>
      <c r="F497" s="1" t="s">
        <v>4</v>
      </c>
      <c r="G497" s="2" t="s">
        <v>2155</v>
      </c>
    </row>
    <row r="498">
      <c r="A498" s="1" t="s">
        <v>2156</v>
      </c>
      <c r="B498" s="1" t="s">
        <v>2157</v>
      </c>
      <c r="C498" s="1" t="s">
        <v>2158</v>
      </c>
      <c r="D498" s="1" t="s">
        <v>2159</v>
      </c>
      <c r="E498" t="str">
        <f t="shared" ref="E498:E501" si="60">IMAGE("http://ifttt.com/images/no_image_card.png",1)</f>
        <v/>
      </c>
      <c r="F498" s="1" t="s">
        <v>4</v>
      </c>
      <c r="G498" s="2" t="s">
        <v>2160</v>
      </c>
    </row>
    <row r="499">
      <c r="A499" s="1" t="s">
        <v>2161</v>
      </c>
      <c r="B499" s="1" t="s">
        <v>1036</v>
      </c>
      <c r="C499" s="1" t="s">
        <v>2162</v>
      </c>
      <c r="D499" s="1" t="s">
        <v>2163</v>
      </c>
      <c r="E499" t="str">
        <f t="shared" si="60"/>
        <v/>
      </c>
      <c r="F499" s="1" t="s">
        <v>4</v>
      </c>
      <c r="G499" s="2" t="s">
        <v>2164</v>
      </c>
    </row>
    <row r="500">
      <c r="A500" s="1" t="s">
        <v>2165</v>
      </c>
      <c r="B500" s="1" t="s">
        <v>2166</v>
      </c>
      <c r="C500" s="1" t="s">
        <v>2167</v>
      </c>
      <c r="D500" s="1" t="s">
        <v>2168</v>
      </c>
      <c r="E500" t="str">
        <f t="shared" si="60"/>
        <v/>
      </c>
      <c r="F500" s="1" t="s">
        <v>4</v>
      </c>
      <c r="G500" s="2" t="s">
        <v>2169</v>
      </c>
    </row>
    <row r="501">
      <c r="A501" s="1" t="s">
        <v>2170</v>
      </c>
      <c r="B501" s="1" t="s">
        <v>2171</v>
      </c>
      <c r="C501" s="1" t="s">
        <v>2172</v>
      </c>
      <c r="D501" s="1" t="s">
        <v>2173</v>
      </c>
      <c r="E501" t="str">
        <f t="shared" si="60"/>
        <v/>
      </c>
      <c r="F501" s="1" t="s">
        <v>4</v>
      </c>
      <c r="G501" s="2" t="s">
        <v>2174</v>
      </c>
    </row>
    <row r="502">
      <c r="A502" s="1" t="s">
        <v>2170</v>
      </c>
      <c r="B502" s="1" t="s">
        <v>2175</v>
      </c>
      <c r="C502" s="1" t="s">
        <v>2176</v>
      </c>
      <c r="D502" s="2" t="s">
        <v>2177</v>
      </c>
      <c r="E502" t="str">
        <f>IMAGE("http://i.telegraph.co.uk/multimedia/archive/00789/gordon-brown-nightm_789814a.jpg",1)</f>
        <v/>
      </c>
      <c r="F502" s="1" t="s">
        <v>4</v>
      </c>
      <c r="G502" s="2" t="s">
        <v>2178</v>
      </c>
    </row>
    <row r="503">
      <c r="A503" s="1" t="s">
        <v>2179</v>
      </c>
      <c r="B503" s="1" t="s">
        <v>960</v>
      </c>
      <c r="C503" s="1" t="s">
        <v>2180</v>
      </c>
      <c r="D503" s="1" t="s">
        <v>2181</v>
      </c>
      <c r="E503" t="str">
        <f t="shared" ref="E503:E506" si="61">IMAGE("http://ifttt.com/images/no_image_card.png",1)</f>
        <v/>
      </c>
      <c r="F503" s="1" t="s">
        <v>4</v>
      </c>
      <c r="G503" s="2" t="s">
        <v>2182</v>
      </c>
    </row>
    <row r="504">
      <c r="A504" s="1" t="s">
        <v>2183</v>
      </c>
      <c r="B504" s="1" t="s">
        <v>2184</v>
      </c>
      <c r="C504" s="1" t="s">
        <v>2185</v>
      </c>
      <c r="D504" s="1" t="s">
        <v>2186</v>
      </c>
      <c r="E504" t="str">
        <f t="shared" si="61"/>
        <v/>
      </c>
      <c r="F504" s="1" t="s">
        <v>4</v>
      </c>
      <c r="G504" s="2" t="s">
        <v>2187</v>
      </c>
    </row>
    <row r="505">
      <c r="A505" s="1" t="s">
        <v>2188</v>
      </c>
      <c r="B505" s="1" t="s">
        <v>2189</v>
      </c>
      <c r="C505" s="1" t="s">
        <v>2190</v>
      </c>
      <c r="D505" s="1" t="s">
        <v>2191</v>
      </c>
      <c r="E505" t="str">
        <f t="shared" si="61"/>
        <v/>
      </c>
      <c r="F505" s="1" t="s">
        <v>4</v>
      </c>
      <c r="G505" s="2" t="s">
        <v>2192</v>
      </c>
    </row>
    <row r="506">
      <c r="A506" s="1" t="s">
        <v>2193</v>
      </c>
      <c r="B506" s="1" t="s">
        <v>125</v>
      </c>
      <c r="C506" s="1" t="s">
        <v>2194</v>
      </c>
      <c r="D506" s="1" t="s">
        <v>2195</v>
      </c>
      <c r="E506" t="str">
        <f t="shared" si="61"/>
        <v/>
      </c>
      <c r="F506" s="1" t="s">
        <v>4</v>
      </c>
      <c r="G506" s="2" t="s">
        <v>2196</v>
      </c>
    </row>
    <row r="507">
      <c r="A507" s="1" t="s">
        <v>2197</v>
      </c>
      <c r="B507" s="1" t="s">
        <v>2198</v>
      </c>
      <c r="C507" s="1" t="s">
        <v>2199</v>
      </c>
      <c r="D507" s="2" t="s">
        <v>2200</v>
      </c>
      <c r="E507" t="str">
        <f>IMAGE("http://i2.cdn.turner.com/money/dam/assets/150512123017-jobs-threatened-by-robots-620xa.jpg",1)</f>
        <v/>
      </c>
      <c r="F507" s="1" t="s">
        <v>4</v>
      </c>
      <c r="G507" s="2" t="s">
        <v>2201</v>
      </c>
    </row>
    <row r="508">
      <c r="A508" s="1" t="s">
        <v>2202</v>
      </c>
      <c r="B508" s="1" t="s">
        <v>2189</v>
      </c>
      <c r="C508" s="1" t="s">
        <v>2203</v>
      </c>
      <c r="D508" s="1" t="s">
        <v>2204</v>
      </c>
      <c r="E508" t="str">
        <f>IMAGE("http://ifttt.com/images/no_image_card.png",1)</f>
        <v/>
      </c>
      <c r="F508" s="1" t="s">
        <v>4</v>
      </c>
      <c r="G508" s="2" t="s">
        <v>2205</v>
      </c>
    </row>
    <row r="509">
      <c r="A509" s="1" t="s">
        <v>2206</v>
      </c>
      <c r="B509" s="1" t="s">
        <v>380</v>
      </c>
      <c r="C509" s="1" t="s">
        <v>2207</v>
      </c>
      <c r="D509" s="2" t="s">
        <v>2208</v>
      </c>
      <c r="E509" t="str">
        <f>IMAGE("http://bravenewcoin.com/assets/Uploads/_resampled/CroppedImage400400-5025601209-c65b12eed1-o.jpg",1)</f>
        <v/>
      </c>
      <c r="F509" s="1" t="s">
        <v>4</v>
      </c>
      <c r="G509" s="2" t="s">
        <v>2209</v>
      </c>
    </row>
    <row r="510">
      <c r="A510" s="1" t="s">
        <v>2210</v>
      </c>
      <c r="B510" s="1" t="s">
        <v>2211</v>
      </c>
      <c r="C510" s="1" t="s">
        <v>2212</v>
      </c>
      <c r="D510" s="1" t="s">
        <v>2213</v>
      </c>
      <c r="E510" t="str">
        <f>IMAGE("http://ifttt.com/images/no_image_card.png",1)</f>
        <v/>
      </c>
      <c r="F510" s="1" t="s">
        <v>4</v>
      </c>
      <c r="G510" s="2" t="s">
        <v>2214</v>
      </c>
    </row>
    <row r="511">
      <c r="A511" s="1" t="s">
        <v>2215</v>
      </c>
      <c r="B511" s="1" t="s">
        <v>1176</v>
      </c>
      <c r="C511" s="1" t="s">
        <v>2216</v>
      </c>
      <c r="D511" s="2" t="s">
        <v>2217</v>
      </c>
      <c r="E511" t="str">
        <f>IMAGE("http://forklog.net/wp-content/uploads/2015/05/pict1.png",1)</f>
        <v/>
      </c>
      <c r="F511" s="1" t="s">
        <v>4</v>
      </c>
      <c r="G511" s="2" t="s">
        <v>2218</v>
      </c>
    </row>
    <row r="512">
      <c r="A512" s="1" t="s">
        <v>2219</v>
      </c>
      <c r="B512" s="1" t="s">
        <v>2220</v>
      </c>
      <c r="C512" s="1" t="s">
        <v>2221</v>
      </c>
      <c r="D512" s="2" t="s">
        <v>2222</v>
      </c>
      <c r="E512" t="str">
        <f>IMAGE("http://1.bp.blogspot.com/-iIn47yMMUkI/U3MDlxsM-vI/AAAAAAAABpc/QkrD-IwUfmM/s400/ANXoffice.jpg",1)</f>
        <v/>
      </c>
      <c r="F512" s="1" t="s">
        <v>4</v>
      </c>
      <c r="G512" s="2" t="s">
        <v>2223</v>
      </c>
    </row>
    <row r="513">
      <c r="A513" s="1" t="s">
        <v>2224</v>
      </c>
      <c r="B513" s="1" t="s">
        <v>2225</v>
      </c>
      <c r="C513" s="1" t="s">
        <v>2226</v>
      </c>
      <c r="D513" s="1" t="s">
        <v>421</v>
      </c>
      <c r="E513" t="str">
        <f>IMAGE("http://ifttt.com/images/no_image_card.png",1)</f>
        <v/>
      </c>
      <c r="F513" s="1" t="s">
        <v>4</v>
      </c>
      <c r="G513" s="2" t="s">
        <v>2227</v>
      </c>
    </row>
    <row r="514">
      <c r="A514" s="1" t="s">
        <v>2228</v>
      </c>
      <c r="B514" s="1" t="s">
        <v>2229</v>
      </c>
      <c r="C514" s="1" t="s">
        <v>2230</v>
      </c>
      <c r="D514" s="2" t="s">
        <v>2231</v>
      </c>
      <c r="E514" t="str">
        <f>IMAGE("http://cnet2.cbsistatic.com/hub/i/r/2014/03/12/26761a4e-b0d3-11e3-a24e-d4ae52e62bcc/thumbnail/670x503/0f1a621e9b327a9179d09726351e999f/facebook-cred-cnetuk-600-v1-620x400_610x394.jpg",1)</f>
        <v/>
      </c>
      <c r="F514" s="1" t="s">
        <v>4</v>
      </c>
      <c r="G514" s="2" t="s">
        <v>2232</v>
      </c>
    </row>
    <row r="515">
      <c r="A515" s="1" t="s">
        <v>2233</v>
      </c>
      <c r="B515" s="1" t="s">
        <v>2234</v>
      </c>
      <c r="C515" s="1" t="s">
        <v>2235</v>
      </c>
      <c r="D515" s="1" t="s">
        <v>2236</v>
      </c>
      <c r="E515" t="str">
        <f>IMAGE("http://ifttt.com/images/no_image_card.png",1)</f>
        <v/>
      </c>
      <c r="F515" s="1" t="s">
        <v>4</v>
      </c>
      <c r="G515" s="2" t="s">
        <v>2237</v>
      </c>
    </row>
    <row r="516">
      <c r="A516" s="1" t="s">
        <v>2238</v>
      </c>
      <c r="B516" s="1" t="s">
        <v>2239</v>
      </c>
      <c r="C516" s="1" t="s">
        <v>2240</v>
      </c>
      <c r="D516" s="2" t="s">
        <v>2241</v>
      </c>
      <c r="E516" t="str">
        <f>IMAGE("http://i.imgur.com/g13n047.jpg",1)</f>
        <v/>
      </c>
      <c r="F516" s="1" t="s">
        <v>4</v>
      </c>
      <c r="G516" s="2" t="s">
        <v>2242</v>
      </c>
    </row>
    <row r="517">
      <c r="A517" s="1" t="s">
        <v>2243</v>
      </c>
      <c r="B517" s="1" t="s">
        <v>1089</v>
      </c>
      <c r="C517" s="1" t="s">
        <v>2244</v>
      </c>
      <c r="D517" s="1" t="s">
        <v>2245</v>
      </c>
      <c r="E517" t="str">
        <f>IMAGE("http://ifttt.com/images/no_image_card.png",1)</f>
        <v/>
      </c>
      <c r="F517" s="1" t="s">
        <v>4</v>
      </c>
      <c r="G517" s="2" t="s">
        <v>2246</v>
      </c>
    </row>
    <row r="518">
      <c r="A518" s="1" t="s">
        <v>2247</v>
      </c>
      <c r="B518" s="1" t="s">
        <v>2248</v>
      </c>
      <c r="C518" s="1" t="s">
        <v>2249</v>
      </c>
      <c r="D518" s="2" t="s">
        <v>2250</v>
      </c>
      <c r="E518" t="str">
        <f>IMAGE("http://i2.cdn.turner.com/money/dam/assets/150511111930-nasdaq-market-620xa.jpg",1)</f>
        <v/>
      </c>
      <c r="F518" s="1" t="s">
        <v>4</v>
      </c>
      <c r="G518" s="2" t="s">
        <v>2251</v>
      </c>
    </row>
    <row r="519">
      <c r="A519" s="1" t="s">
        <v>2252</v>
      </c>
      <c r="B519" s="1" t="s">
        <v>2253</v>
      </c>
      <c r="C519" s="1" t="s">
        <v>2254</v>
      </c>
      <c r="D519" s="1" t="s">
        <v>2255</v>
      </c>
      <c r="E519" t="str">
        <f t="shared" ref="E519:E521" si="62">IMAGE("http://ifttt.com/images/no_image_card.png",1)</f>
        <v/>
      </c>
      <c r="F519" s="1" t="s">
        <v>4</v>
      </c>
      <c r="G519" s="2" t="s">
        <v>2256</v>
      </c>
    </row>
    <row r="520">
      <c r="A520" s="1" t="s">
        <v>2257</v>
      </c>
      <c r="B520" s="1" t="s">
        <v>2258</v>
      </c>
      <c r="C520" s="1" t="s">
        <v>2259</v>
      </c>
      <c r="D520" s="1" t="s">
        <v>2260</v>
      </c>
      <c r="E520" t="str">
        <f t="shared" si="62"/>
        <v/>
      </c>
      <c r="F520" s="1" t="s">
        <v>4</v>
      </c>
      <c r="G520" s="2" t="s">
        <v>2261</v>
      </c>
    </row>
    <row r="521">
      <c r="A521" s="1" t="s">
        <v>2262</v>
      </c>
      <c r="B521" s="1" t="s">
        <v>2263</v>
      </c>
      <c r="C521" s="1" t="s">
        <v>2264</v>
      </c>
      <c r="D521" s="1" t="s">
        <v>421</v>
      </c>
      <c r="E521" t="str">
        <f t="shared" si="62"/>
        <v/>
      </c>
      <c r="F521" s="1" t="s">
        <v>4</v>
      </c>
      <c r="G521" s="2" t="s">
        <v>2265</v>
      </c>
    </row>
    <row r="522">
      <c r="A522" s="1" t="s">
        <v>2266</v>
      </c>
      <c r="B522" s="1" t="s">
        <v>2267</v>
      </c>
      <c r="C522" s="1" t="s">
        <v>2268</v>
      </c>
      <c r="D522" s="2" t="s">
        <v>2269</v>
      </c>
      <c r="E522" t="str">
        <f>IMAGE("http://blog.tenthamendmentcenter.com/files/2015/05/tender-texas-050715-1024x536.png",1)</f>
        <v/>
      </c>
      <c r="F522" s="1" t="s">
        <v>4</v>
      </c>
      <c r="G522" s="2" t="s">
        <v>2270</v>
      </c>
    </row>
    <row r="523">
      <c r="A523" s="1" t="s">
        <v>2271</v>
      </c>
      <c r="B523" s="1" t="s">
        <v>2272</v>
      </c>
      <c r="C523" s="1" t="s">
        <v>2273</v>
      </c>
      <c r="D523" s="1" t="s">
        <v>2274</v>
      </c>
      <c r="E523" t="str">
        <f t="shared" ref="E523:E526" si="63">IMAGE("http://ifttt.com/images/no_image_card.png",1)</f>
        <v/>
      </c>
      <c r="F523" s="1" t="s">
        <v>4</v>
      </c>
      <c r="G523" s="2" t="s">
        <v>2275</v>
      </c>
    </row>
    <row r="524">
      <c r="A524" s="1" t="s">
        <v>2276</v>
      </c>
      <c r="B524" s="1" t="s">
        <v>2277</v>
      </c>
      <c r="C524" s="1" t="s">
        <v>2278</v>
      </c>
      <c r="D524" s="1" t="s">
        <v>2279</v>
      </c>
      <c r="E524" t="str">
        <f t="shared" si="63"/>
        <v/>
      </c>
      <c r="F524" s="1" t="s">
        <v>4</v>
      </c>
      <c r="G524" s="2" t="s">
        <v>2280</v>
      </c>
    </row>
    <row r="525">
      <c r="A525" s="1" t="s">
        <v>2281</v>
      </c>
      <c r="B525" s="1" t="s">
        <v>2282</v>
      </c>
      <c r="C525" s="1" t="s">
        <v>2283</v>
      </c>
      <c r="D525" s="1" t="s">
        <v>2284</v>
      </c>
      <c r="E525" t="str">
        <f t="shared" si="63"/>
        <v/>
      </c>
      <c r="F525" s="1" t="s">
        <v>4</v>
      </c>
      <c r="G525" s="2" t="s">
        <v>2285</v>
      </c>
    </row>
    <row r="526">
      <c r="A526" s="1" t="s">
        <v>2286</v>
      </c>
      <c r="B526" s="1" t="s">
        <v>404</v>
      </c>
      <c r="C526" s="1" t="s">
        <v>2287</v>
      </c>
      <c r="D526" s="1" t="s">
        <v>2288</v>
      </c>
      <c r="E526" t="str">
        <f t="shared" si="63"/>
        <v/>
      </c>
      <c r="F526" s="1" t="s">
        <v>4</v>
      </c>
      <c r="G526" s="2" t="s">
        <v>2289</v>
      </c>
    </row>
    <row r="527">
      <c r="A527" s="1" t="s">
        <v>2290</v>
      </c>
      <c r="B527" s="1" t="s">
        <v>286</v>
      </c>
      <c r="C527" s="1" t="s">
        <v>1980</v>
      </c>
      <c r="D527" s="2" t="s">
        <v>2291</v>
      </c>
      <c r="E527" t="str">
        <f>IMAGE("https://fortunedotcom.files.wordpress.com/2015/03/rtr4jsbo.jpg?quality=80&amp;amp;w=820&amp;amp;h=570&amp;amp;crop=1",1)</f>
        <v/>
      </c>
      <c r="F527" s="1" t="s">
        <v>4</v>
      </c>
      <c r="G527" s="2" t="s">
        <v>2292</v>
      </c>
    </row>
    <row r="528">
      <c r="A528" s="1" t="s">
        <v>2293</v>
      </c>
      <c r="B528" s="1" t="s">
        <v>2294</v>
      </c>
      <c r="C528" s="1" t="s">
        <v>2295</v>
      </c>
      <c r="D528" s="1" t="s">
        <v>2296</v>
      </c>
      <c r="E528" t="str">
        <f t="shared" ref="E528:E530" si="64">IMAGE("http://ifttt.com/images/no_image_card.png",1)</f>
        <v/>
      </c>
      <c r="F528" s="1" t="s">
        <v>4</v>
      </c>
      <c r="G528" s="2" t="s">
        <v>2297</v>
      </c>
    </row>
    <row r="529">
      <c r="A529" s="1" t="s">
        <v>2298</v>
      </c>
      <c r="B529" s="1" t="s">
        <v>2299</v>
      </c>
      <c r="C529" s="1" t="s">
        <v>2300</v>
      </c>
      <c r="D529" s="1" t="s">
        <v>2301</v>
      </c>
      <c r="E529" t="str">
        <f t="shared" si="64"/>
        <v/>
      </c>
      <c r="F529" s="1" t="s">
        <v>4</v>
      </c>
      <c r="G529" s="2" t="s">
        <v>2302</v>
      </c>
    </row>
    <row r="530">
      <c r="A530" s="1" t="s">
        <v>2303</v>
      </c>
      <c r="B530" s="1" t="s">
        <v>960</v>
      </c>
      <c r="C530" s="1" t="s">
        <v>2304</v>
      </c>
      <c r="D530" s="1" t="s">
        <v>2305</v>
      </c>
      <c r="E530" t="str">
        <f t="shared" si="64"/>
        <v/>
      </c>
      <c r="F530" s="1" t="s">
        <v>4</v>
      </c>
      <c r="G530" s="2" t="s">
        <v>2306</v>
      </c>
    </row>
    <row r="531">
      <c r="A531" s="1" t="s">
        <v>2307</v>
      </c>
      <c r="B531" s="1" t="s">
        <v>2308</v>
      </c>
      <c r="C531" s="1" t="s">
        <v>2309</v>
      </c>
      <c r="D531" s="2" t="s">
        <v>2310</v>
      </c>
      <c r="E531" t="str">
        <f>IMAGE("https://pbs.twimg.com/media/CE9AwDjWEAAmkYd.jpg:large",1)</f>
        <v/>
      </c>
      <c r="F531" s="1" t="s">
        <v>4</v>
      </c>
      <c r="G531" s="2" t="s">
        <v>2311</v>
      </c>
    </row>
    <row r="532">
      <c r="A532" s="1" t="s">
        <v>2293</v>
      </c>
      <c r="B532" s="1" t="s">
        <v>2294</v>
      </c>
      <c r="C532" s="1" t="s">
        <v>2295</v>
      </c>
      <c r="D532" s="1" t="s">
        <v>2296</v>
      </c>
      <c r="E532" t="str">
        <f t="shared" ref="E532:E534" si="65">IMAGE("http://ifttt.com/images/no_image_card.png",1)</f>
        <v/>
      </c>
      <c r="F532" s="1" t="s">
        <v>4</v>
      </c>
      <c r="G532" s="2" t="s">
        <v>2297</v>
      </c>
    </row>
    <row r="533">
      <c r="A533" s="1" t="s">
        <v>2298</v>
      </c>
      <c r="B533" s="1" t="s">
        <v>2299</v>
      </c>
      <c r="C533" s="1" t="s">
        <v>2300</v>
      </c>
      <c r="D533" s="1" t="s">
        <v>2301</v>
      </c>
      <c r="E533" t="str">
        <f t="shared" si="65"/>
        <v/>
      </c>
      <c r="F533" s="1" t="s">
        <v>4</v>
      </c>
      <c r="G533" s="2" t="s">
        <v>2302</v>
      </c>
    </row>
    <row r="534">
      <c r="A534" s="1" t="s">
        <v>2303</v>
      </c>
      <c r="B534" s="1" t="s">
        <v>960</v>
      </c>
      <c r="C534" s="1" t="s">
        <v>2304</v>
      </c>
      <c r="D534" s="1" t="s">
        <v>2305</v>
      </c>
      <c r="E534" t="str">
        <f t="shared" si="65"/>
        <v/>
      </c>
      <c r="F534" s="1" t="s">
        <v>4</v>
      </c>
      <c r="G534" s="2" t="s">
        <v>2306</v>
      </c>
    </row>
    <row r="535">
      <c r="A535" s="1" t="s">
        <v>2312</v>
      </c>
      <c r="B535" s="1" t="s">
        <v>2313</v>
      </c>
      <c r="C535" s="1" t="s">
        <v>2314</v>
      </c>
      <c r="D535" s="2" t="s">
        <v>2315</v>
      </c>
      <c r="E535" t="str">
        <f>IMAGE("http://bitcoinwork.info/uploads/3/3/1/4/3314489/1426389931.png",1)</f>
        <v/>
      </c>
      <c r="F535" s="1" t="s">
        <v>4</v>
      </c>
      <c r="G535" s="2" t="s">
        <v>2316</v>
      </c>
    </row>
    <row r="536">
      <c r="A536" s="1" t="s">
        <v>2317</v>
      </c>
      <c r="B536" s="1" t="s">
        <v>999</v>
      </c>
      <c r="C536" s="1" t="s">
        <v>2318</v>
      </c>
      <c r="D536" s="1" t="s">
        <v>2319</v>
      </c>
      <c r="E536" t="str">
        <f>IMAGE("http://ifttt.com/images/no_image_card.png",1)</f>
        <v/>
      </c>
      <c r="F536" s="1" t="s">
        <v>4</v>
      </c>
      <c r="G536" s="2" t="s">
        <v>2320</v>
      </c>
    </row>
    <row r="537">
      <c r="A537" s="1" t="s">
        <v>2321</v>
      </c>
      <c r="B537" s="1" t="s">
        <v>30</v>
      </c>
      <c r="C537" s="1" t="s">
        <v>1740</v>
      </c>
      <c r="D537" s="2" t="s">
        <v>2322</v>
      </c>
      <c r="E537" t="str">
        <f>IMAGE("http://www.gannett-cdn.com/-mm-/d2180132b1ad56b0046ccb000fc2ef79b74d1892/c=0-105-2000-1230&amp;amp;r=x633&amp;amp;c=1200x630/local/-/media/2015/05/12/Asheville/B9317219426Z.1_20150512114627_000_GNLANHUP4.1-0.jpg",1)</f>
        <v/>
      </c>
      <c r="F537" s="1" t="s">
        <v>4</v>
      </c>
      <c r="G537" s="2" t="s">
        <v>2323</v>
      </c>
    </row>
    <row r="538">
      <c r="A538" s="1" t="s">
        <v>2324</v>
      </c>
      <c r="B538" s="1" t="s">
        <v>2325</v>
      </c>
      <c r="C538" s="1" t="s">
        <v>2326</v>
      </c>
      <c r="D538" s="2" t="s">
        <v>2327</v>
      </c>
      <c r="E538" t="str">
        <f>IMAGE("https://i.ytimg.com/vi/CzjMYt3C2QI/maxresdefault.jpg",1)</f>
        <v/>
      </c>
      <c r="F538" s="1" t="s">
        <v>4</v>
      </c>
      <c r="G538" s="2" t="s">
        <v>2328</v>
      </c>
    </row>
    <row r="539">
      <c r="A539" s="1" t="s">
        <v>2329</v>
      </c>
      <c r="B539" s="1" t="s">
        <v>2330</v>
      </c>
      <c r="C539" s="1" t="s">
        <v>2331</v>
      </c>
      <c r="D539" s="1" t="s">
        <v>2332</v>
      </c>
      <c r="E539" t="str">
        <f t="shared" ref="E539:E541" si="66">IMAGE("http://ifttt.com/images/no_image_card.png",1)</f>
        <v/>
      </c>
      <c r="F539" s="1" t="s">
        <v>4</v>
      </c>
      <c r="G539" s="2" t="s">
        <v>2333</v>
      </c>
    </row>
    <row r="540">
      <c r="A540" s="1" t="s">
        <v>2334</v>
      </c>
      <c r="B540" s="1" t="s">
        <v>2335</v>
      </c>
      <c r="C540" s="1" t="s">
        <v>2336</v>
      </c>
      <c r="D540" s="1" t="s">
        <v>2337</v>
      </c>
      <c r="E540" t="str">
        <f t="shared" si="66"/>
        <v/>
      </c>
      <c r="F540" s="1" t="s">
        <v>4</v>
      </c>
      <c r="G540" s="2" t="s">
        <v>2338</v>
      </c>
    </row>
    <row r="541">
      <c r="A541" s="1" t="s">
        <v>2339</v>
      </c>
      <c r="B541" s="1" t="s">
        <v>2313</v>
      </c>
      <c r="C541" s="1" t="s">
        <v>2340</v>
      </c>
      <c r="D541" s="1" t="s">
        <v>2341</v>
      </c>
      <c r="E541" t="str">
        <f t="shared" si="66"/>
        <v/>
      </c>
      <c r="F541" s="1" t="s">
        <v>4</v>
      </c>
      <c r="G541" s="2" t="s">
        <v>2342</v>
      </c>
    </row>
    <row r="542">
      <c r="A542" s="1" t="s">
        <v>2339</v>
      </c>
      <c r="B542" s="1" t="s">
        <v>2343</v>
      </c>
      <c r="C542" s="1" t="s">
        <v>2344</v>
      </c>
      <c r="D542" s="2" t="s">
        <v>2345</v>
      </c>
      <c r="E542" t="str">
        <f>IMAGE("http://i.imgur.com/1JKal72.jpg?fb",1)</f>
        <v/>
      </c>
      <c r="F542" s="1" t="s">
        <v>4</v>
      </c>
      <c r="G542" s="2" t="s">
        <v>2346</v>
      </c>
    </row>
    <row r="543">
      <c r="A543" s="1" t="s">
        <v>2347</v>
      </c>
      <c r="B543" s="1" t="s">
        <v>2348</v>
      </c>
      <c r="C543" s="1" t="s">
        <v>2349</v>
      </c>
      <c r="D543" s="2" t="s">
        <v>2350</v>
      </c>
      <c r="E543" t="str">
        <f>IMAGE("http://moneymorning.com/wp-content/blogs.dir/1/files/2014/10/bitcoin-stock-exchange.jpg",1)</f>
        <v/>
      </c>
      <c r="F543" s="1" t="s">
        <v>4</v>
      </c>
      <c r="G543" s="2" t="s">
        <v>2351</v>
      </c>
    </row>
    <row r="544">
      <c r="A544" s="1" t="s">
        <v>2352</v>
      </c>
      <c r="B544" s="1" t="s">
        <v>181</v>
      </c>
      <c r="C544" s="1" t="s">
        <v>2353</v>
      </c>
      <c r="D544" s="2" t="s">
        <v>2354</v>
      </c>
      <c r="E544" t="str">
        <f>IMAGE("http://www.wired.com/wp-content/uploads/2015/05/silkroadII2_f.jpg",1)</f>
        <v/>
      </c>
      <c r="F544" s="1" t="s">
        <v>4</v>
      </c>
      <c r="G544" s="2" t="s">
        <v>2355</v>
      </c>
    </row>
    <row r="545">
      <c r="A545" s="1" t="s">
        <v>2347</v>
      </c>
      <c r="B545" s="1" t="s">
        <v>2348</v>
      </c>
      <c r="C545" s="1" t="s">
        <v>2349</v>
      </c>
      <c r="D545" s="2" t="s">
        <v>2350</v>
      </c>
      <c r="E545" t="str">
        <f>IMAGE("http://moneymorning.com/wp-content/blogs.dir/1/files/2014/10/bitcoin-stock-exchange.jpg",1)</f>
        <v/>
      </c>
      <c r="F545" s="1" t="s">
        <v>4</v>
      </c>
      <c r="G545" s="2" t="s">
        <v>2351</v>
      </c>
    </row>
    <row r="546">
      <c r="A546" s="1" t="s">
        <v>2356</v>
      </c>
      <c r="B546" s="1" t="s">
        <v>2357</v>
      </c>
      <c r="C546" s="1" t="s">
        <v>2358</v>
      </c>
      <c r="D546" s="2" t="s">
        <v>2359</v>
      </c>
      <c r="E546" t="str">
        <f>IMAGE("https://d262ilb51hltx0.cloudfront.net/max/800/1*x1Jjn20t7j7soZ8wHZ-LYQ.png",1)</f>
        <v/>
      </c>
      <c r="F546" s="1" t="s">
        <v>4</v>
      </c>
      <c r="G546" s="2" t="s">
        <v>2360</v>
      </c>
    </row>
    <row r="547">
      <c r="A547" s="1" t="s">
        <v>2361</v>
      </c>
      <c r="B547" s="1" t="s">
        <v>2362</v>
      </c>
      <c r="C547" s="1" t="s">
        <v>2363</v>
      </c>
      <c r="D547" s="1" t="s">
        <v>2364</v>
      </c>
      <c r="E547" t="str">
        <f t="shared" ref="E547:E548" si="67">IMAGE("http://ifttt.com/images/no_image_card.png",1)</f>
        <v/>
      </c>
      <c r="F547" s="1" t="s">
        <v>4</v>
      </c>
      <c r="G547" s="2" t="s">
        <v>2365</v>
      </c>
    </row>
    <row r="548">
      <c r="A548" s="1" t="s">
        <v>2366</v>
      </c>
      <c r="B548" s="1" t="s">
        <v>2367</v>
      </c>
      <c r="C548" s="1" t="s">
        <v>2368</v>
      </c>
      <c r="D548" s="1" t="s">
        <v>2369</v>
      </c>
      <c r="E548" t="str">
        <f t="shared" si="67"/>
        <v/>
      </c>
      <c r="F548" s="1" t="s">
        <v>4</v>
      </c>
      <c r="G548" s="2" t="s">
        <v>2370</v>
      </c>
    </row>
    <row r="549">
      <c r="A549" s="1" t="s">
        <v>2371</v>
      </c>
      <c r="B549" s="1" t="s">
        <v>2372</v>
      </c>
      <c r="C549" s="1" t="s">
        <v>2373</v>
      </c>
      <c r="D549" s="2" t="s">
        <v>2374</v>
      </c>
      <c r="E549" t="str">
        <f>IMAGE("http://bitcoinprbuzz.com/wp-content/uploads/2015/05/Screenshot2-1024x478.jpg",1)</f>
        <v/>
      </c>
      <c r="F549" s="1" t="s">
        <v>4</v>
      </c>
      <c r="G549" s="2" t="s">
        <v>2375</v>
      </c>
    </row>
    <row r="550">
      <c r="A550" s="1" t="s">
        <v>2376</v>
      </c>
      <c r="B550" s="1" t="s">
        <v>2377</v>
      </c>
      <c r="C550" s="1" t="s">
        <v>2378</v>
      </c>
      <c r="D550" s="1" t="s">
        <v>2379</v>
      </c>
      <c r="E550" t="str">
        <f t="shared" ref="E550:E551" si="68">IMAGE("http://ifttt.com/images/no_image_card.png",1)</f>
        <v/>
      </c>
      <c r="F550" s="1" t="s">
        <v>4</v>
      </c>
      <c r="G550" s="2" t="s">
        <v>2380</v>
      </c>
    </row>
    <row r="551">
      <c r="A551" s="1" t="s">
        <v>2381</v>
      </c>
      <c r="B551" s="1" t="s">
        <v>2382</v>
      </c>
      <c r="C551" s="1" t="s">
        <v>2383</v>
      </c>
      <c r="D551" s="2" t="s">
        <v>2384</v>
      </c>
      <c r="E551" t="str">
        <f t="shared" si="68"/>
        <v/>
      </c>
      <c r="F551" s="1" t="s">
        <v>4</v>
      </c>
      <c r="G551" s="2" t="s">
        <v>2385</v>
      </c>
    </row>
    <row r="552">
      <c r="A552" s="1" t="s">
        <v>2386</v>
      </c>
      <c r="B552" s="1" t="s">
        <v>2387</v>
      </c>
      <c r="C552" s="1" t="s">
        <v>2388</v>
      </c>
      <c r="D552" s="2" t="s">
        <v>2389</v>
      </c>
      <c r="E552" t="str">
        <f>IMAGE("https://diginomics.com/wp-content/uploads/nasdaq-launches-enterprise-wide-blockchain-initiative.png",1)</f>
        <v/>
      </c>
      <c r="F552" s="1" t="s">
        <v>4</v>
      </c>
      <c r="G552" s="2" t="s">
        <v>2390</v>
      </c>
    </row>
    <row r="553">
      <c r="A553" s="1" t="s">
        <v>2391</v>
      </c>
      <c r="B553" s="1" t="s">
        <v>2392</v>
      </c>
      <c r="C553" s="1" t="s">
        <v>2393</v>
      </c>
      <c r="D553" s="2" t="s">
        <v>2394</v>
      </c>
      <c r="E553" t="str">
        <f t="shared" ref="E553:E554" si="69">IMAGE("http://ifttt.com/images/no_image_card.png",1)</f>
        <v/>
      </c>
      <c r="F553" s="1" t="s">
        <v>4</v>
      </c>
      <c r="G553" s="2" t="s">
        <v>2395</v>
      </c>
    </row>
    <row r="554">
      <c r="A554" s="1" t="s">
        <v>2396</v>
      </c>
      <c r="B554" s="1" t="s">
        <v>2397</v>
      </c>
      <c r="C554" s="1" t="s">
        <v>2398</v>
      </c>
      <c r="D554" s="2" t="s">
        <v>2399</v>
      </c>
      <c r="E554" t="str">
        <f t="shared" si="69"/>
        <v/>
      </c>
      <c r="F554" s="1" t="s">
        <v>4</v>
      </c>
      <c r="G554" s="2" t="s">
        <v>2400</v>
      </c>
    </row>
    <row r="555">
      <c r="A555" s="1" t="s">
        <v>2401</v>
      </c>
      <c r="B555" s="1" t="s">
        <v>2402</v>
      </c>
      <c r="C555" s="1" t="s">
        <v>2403</v>
      </c>
      <c r="D555" s="2" t="s">
        <v>2404</v>
      </c>
      <c r="E555" t="str">
        <f>IMAGE("https://bitcoinmagazine.com/wp-content/uploads/2015/05/open-reputation.jpg",1)</f>
        <v/>
      </c>
      <c r="F555" s="1" t="s">
        <v>4</v>
      </c>
      <c r="G555" s="2" t="s">
        <v>2405</v>
      </c>
    </row>
    <row r="556">
      <c r="A556" s="1" t="s">
        <v>2406</v>
      </c>
      <c r="B556" s="1" t="s">
        <v>2407</v>
      </c>
      <c r="C556" s="1" t="s">
        <v>2408</v>
      </c>
      <c r="D556" s="2" t="s">
        <v>2409</v>
      </c>
      <c r="E556" t="str">
        <f>IMAGE("http://johnbiggsbooks.com/wp-content/uploads/2015/04/scaled.MAwatch-Final-HiRes.jpg",1)</f>
        <v/>
      </c>
      <c r="F556" s="1" t="s">
        <v>4</v>
      </c>
      <c r="G556" s="2" t="s">
        <v>2410</v>
      </c>
    </row>
    <row r="557">
      <c r="A557" s="1" t="s">
        <v>2411</v>
      </c>
      <c r="B557" s="1" t="s">
        <v>2412</v>
      </c>
      <c r="C557" s="1" t="s">
        <v>2413</v>
      </c>
      <c r="D557" s="1" t="s">
        <v>2414</v>
      </c>
      <c r="E557" t="str">
        <f>IMAGE("http://ifttt.com/images/no_image_card.png",1)</f>
        <v/>
      </c>
      <c r="F557" s="1" t="s">
        <v>4</v>
      </c>
      <c r="G557" s="2" t="s">
        <v>2415</v>
      </c>
    </row>
    <row r="558">
      <c r="A558" s="1" t="s">
        <v>2416</v>
      </c>
      <c r="B558" s="1" t="s">
        <v>2417</v>
      </c>
      <c r="C558" s="1" t="s">
        <v>2418</v>
      </c>
      <c r="D558" s="2" t="s">
        <v>2419</v>
      </c>
      <c r="E558" t="str">
        <f>IMAGE("https://www.betcoin.ag/files/betcoin/styles/large/public/images/IMG_0108.PNG?itok=Ie0h_6UB",1)</f>
        <v/>
      </c>
      <c r="F558" s="1" t="s">
        <v>4</v>
      </c>
      <c r="G558" s="2" t="s">
        <v>2420</v>
      </c>
    </row>
    <row r="559">
      <c r="A559" s="1" t="s">
        <v>2421</v>
      </c>
      <c r="B559" s="1" t="s">
        <v>2422</v>
      </c>
      <c r="C559" s="1" t="s">
        <v>2423</v>
      </c>
      <c r="D559" s="1" t="s">
        <v>2424</v>
      </c>
      <c r="E559" t="str">
        <f t="shared" ref="E559:E560" si="70">IMAGE("http://ifttt.com/images/no_image_card.png",1)</f>
        <v/>
      </c>
      <c r="F559" s="1" t="s">
        <v>4</v>
      </c>
      <c r="G559" s="2" t="s">
        <v>2425</v>
      </c>
    </row>
    <row r="560">
      <c r="A560" s="1" t="s">
        <v>2426</v>
      </c>
      <c r="B560" s="1" t="s">
        <v>2427</v>
      </c>
      <c r="C560" s="1" t="s">
        <v>2428</v>
      </c>
      <c r="D560" s="1" t="s">
        <v>2429</v>
      </c>
      <c r="E560" t="str">
        <f t="shared" si="70"/>
        <v/>
      </c>
      <c r="F560" s="1" t="s">
        <v>4</v>
      </c>
      <c r="G560" s="2" t="s">
        <v>2430</v>
      </c>
    </row>
    <row r="561">
      <c r="A561" s="1" t="s">
        <v>2431</v>
      </c>
      <c r="B561" s="1" t="s">
        <v>125</v>
      </c>
      <c r="C561" s="1" t="s">
        <v>2432</v>
      </c>
      <c r="D561" s="2" t="s">
        <v>2433</v>
      </c>
      <c r="E561" t="str">
        <f>IMAGE("http://blog.circle.com/assets/images/twitter.png?v=bb5113bd3d",1)</f>
        <v/>
      </c>
      <c r="F561" s="1" t="s">
        <v>4</v>
      </c>
      <c r="G561" s="2" t="s">
        <v>2434</v>
      </c>
    </row>
    <row r="562">
      <c r="A562" s="1" t="s">
        <v>2435</v>
      </c>
      <c r="B562" s="1" t="s">
        <v>2402</v>
      </c>
      <c r="C562" s="1" t="s">
        <v>2436</v>
      </c>
      <c r="D562" s="2" t="s">
        <v>2437</v>
      </c>
      <c r="E562" t="str">
        <f>IMAGE("https://bitcoinmagazine.com/wp-content/uploads/2015/05/greek-euro.jpg",1)</f>
        <v/>
      </c>
      <c r="F562" s="1" t="s">
        <v>4</v>
      </c>
      <c r="G562" s="2" t="s">
        <v>2438</v>
      </c>
    </row>
    <row r="563">
      <c r="A563" s="1" t="s">
        <v>2439</v>
      </c>
      <c r="B563" s="1" t="s">
        <v>171</v>
      </c>
      <c r="C563" s="1" t="s">
        <v>2440</v>
      </c>
      <c r="D563" s="2" t="s">
        <v>2441</v>
      </c>
      <c r="E563" t="str">
        <f>IMAGE("http://blog.coinbase.com/assets/img/og-blog2.jpg",1)</f>
        <v/>
      </c>
      <c r="F563" s="1" t="s">
        <v>4</v>
      </c>
      <c r="G563" s="2" t="s">
        <v>2442</v>
      </c>
    </row>
    <row r="564">
      <c r="A564" s="1" t="s">
        <v>2443</v>
      </c>
      <c r="B564" s="1" t="s">
        <v>2444</v>
      </c>
      <c r="C564" s="1" t="s">
        <v>2445</v>
      </c>
      <c r="D564" s="2" t="s">
        <v>2446</v>
      </c>
      <c r="E564" t="str">
        <f>IMAGE("http://i.imgur.com/vJuT43i.jpg?fb",1)</f>
        <v/>
      </c>
      <c r="F564" s="1" t="s">
        <v>4</v>
      </c>
      <c r="G564" s="2" t="s">
        <v>2447</v>
      </c>
    </row>
    <row r="565">
      <c r="A565" s="1" t="s">
        <v>2411</v>
      </c>
      <c r="B565" s="1" t="s">
        <v>2412</v>
      </c>
      <c r="C565" s="1" t="s">
        <v>2413</v>
      </c>
      <c r="D565" s="1" t="s">
        <v>2414</v>
      </c>
      <c r="E565" t="str">
        <f>IMAGE("http://ifttt.com/images/no_image_card.png",1)</f>
        <v/>
      </c>
      <c r="F565" s="1" t="s">
        <v>4</v>
      </c>
      <c r="G565" s="2" t="s">
        <v>2415</v>
      </c>
    </row>
    <row r="566">
      <c r="A566" s="1" t="s">
        <v>2416</v>
      </c>
      <c r="B566" s="1" t="s">
        <v>2417</v>
      </c>
      <c r="C566" s="1" t="s">
        <v>2418</v>
      </c>
      <c r="D566" s="2" t="s">
        <v>2419</v>
      </c>
      <c r="E566" t="str">
        <f>IMAGE("https://www.betcoin.ag/files/betcoin/styles/large/public/images/IMG_0108.PNG?itok=Ie0h_6UB",1)</f>
        <v/>
      </c>
      <c r="F566" s="1" t="s">
        <v>4</v>
      </c>
      <c r="G566" s="2" t="s">
        <v>2420</v>
      </c>
    </row>
    <row r="567">
      <c r="A567" s="1" t="s">
        <v>2448</v>
      </c>
      <c r="B567" s="1" t="s">
        <v>2449</v>
      </c>
      <c r="C567" s="1" t="s">
        <v>2450</v>
      </c>
      <c r="D567" s="1" t="s">
        <v>2451</v>
      </c>
      <c r="E567" t="str">
        <f>IMAGE("http://ifttt.com/images/no_image_card.png",1)</f>
        <v/>
      </c>
      <c r="F567" s="1" t="s">
        <v>4</v>
      </c>
      <c r="G567" s="2" t="s">
        <v>2452</v>
      </c>
    </row>
    <row r="568">
      <c r="A568" s="1" t="s">
        <v>2453</v>
      </c>
      <c r="B568" s="1" t="s">
        <v>2454</v>
      </c>
      <c r="C568" s="1" t="s">
        <v>2455</v>
      </c>
      <c r="D568" s="2" t="s">
        <v>2456</v>
      </c>
      <c r="E568" t="str">
        <f>IMAGE("https://cdn.btc-casino.io/cdn/open/photos/noname.png",1)</f>
        <v/>
      </c>
      <c r="F568" s="1" t="s">
        <v>4</v>
      </c>
      <c r="G568" s="2" t="s">
        <v>2457</v>
      </c>
    </row>
    <row r="569">
      <c r="A569" s="1" t="s">
        <v>2435</v>
      </c>
      <c r="B569" s="1" t="s">
        <v>2402</v>
      </c>
      <c r="C569" s="1" t="s">
        <v>2436</v>
      </c>
      <c r="D569" s="2" t="s">
        <v>2437</v>
      </c>
      <c r="E569" t="str">
        <f>IMAGE("https://bitcoinmagazine.com/wp-content/uploads/2015/05/greek-euro.jpg",1)</f>
        <v/>
      </c>
      <c r="F569" s="1" t="s">
        <v>4</v>
      </c>
      <c r="G569" s="2" t="s">
        <v>2438</v>
      </c>
    </row>
    <row r="570">
      <c r="A570" s="1" t="s">
        <v>2439</v>
      </c>
      <c r="B570" s="1" t="s">
        <v>171</v>
      </c>
      <c r="C570" s="1" t="s">
        <v>2440</v>
      </c>
      <c r="D570" s="2" t="s">
        <v>2441</v>
      </c>
      <c r="E570" t="str">
        <f>IMAGE("http://blog.coinbase.com/assets/img/og-blog2.jpg",1)</f>
        <v/>
      </c>
      <c r="F570" s="1" t="s">
        <v>4</v>
      </c>
      <c r="G570" s="2" t="s">
        <v>2442</v>
      </c>
    </row>
    <row r="571">
      <c r="A571" s="1" t="s">
        <v>2443</v>
      </c>
      <c r="B571" s="1" t="s">
        <v>2444</v>
      </c>
      <c r="C571" s="1" t="s">
        <v>2445</v>
      </c>
      <c r="D571" s="2" t="s">
        <v>2446</v>
      </c>
      <c r="E571" t="str">
        <f>IMAGE("http://i.imgur.com/vJuT43i.jpg?fb",1)</f>
        <v/>
      </c>
      <c r="F571" s="1" t="s">
        <v>4</v>
      </c>
      <c r="G571" s="2" t="s">
        <v>2447</v>
      </c>
    </row>
    <row r="572">
      <c r="A572" s="1" t="s">
        <v>2458</v>
      </c>
      <c r="B572" s="1" t="s">
        <v>1925</v>
      </c>
      <c r="C572" s="1" t="s">
        <v>2459</v>
      </c>
      <c r="D572" s="2" t="s">
        <v>2460</v>
      </c>
      <c r="E572" t="str">
        <f t="shared" ref="E572:E573" si="71">IMAGE("http://ifttt.com/images/no_image_card.png",1)</f>
        <v/>
      </c>
      <c r="F572" s="1" t="s">
        <v>4</v>
      </c>
      <c r="G572" s="2" t="s">
        <v>2461</v>
      </c>
    </row>
    <row r="573">
      <c r="A573" s="1" t="s">
        <v>2462</v>
      </c>
      <c r="B573" s="1" t="s">
        <v>2463</v>
      </c>
      <c r="C573" s="1" t="s">
        <v>2464</v>
      </c>
      <c r="D573" s="1" t="s">
        <v>2465</v>
      </c>
      <c r="E573" t="str">
        <f t="shared" si="71"/>
        <v/>
      </c>
      <c r="F573" s="1" t="s">
        <v>4</v>
      </c>
      <c r="G573" s="2" t="s">
        <v>2466</v>
      </c>
    </row>
    <row r="574">
      <c r="A574" s="1" t="s">
        <v>2467</v>
      </c>
      <c r="B574" s="1" t="s">
        <v>2468</v>
      </c>
      <c r="C574" s="1" t="s">
        <v>2469</v>
      </c>
      <c r="D574" s="2" t="s">
        <v>2470</v>
      </c>
      <c r="E574" t="str">
        <f>IMAGE("http://gettoknowbitcoin.com/wp-content/uploads/2014/02/pinkbitcoinhattrans-203x203.png",1)</f>
        <v/>
      </c>
      <c r="F574" s="1" t="s">
        <v>4</v>
      </c>
      <c r="G574" s="2" t="s">
        <v>2471</v>
      </c>
    </row>
    <row r="575">
      <c r="A575" s="1" t="s">
        <v>2472</v>
      </c>
      <c r="B575" s="1" t="s">
        <v>2473</v>
      </c>
      <c r="C575" s="1" t="s">
        <v>2474</v>
      </c>
      <c r="D575" s="2" t="s">
        <v>2475</v>
      </c>
      <c r="E575" t="str">
        <f>IMAGE("http://panampost.com/wp-content/uploads/ft-bitcoin-desafios-op.jpg",1)</f>
        <v/>
      </c>
      <c r="F575" s="1" t="s">
        <v>4</v>
      </c>
      <c r="G575" s="2" t="s">
        <v>2476</v>
      </c>
    </row>
    <row r="576">
      <c r="A576" s="1" t="s">
        <v>2448</v>
      </c>
      <c r="B576" s="1" t="s">
        <v>2449</v>
      </c>
      <c r="C576" s="1" t="s">
        <v>2450</v>
      </c>
      <c r="D576" s="1" t="s">
        <v>2451</v>
      </c>
      <c r="E576" t="str">
        <f>IMAGE("http://ifttt.com/images/no_image_card.png",1)</f>
        <v/>
      </c>
      <c r="F576" s="1" t="s">
        <v>4</v>
      </c>
      <c r="G576" s="2" t="s">
        <v>2452</v>
      </c>
    </row>
    <row r="577">
      <c r="A577" s="1" t="s">
        <v>2453</v>
      </c>
      <c r="B577" s="1" t="s">
        <v>2454</v>
      </c>
      <c r="C577" s="1" t="s">
        <v>2455</v>
      </c>
      <c r="D577" s="2" t="s">
        <v>2456</v>
      </c>
      <c r="E577" t="str">
        <f>IMAGE("https://cdn.btc-casino.io/cdn/open/photos/noname.png",1)</f>
        <v/>
      </c>
      <c r="F577" s="1" t="s">
        <v>4</v>
      </c>
      <c r="G577" s="2" t="s">
        <v>2457</v>
      </c>
    </row>
    <row r="578">
      <c r="A578" s="1" t="s">
        <v>2435</v>
      </c>
      <c r="B578" s="1" t="s">
        <v>2402</v>
      </c>
      <c r="C578" s="1" t="s">
        <v>2436</v>
      </c>
      <c r="D578" s="2" t="s">
        <v>2437</v>
      </c>
      <c r="E578" t="str">
        <f>IMAGE("https://bitcoinmagazine.com/wp-content/uploads/2015/05/greek-euro.jpg",1)</f>
        <v/>
      </c>
      <c r="F578" s="1" t="s">
        <v>4</v>
      </c>
      <c r="G578" s="2" t="s">
        <v>2438</v>
      </c>
    </row>
    <row r="579">
      <c r="A579" s="1" t="s">
        <v>2439</v>
      </c>
      <c r="B579" s="1" t="s">
        <v>171</v>
      </c>
      <c r="C579" s="1" t="s">
        <v>2440</v>
      </c>
      <c r="D579" s="2" t="s">
        <v>2441</v>
      </c>
      <c r="E579" t="str">
        <f>IMAGE("http://blog.coinbase.com/assets/img/og-blog2.jpg",1)</f>
        <v/>
      </c>
      <c r="F579" s="1" t="s">
        <v>4</v>
      </c>
      <c r="G579" s="2" t="s">
        <v>2442</v>
      </c>
    </row>
    <row r="580">
      <c r="A580" s="1" t="s">
        <v>2477</v>
      </c>
      <c r="B580" s="1" t="s">
        <v>2478</v>
      </c>
      <c r="C580" s="1" t="s">
        <v>2479</v>
      </c>
      <c r="D580" s="2" t="s">
        <v>2480</v>
      </c>
      <c r="E580" t="str">
        <f>IMAGE("http://ifttt.com/images/no_image_card.png",1)</f>
        <v/>
      </c>
      <c r="F580" s="1" t="s">
        <v>4</v>
      </c>
      <c r="G580" s="2" t="s">
        <v>2481</v>
      </c>
    </row>
    <row r="581">
      <c r="A581" s="1" t="s">
        <v>2482</v>
      </c>
      <c r="B581" s="1" t="s">
        <v>2483</v>
      </c>
      <c r="C581" s="1" t="s">
        <v>2484</v>
      </c>
      <c r="D581" s="2" t="s">
        <v>2485</v>
      </c>
      <c r="E581" t="str">
        <f>IMAGE("http://www.chrisdunn.com/wp-content/uploads/2013/12/logo.png",1)</f>
        <v/>
      </c>
      <c r="F581" s="1" t="s">
        <v>4</v>
      </c>
      <c r="G581" s="2" t="s">
        <v>2486</v>
      </c>
    </row>
    <row r="582">
      <c r="A582" s="1" t="s">
        <v>2487</v>
      </c>
      <c r="B582" s="1" t="s">
        <v>2488</v>
      </c>
      <c r="C582" s="1" t="s">
        <v>2489</v>
      </c>
      <c r="D582" s="2" t="s">
        <v>2490</v>
      </c>
      <c r="E582" t="str">
        <f>IMAGE("http://www.miningpool.co.uk/wp-content/uploads/2015/05/oldminersbanner.jpg",1)</f>
        <v/>
      </c>
      <c r="F582" s="1" t="s">
        <v>4</v>
      </c>
      <c r="G582" s="2" t="s">
        <v>2491</v>
      </c>
    </row>
    <row r="583">
      <c r="A583" s="1" t="s">
        <v>2487</v>
      </c>
      <c r="B583" s="1" t="s">
        <v>879</v>
      </c>
      <c r="C583" s="1" t="s">
        <v>2492</v>
      </c>
      <c r="D583" s="2" t="s">
        <v>2493</v>
      </c>
      <c r="E583" t="str">
        <f>IMAGE("https://www.redditstatic.com/icon.png",1)</f>
        <v/>
      </c>
      <c r="F583" s="1" t="s">
        <v>4</v>
      </c>
      <c r="G583" s="2" t="s">
        <v>2494</v>
      </c>
    </row>
    <row r="584">
      <c r="A584" s="1" t="s">
        <v>2495</v>
      </c>
      <c r="B584" s="1" t="s">
        <v>2496</v>
      </c>
      <c r="C584" s="1" t="s">
        <v>2497</v>
      </c>
      <c r="D584" s="1" t="s">
        <v>2498</v>
      </c>
      <c r="E584" t="str">
        <f t="shared" ref="E584:E585" si="72">IMAGE("http://ifttt.com/images/no_image_card.png",1)</f>
        <v/>
      </c>
      <c r="F584" s="1" t="s">
        <v>4</v>
      </c>
      <c r="G584" s="2" t="s">
        <v>2499</v>
      </c>
    </row>
    <row r="585">
      <c r="A585" s="1" t="s">
        <v>2500</v>
      </c>
      <c r="B585" s="1" t="s">
        <v>960</v>
      </c>
      <c r="C585" s="1" t="s">
        <v>2501</v>
      </c>
      <c r="D585" s="1" t="s">
        <v>2502</v>
      </c>
      <c r="E585" t="str">
        <f t="shared" si="72"/>
        <v/>
      </c>
      <c r="F585" s="1" t="s">
        <v>4</v>
      </c>
      <c r="G585" s="2" t="s">
        <v>2503</v>
      </c>
    </row>
    <row r="586">
      <c r="A586" s="1" t="s">
        <v>2504</v>
      </c>
      <c r="B586" s="1" t="s">
        <v>2505</v>
      </c>
      <c r="C586" s="1" t="s">
        <v>2506</v>
      </c>
      <c r="D586" s="2" t="s">
        <v>2507</v>
      </c>
      <c r="E586" t="str">
        <f>IMAGE("http://www.wired.com/wp-content/uploads/2015/01/475249339.jpg",1)</f>
        <v/>
      </c>
      <c r="F586" s="1" t="s">
        <v>4</v>
      </c>
      <c r="G586" s="2" t="s">
        <v>2508</v>
      </c>
    </row>
    <row r="587">
      <c r="A587" s="1" t="s">
        <v>2509</v>
      </c>
      <c r="B587" s="1" t="s">
        <v>2510</v>
      </c>
      <c r="C587" s="1" t="s">
        <v>2511</v>
      </c>
      <c r="D587" s="2" t="s">
        <v>2512</v>
      </c>
      <c r="E587" t="str">
        <f>IMAGE("http://99bitcoins.com/wp-content/uploads/2015/05/shutterstock_267635057.jpg",1)</f>
        <v/>
      </c>
      <c r="F587" s="1" t="s">
        <v>4</v>
      </c>
      <c r="G587" s="2" t="s">
        <v>2513</v>
      </c>
    </row>
    <row r="588">
      <c r="A588" s="1" t="s">
        <v>2514</v>
      </c>
      <c r="B588" s="1" t="s">
        <v>2515</v>
      </c>
      <c r="C588" s="1" t="s">
        <v>2516</v>
      </c>
      <c r="D588" s="2" t="s">
        <v>2517</v>
      </c>
      <c r="E588" t="str">
        <f>IMAGE("https://assets.entrepreneur.com/content/16x9/822/20150512203402-bitcoinhero1.jpeg",1)</f>
        <v/>
      </c>
      <c r="F588" s="1" t="s">
        <v>4</v>
      </c>
      <c r="G588" s="2" t="s">
        <v>2518</v>
      </c>
    </row>
    <row r="589">
      <c r="A589" s="1" t="s">
        <v>2514</v>
      </c>
      <c r="B589" s="1" t="s">
        <v>2519</v>
      </c>
      <c r="C589" s="2" t="s">
        <v>2520</v>
      </c>
      <c r="D589" s="1" t="s">
        <v>2521</v>
      </c>
      <c r="E589" t="str">
        <f t="shared" ref="E589:E591" si="73">IMAGE("http://ifttt.com/images/no_image_card.png",1)</f>
        <v/>
      </c>
      <c r="F589" s="1" t="s">
        <v>4</v>
      </c>
      <c r="G589" s="2" t="s">
        <v>2522</v>
      </c>
    </row>
    <row r="590">
      <c r="A590" s="1" t="s">
        <v>2523</v>
      </c>
      <c r="B590" s="1" t="s">
        <v>2524</v>
      </c>
      <c r="C590" s="1" t="s">
        <v>2525</v>
      </c>
      <c r="D590" s="1" t="s">
        <v>2526</v>
      </c>
      <c r="E590" t="str">
        <f t="shared" si="73"/>
        <v/>
      </c>
      <c r="F590" s="1" t="s">
        <v>4</v>
      </c>
      <c r="G590" s="2" t="s">
        <v>2527</v>
      </c>
    </row>
    <row r="591">
      <c r="A591" s="1" t="s">
        <v>2528</v>
      </c>
      <c r="B591" s="1" t="s">
        <v>2529</v>
      </c>
      <c r="C591" s="1" t="s">
        <v>2530</v>
      </c>
      <c r="D591" s="1" t="s">
        <v>2531</v>
      </c>
      <c r="E591" t="str">
        <f t="shared" si="73"/>
        <v/>
      </c>
      <c r="F591" s="1" t="s">
        <v>4</v>
      </c>
      <c r="G591" s="2" t="s">
        <v>2532</v>
      </c>
    </row>
    <row r="592">
      <c r="A592" s="1" t="s">
        <v>2509</v>
      </c>
      <c r="B592" s="1" t="s">
        <v>2510</v>
      </c>
      <c r="C592" s="1" t="s">
        <v>2511</v>
      </c>
      <c r="D592" s="2" t="s">
        <v>2512</v>
      </c>
      <c r="E592" t="str">
        <f>IMAGE("http://99bitcoins.com/wp-content/uploads/2015/05/shutterstock_267635057.jpg",1)</f>
        <v/>
      </c>
      <c r="F592" s="1" t="s">
        <v>4</v>
      </c>
      <c r="G592" s="2" t="s">
        <v>2513</v>
      </c>
    </row>
    <row r="593">
      <c r="A593" s="1" t="s">
        <v>2514</v>
      </c>
      <c r="B593" s="1" t="s">
        <v>2515</v>
      </c>
      <c r="C593" s="1" t="s">
        <v>2516</v>
      </c>
      <c r="D593" s="2" t="s">
        <v>2517</v>
      </c>
      <c r="E593" t="str">
        <f>IMAGE("https://assets.entrepreneur.com/content/16x9/822/20150512203402-bitcoinhero1.jpeg",1)</f>
        <v/>
      </c>
      <c r="F593" s="1" t="s">
        <v>4</v>
      </c>
      <c r="G593" s="2" t="s">
        <v>2518</v>
      </c>
    </row>
    <row r="594">
      <c r="A594" s="1" t="s">
        <v>2514</v>
      </c>
      <c r="B594" s="1" t="s">
        <v>2519</v>
      </c>
      <c r="C594" s="2" t="s">
        <v>2520</v>
      </c>
      <c r="D594" s="1" t="s">
        <v>2521</v>
      </c>
      <c r="E594" t="str">
        <f t="shared" ref="E594:E595" si="74">IMAGE("http://ifttt.com/images/no_image_card.png",1)</f>
        <v/>
      </c>
      <c r="F594" s="1" t="s">
        <v>4</v>
      </c>
      <c r="G594" s="2" t="s">
        <v>2522</v>
      </c>
    </row>
    <row r="595">
      <c r="A595" s="1" t="s">
        <v>2533</v>
      </c>
      <c r="B595" s="1" t="s">
        <v>2534</v>
      </c>
      <c r="C595" s="1" t="s">
        <v>2535</v>
      </c>
      <c r="D595" s="1" t="s">
        <v>2536</v>
      </c>
      <c r="E595" t="str">
        <f t="shared" si="74"/>
        <v/>
      </c>
      <c r="F595" s="1" t="s">
        <v>4</v>
      </c>
      <c r="G595" s="2" t="s">
        <v>2537</v>
      </c>
    </row>
    <row r="596">
      <c r="A596" s="1" t="s">
        <v>2538</v>
      </c>
      <c r="B596" s="1" t="s">
        <v>2539</v>
      </c>
      <c r="C596" s="1" t="s">
        <v>2540</v>
      </c>
      <c r="D596" s="2" t="s">
        <v>2541</v>
      </c>
      <c r="E596" t="str">
        <f>IMAGE("https://www.apopo.org//images/twitter/apopo.jpg",1)</f>
        <v/>
      </c>
      <c r="F596" s="1" t="s">
        <v>4</v>
      </c>
      <c r="G596" s="2" t="s">
        <v>2542</v>
      </c>
    </row>
    <row r="597">
      <c r="A597" s="1" t="s">
        <v>2543</v>
      </c>
      <c r="B597" s="1" t="s">
        <v>2544</v>
      </c>
      <c r="C597" s="1" t="s">
        <v>2545</v>
      </c>
      <c r="D597" s="1" t="s">
        <v>2546</v>
      </c>
      <c r="E597" t="str">
        <f>IMAGE("http://ifttt.com/images/no_image_card.png",1)</f>
        <v/>
      </c>
      <c r="F597" s="1" t="s">
        <v>4</v>
      </c>
      <c r="G597" s="2" t="s">
        <v>2547</v>
      </c>
    </row>
    <row r="598">
      <c r="A598" s="1" t="s">
        <v>2548</v>
      </c>
      <c r="B598" s="1" t="s">
        <v>2549</v>
      </c>
      <c r="C598" s="1" t="s">
        <v>2550</v>
      </c>
      <c r="D598" s="2" t="s">
        <v>2551</v>
      </c>
      <c r="E598" t="str">
        <f>IMAGE("https://pbs.twimg.com/profile_images/583959629283004416/UzwhRMkd_400x400.jpg",1)</f>
        <v/>
      </c>
      <c r="F598" s="1" t="s">
        <v>4</v>
      </c>
      <c r="G598" s="2" t="s">
        <v>2552</v>
      </c>
    </row>
    <row r="599">
      <c r="A599" s="1" t="s">
        <v>2553</v>
      </c>
      <c r="B599" s="1" t="s">
        <v>2554</v>
      </c>
      <c r="C599" s="1" t="s">
        <v>2555</v>
      </c>
      <c r="D599" s="1" t="s">
        <v>2556</v>
      </c>
      <c r="E599" t="str">
        <f>IMAGE("http://ifttt.com/images/no_image_card.png",1)</f>
        <v/>
      </c>
      <c r="F599" s="1" t="s">
        <v>4</v>
      </c>
      <c r="G599" s="2" t="s">
        <v>2557</v>
      </c>
    </row>
    <row r="600">
      <c r="A600" s="1" t="s">
        <v>2558</v>
      </c>
      <c r="B600" s="1" t="s">
        <v>2559</v>
      </c>
      <c r="C600" s="1" t="s">
        <v>2560</v>
      </c>
      <c r="D600" s="2" t="s">
        <v>2561</v>
      </c>
      <c r="E600" t="str">
        <f>IMAGE("http://shitgarzasays.com/garza.jpg",1)</f>
        <v/>
      </c>
      <c r="F600" s="1" t="s">
        <v>4</v>
      </c>
      <c r="G600" s="2" t="s">
        <v>2562</v>
      </c>
    </row>
    <row r="601">
      <c r="A601" s="1" t="s">
        <v>2563</v>
      </c>
      <c r="B601" s="1" t="s">
        <v>2564</v>
      </c>
      <c r="C601" s="1" t="s">
        <v>2565</v>
      </c>
      <c r="D601" s="2" t="s">
        <v>2566</v>
      </c>
      <c r="E601" t="str">
        <f>IMAGE("https://i1.sndcdn.com/avatars-000080529299-bfd2yh-t500x500.jpg",1)</f>
        <v/>
      </c>
      <c r="F601" s="1" t="s">
        <v>4</v>
      </c>
      <c r="G601" s="2" t="s">
        <v>2567</v>
      </c>
    </row>
    <row r="602">
      <c r="A602" s="1" t="s">
        <v>2568</v>
      </c>
      <c r="B602" s="1" t="s">
        <v>286</v>
      </c>
      <c r="C602" s="1" t="s">
        <v>2569</v>
      </c>
      <c r="D602" s="2" t="s">
        <v>2570</v>
      </c>
      <c r="E602" t="str">
        <f>IMAGE("https://www.redditstatic.com/icon.png",1)</f>
        <v/>
      </c>
      <c r="F602" s="1" t="s">
        <v>4</v>
      </c>
      <c r="G602" s="2" t="s">
        <v>2571</v>
      </c>
    </row>
    <row r="603">
      <c r="A603" s="1" t="s">
        <v>2572</v>
      </c>
      <c r="B603" s="1" t="s">
        <v>2573</v>
      </c>
      <c r="C603" s="1" t="s">
        <v>2574</v>
      </c>
      <c r="D603" s="2" t="s">
        <v>2575</v>
      </c>
      <c r="E603" t="str">
        <f>IMAGE("http://www.stockhouse.com/Stockhouse/images/stockhouse-logo.png",1)</f>
        <v/>
      </c>
      <c r="F603" s="1" t="s">
        <v>4</v>
      </c>
      <c r="G603" s="2" t="s">
        <v>2576</v>
      </c>
    </row>
    <row r="604">
      <c r="A604" s="1" t="s">
        <v>2577</v>
      </c>
      <c r="B604" s="1" t="s">
        <v>2578</v>
      </c>
      <c r="C604" s="1" t="s">
        <v>2579</v>
      </c>
      <c r="D604" s="2" t="s">
        <v>2580</v>
      </c>
      <c r="E604" t="str">
        <f>IMAGE("https://pbs.twimg.com/profile_images/1789342534/278985_113292018768610_100002634376717_88217_2620863_o_400x400.jpg",1)</f>
        <v/>
      </c>
      <c r="F604" s="1" t="s">
        <v>4</v>
      </c>
      <c r="G604" s="2" t="s">
        <v>2581</v>
      </c>
    </row>
    <row r="605">
      <c r="A605" s="1" t="s">
        <v>2582</v>
      </c>
      <c r="B605" s="1" t="s">
        <v>2578</v>
      </c>
      <c r="C605" s="1" t="s">
        <v>2583</v>
      </c>
      <c r="D605" s="2" t="s">
        <v>2584</v>
      </c>
      <c r="E605" t="str">
        <f>IMAGE("http://media.coindesk.com/2015/05/shutterstock_162590546.jpg",1)</f>
        <v/>
      </c>
      <c r="F605" s="1" t="s">
        <v>4</v>
      </c>
      <c r="G605" s="2" t="s">
        <v>2585</v>
      </c>
    </row>
    <row r="606">
      <c r="A606" s="1" t="s">
        <v>2586</v>
      </c>
      <c r="B606" s="1" t="s">
        <v>2578</v>
      </c>
      <c r="C606" s="1" t="s">
        <v>2587</v>
      </c>
      <c r="D606" s="2" t="s">
        <v>2588</v>
      </c>
      <c r="E606" t="str">
        <f>IMAGE("http://cointelegraph.com/images/725_aHR0cDovL2NvaW50ZWxlZ3JhcGguY29tL3N0b3JhZ2UvdXBsb2Fkcy92aWV3L2RhZGFjZTg3NjQzZDg4NDY4YTU2MmI0ZDJjNmJlOWUyLmpwZw==.jpg",1)</f>
        <v/>
      </c>
      <c r="F606" s="1" t="s">
        <v>4</v>
      </c>
      <c r="G606" s="2" t="s">
        <v>2589</v>
      </c>
    </row>
    <row r="607">
      <c r="A607" s="1" t="s">
        <v>2590</v>
      </c>
      <c r="B607" s="1" t="s">
        <v>2578</v>
      </c>
      <c r="C607" s="1" t="s">
        <v>2591</v>
      </c>
      <c r="D607" s="2" t="s">
        <v>2592</v>
      </c>
      <c r="E607" t="str">
        <f>IMAGE("https://pbs.twimg.com/profile_images/493806472564711424/rMuSXKi6_400x400.png",1)</f>
        <v/>
      </c>
      <c r="F607" s="1" t="s">
        <v>4</v>
      </c>
      <c r="G607" s="2" t="s">
        <v>2593</v>
      </c>
    </row>
    <row r="608">
      <c r="A608" s="1" t="s">
        <v>2590</v>
      </c>
      <c r="B608" s="1" t="s">
        <v>181</v>
      </c>
      <c r="C608" s="1" t="s">
        <v>2594</v>
      </c>
      <c r="D608" s="2" t="s">
        <v>2595</v>
      </c>
      <c r="E608" t="str">
        <f>IMAGE("http://ifttt.com/images/no_image_card.png",1)</f>
        <v/>
      </c>
      <c r="F608" s="1" t="s">
        <v>4</v>
      </c>
      <c r="G608" s="2" t="s">
        <v>2596</v>
      </c>
    </row>
    <row r="609">
      <c r="A609" s="1" t="s">
        <v>2597</v>
      </c>
      <c r="B609" s="1" t="s">
        <v>2598</v>
      </c>
      <c r="C609" s="1" t="s">
        <v>2353</v>
      </c>
      <c r="D609" s="2" t="s">
        <v>2599</v>
      </c>
      <c r="E609" t="str">
        <f>IMAGE("http://www.wired.com/wp-content/uploads/2015/05/silkroadII2_f.jpg",1)</f>
        <v/>
      </c>
      <c r="F609" s="1" t="s">
        <v>4</v>
      </c>
      <c r="G609" s="2" t="s">
        <v>2600</v>
      </c>
    </row>
    <row r="610">
      <c r="A610" s="1" t="s">
        <v>2577</v>
      </c>
      <c r="B610" s="1" t="s">
        <v>2578</v>
      </c>
      <c r="C610" s="1" t="s">
        <v>2579</v>
      </c>
      <c r="D610" s="2" t="s">
        <v>2580</v>
      </c>
      <c r="E610" t="str">
        <f>IMAGE("https://pbs.twimg.com/profile_images/1789342534/278985_113292018768610_100002634376717_88217_2620863_o_400x400.jpg",1)</f>
        <v/>
      </c>
      <c r="F610" s="1" t="s">
        <v>4</v>
      </c>
      <c r="G610" s="2" t="s">
        <v>2581</v>
      </c>
    </row>
    <row r="611">
      <c r="A611" s="1" t="s">
        <v>2601</v>
      </c>
      <c r="B611" s="1" t="s">
        <v>2013</v>
      </c>
      <c r="C611" s="1" t="s">
        <v>2602</v>
      </c>
      <c r="D611" s="2" t="s">
        <v>2603</v>
      </c>
      <c r="E611" t="str">
        <f>IMAGE("http://ifttt.com/images/no_image_card.png",1)</f>
        <v/>
      </c>
      <c r="F611" s="1" t="s">
        <v>4</v>
      </c>
      <c r="G611" s="2" t="s">
        <v>2604</v>
      </c>
    </row>
    <row r="612">
      <c r="A612" s="1" t="s">
        <v>2605</v>
      </c>
      <c r="B612" s="1" t="s">
        <v>1525</v>
      </c>
      <c r="C612" s="1" t="s">
        <v>2606</v>
      </c>
      <c r="D612" s="2" t="s">
        <v>2607</v>
      </c>
      <c r="E612" t="str">
        <f>IMAGE("http://shitco.in/wp-content/uploads/2015/05/Screen-Shot-2015-05-14-at-7.12.50-PM.png",1)</f>
        <v/>
      </c>
      <c r="F612" s="1" t="s">
        <v>4</v>
      </c>
      <c r="G612" s="2" t="s">
        <v>2608</v>
      </c>
    </row>
    <row r="613">
      <c r="A613" s="1" t="s">
        <v>2609</v>
      </c>
      <c r="B613" s="1" t="s">
        <v>2610</v>
      </c>
      <c r="C613" s="1" t="s">
        <v>2611</v>
      </c>
      <c r="D613" s="2" t="s">
        <v>2612</v>
      </c>
      <c r="E613" t="str">
        <f>IMAGE("http://i.kinja-img.com/gawker-media/image/upload/s--2UZJgJLC--/1252361443706033038.jpg",1)</f>
        <v/>
      </c>
      <c r="F613" s="1" t="s">
        <v>4</v>
      </c>
      <c r="G613" s="2" t="s">
        <v>2613</v>
      </c>
    </row>
    <row r="614">
      <c r="A614" s="1" t="s">
        <v>2614</v>
      </c>
      <c r="B614" s="1" t="s">
        <v>1472</v>
      </c>
      <c r="C614" s="1" t="s">
        <v>2615</v>
      </c>
      <c r="D614" s="2" t="s">
        <v>2616</v>
      </c>
      <c r="E614" t="str">
        <f>IMAGE("http://puu.sh/hNCU9/71b819f803.png",1)</f>
        <v/>
      </c>
      <c r="F614" s="1" t="s">
        <v>4</v>
      </c>
      <c r="G614" s="2" t="s">
        <v>2617</v>
      </c>
    </row>
    <row r="615">
      <c r="A615" s="1" t="s">
        <v>2618</v>
      </c>
      <c r="B615" s="1" t="s">
        <v>2619</v>
      </c>
      <c r="C615" s="1" t="s">
        <v>2620</v>
      </c>
      <c r="D615" s="2" t="s">
        <v>2621</v>
      </c>
      <c r="E615" t="str">
        <f>IMAGE("http://worldbitcoin.ca/wp-content/uploads/2015/05/callofduty-546x300.jpg",1)</f>
        <v/>
      </c>
      <c r="F615" s="1" t="s">
        <v>4</v>
      </c>
      <c r="G615" s="2" t="s">
        <v>2622</v>
      </c>
    </row>
    <row r="616">
      <c r="A616" s="1" t="s">
        <v>2623</v>
      </c>
      <c r="B616" s="1" t="s">
        <v>2624</v>
      </c>
      <c r="C616" s="1" t="s">
        <v>2625</v>
      </c>
      <c r="D616" s="2" t="s">
        <v>2626</v>
      </c>
      <c r="E616" t="str">
        <f>IMAGE("https://developers.coinbase.com/images/bithack/bithack.png",1)</f>
        <v/>
      </c>
      <c r="F616" s="1" t="s">
        <v>4</v>
      </c>
      <c r="G616" s="2" t="s">
        <v>2627</v>
      </c>
    </row>
    <row r="617">
      <c r="A617" s="1" t="s">
        <v>2628</v>
      </c>
      <c r="B617" s="1" t="s">
        <v>2629</v>
      </c>
      <c r="C617" s="1" t="s">
        <v>2630</v>
      </c>
      <c r="D617" s="1" t="s">
        <v>421</v>
      </c>
      <c r="E617" t="str">
        <f t="shared" ref="E617:E618" si="75">IMAGE("http://ifttt.com/images/no_image_card.png",1)</f>
        <v/>
      </c>
      <c r="F617" s="1" t="s">
        <v>4</v>
      </c>
      <c r="G617" s="2" t="s">
        <v>2631</v>
      </c>
    </row>
    <row r="618">
      <c r="A618" s="1" t="s">
        <v>2632</v>
      </c>
      <c r="B618" s="1" t="s">
        <v>2633</v>
      </c>
      <c r="C618" s="1" t="s">
        <v>2634</v>
      </c>
      <c r="D618" s="1" t="s">
        <v>2635</v>
      </c>
      <c r="E618" t="str">
        <f t="shared" si="75"/>
        <v/>
      </c>
      <c r="F618" s="1" t="s">
        <v>4</v>
      </c>
      <c r="G618" s="2" t="s">
        <v>2636</v>
      </c>
    </row>
    <row r="619">
      <c r="A619" s="1" t="s">
        <v>2637</v>
      </c>
      <c r="B619" s="1" t="s">
        <v>2638</v>
      </c>
      <c r="C619" s="1" t="s">
        <v>2639</v>
      </c>
      <c r="D619" s="2" t="s">
        <v>2640</v>
      </c>
      <c r="E619" t="str">
        <f>IMAGE("http://www.edwards.af.mil/shared/media/photodb/photos/2015/03/150322-F-EU155-480.jpg",1)</f>
        <v/>
      </c>
      <c r="F619" s="1" t="s">
        <v>4</v>
      </c>
      <c r="G619" s="2" t="s">
        <v>2641</v>
      </c>
    </row>
    <row r="620">
      <c r="A620" s="1" t="s">
        <v>2642</v>
      </c>
      <c r="B620" s="1" t="s">
        <v>716</v>
      </c>
      <c r="C620" s="1" t="s">
        <v>2643</v>
      </c>
      <c r="D620" s="1" t="s">
        <v>2644</v>
      </c>
      <c r="E620" t="str">
        <f t="shared" ref="E620:E622" si="76">IMAGE("http://ifttt.com/images/no_image_card.png",1)</f>
        <v/>
      </c>
      <c r="F620" s="1" t="s">
        <v>4</v>
      </c>
      <c r="G620" s="2" t="s">
        <v>2645</v>
      </c>
    </row>
    <row r="621">
      <c r="A621" s="1" t="s">
        <v>2646</v>
      </c>
      <c r="B621" s="1" t="s">
        <v>2647</v>
      </c>
      <c r="C621" s="1" t="s">
        <v>2648</v>
      </c>
      <c r="D621" s="1" t="s">
        <v>2649</v>
      </c>
      <c r="E621" t="str">
        <f t="shared" si="76"/>
        <v/>
      </c>
      <c r="F621" s="1" t="s">
        <v>4</v>
      </c>
      <c r="G621" s="2" t="s">
        <v>2650</v>
      </c>
    </row>
    <row r="622">
      <c r="A622" s="1" t="s">
        <v>2632</v>
      </c>
      <c r="B622" s="1" t="s">
        <v>2633</v>
      </c>
      <c r="C622" s="1" t="s">
        <v>2634</v>
      </c>
      <c r="D622" s="1" t="s">
        <v>2651</v>
      </c>
      <c r="E622" t="str">
        <f t="shared" si="76"/>
        <v/>
      </c>
      <c r="F622" s="1" t="s">
        <v>4</v>
      </c>
      <c r="G622" s="2" t="s">
        <v>2636</v>
      </c>
    </row>
    <row r="623">
      <c r="A623" s="1" t="s">
        <v>2652</v>
      </c>
      <c r="B623" s="1" t="s">
        <v>2653</v>
      </c>
      <c r="C623" s="1" t="s">
        <v>2654</v>
      </c>
      <c r="D623" s="2" t="s">
        <v>2655</v>
      </c>
      <c r="E623" t="str">
        <f>IMAGE("https://www.cryptocoinsnews.com/wp-content/uploads/2015/05/dive-bitcoin.jpg",1)</f>
        <v/>
      </c>
      <c r="F623" s="1" t="s">
        <v>4</v>
      </c>
      <c r="G623" s="2" t="s">
        <v>2656</v>
      </c>
    </row>
    <row r="624">
      <c r="A624" s="1" t="s">
        <v>2657</v>
      </c>
      <c r="B624" s="1" t="s">
        <v>2658</v>
      </c>
      <c r="C624" s="1" t="s">
        <v>2659</v>
      </c>
      <c r="D624" s="1" t="s">
        <v>2660</v>
      </c>
      <c r="E624" t="str">
        <f t="shared" ref="E624:E626" si="77">IMAGE("http://ifttt.com/images/no_image_card.png",1)</f>
        <v/>
      </c>
      <c r="F624" s="1" t="s">
        <v>4</v>
      </c>
      <c r="G624" s="2" t="s">
        <v>2661</v>
      </c>
    </row>
    <row r="625">
      <c r="A625" s="1" t="s">
        <v>2662</v>
      </c>
      <c r="B625" s="1" t="s">
        <v>2663</v>
      </c>
      <c r="C625" s="1" t="s">
        <v>2664</v>
      </c>
      <c r="D625" s="1" t="s">
        <v>2665</v>
      </c>
      <c r="E625" t="str">
        <f t="shared" si="77"/>
        <v/>
      </c>
      <c r="F625" s="1" t="s">
        <v>4</v>
      </c>
      <c r="G625" s="2" t="s">
        <v>2666</v>
      </c>
    </row>
    <row r="626">
      <c r="A626" s="1" t="s">
        <v>2667</v>
      </c>
      <c r="B626" s="1" t="s">
        <v>253</v>
      </c>
      <c r="C626" s="1" t="s">
        <v>2668</v>
      </c>
      <c r="D626" s="1" t="s">
        <v>2669</v>
      </c>
      <c r="E626" t="str">
        <f t="shared" si="77"/>
        <v/>
      </c>
      <c r="F626" s="1" t="s">
        <v>4</v>
      </c>
      <c r="G626" s="2" t="s">
        <v>2670</v>
      </c>
    </row>
    <row r="627">
      <c r="A627" s="1" t="s">
        <v>2671</v>
      </c>
      <c r="B627" s="1" t="s">
        <v>2672</v>
      </c>
      <c r="C627" s="1" t="s">
        <v>2673</v>
      </c>
      <c r="D627" s="2" t="s">
        <v>2674</v>
      </c>
      <c r="E627" t="str">
        <f>IMAGE("https://avatars3.githubusercontent.com/u/8398185?v=3&amp;amp;s=400",1)</f>
        <v/>
      </c>
      <c r="F627" s="1" t="s">
        <v>4</v>
      </c>
      <c r="G627" s="2" t="s">
        <v>2675</v>
      </c>
    </row>
    <row r="628">
      <c r="A628" s="1" t="s">
        <v>2676</v>
      </c>
      <c r="B628" s="1" t="s">
        <v>2677</v>
      </c>
      <c r="C628" s="1" t="s">
        <v>2678</v>
      </c>
      <c r="D628" s="1" t="s">
        <v>2679</v>
      </c>
      <c r="E628" t="str">
        <f t="shared" ref="E628:E629" si="78">IMAGE("http://ifttt.com/images/no_image_card.png",1)</f>
        <v/>
      </c>
      <c r="F628" s="1" t="s">
        <v>4</v>
      </c>
      <c r="G628" s="2" t="s">
        <v>2680</v>
      </c>
    </row>
    <row r="629">
      <c r="A629" s="1" t="s">
        <v>2681</v>
      </c>
      <c r="B629" s="1" t="s">
        <v>2682</v>
      </c>
      <c r="C629" s="1" t="s">
        <v>2683</v>
      </c>
      <c r="D629" s="1" t="s">
        <v>421</v>
      </c>
      <c r="E629" t="str">
        <f t="shared" si="78"/>
        <v/>
      </c>
      <c r="F629" s="1" t="s">
        <v>4</v>
      </c>
      <c r="G629" s="2" t="s">
        <v>2684</v>
      </c>
    </row>
    <row r="630">
      <c r="A630" s="1" t="s">
        <v>2685</v>
      </c>
      <c r="B630" s="1" t="s">
        <v>2686</v>
      </c>
      <c r="C630" s="1" t="s">
        <v>2687</v>
      </c>
      <c r="D630" s="2" t="s">
        <v>2688</v>
      </c>
      <c r="E630" t="str">
        <f>IMAGE("https://i.ytimg.com/vi/t1hNAuhbTGE/maxresdefault.jpg",1)</f>
        <v/>
      </c>
      <c r="F630" s="1" t="s">
        <v>4</v>
      </c>
      <c r="G630" s="2" t="s">
        <v>2689</v>
      </c>
    </row>
    <row r="631">
      <c r="A631" s="1" t="s">
        <v>2690</v>
      </c>
      <c r="B631" s="1" t="s">
        <v>2691</v>
      </c>
      <c r="C631" s="1" t="s">
        <v>2692</v>
      </c>
      <c r="D631" s="2" t="s">
        <v>2693</v>
      </c>
      <c r="E631" t="str">
        <f>IMAGE("//nebula.wsimg.com/0b2b02be75b1c033f18298a5d5f1d2f1?AccessKeyId=C84B0393F99C0EB8A6CF&amp;amp;disposition=0&amp;amp;alloworigin=1",1)</f>
        <v/>
      </c>
      <c r="F631" s="1" t="s">
        <v>4</v>
      </c>
      <c r="G631" s="2" t="s">
        <v>2694</v>
      </c>
    </row>
    <row r="632">
      <c r="A632" s="1" t="s">
        <v>2695</v>
      </c>
      <c r="B632" s="1" t="s">
        <v>2696</v>
      </c>
      <c r="C632" s="1" t="s">
        <v>2697</v>
      </c>
      <c r="D632" s="2" t="s">
        <v>2698</v>
      </c>
      <c r="E632" t="str">
        <f>IMAGE("http://www.rv-b.com/media/img/home.gif",1)</f>
        <v/>
      </c>
      <c r="F632" s="1" t="s">
        <v>4</v>
      </c>
      <c r="G632" s="2" t="s">
        <v>2699</v>
      </c>
    </row>
    <row r="633">
      <c r="A633" s="1" t="s">
        <v>2695</v>
      </c>
      <c r="B633" s="1" t="s">
        <v>2700</v>
      </c>
      <c r="C633" s="1" t="s">
        <v>2701</v>
      </c>
      <c r="D633" s="1" t="s">
        <v>2702</v>
      </c>
      <c r="E633" t="str">
        <f t="shared" ref="E633:E634" si="79">IMAGE("http://ifttt.com/images/no_image_card.png",1)</f>
        <v/>
      </c>
      <c r="F633" s="1" t="s">
        <v>4</v>
      </c>
      <c r="G633" s="2" t="s">
        <v>2703</v>
      </c>
    </row>
    <row r="634">
      <c r="A634" s="1" t="s">
        <v>2704</v>
      </c>
      <c r="B634" s="1" t="s">
        <v>2705</v>
      </c>
      <c r="C634" s="1" t="s">
        <v>2706</v>
      </c>
      <c r="D634" s="1" t="s">
        <v>2707</v>
      </c>
      <c r="E634" t="str">
        <f t="shared" si="79"/>
        <v/>
      </c>
      <c r="F634" s="1" t="s">
        <v>4</v>
      </c>
      <c r="G634" s="2" t="s">
        <v>2708</v>
      </c>
    </row>
    <row r="635">
      <c r="A635" s="1" t="s">
        <v>2709</v>
      </c>
      <c r="B635" s="1" t="s">
        <v>2710</v>
      </c>
      <c r="C635" s="1" t="s">
        <v>2711</v>
      </c>
      <c r="D635" s="2" t="s">
        <v>2712</v>
      </c>
      <c r="E635" t="str">
        <f>IMAGE("http://www.numiscollect.eu/plaatjes/big/ci2009monalisa.jpg",1)</f>
        <v/>
      </c>
      <c r="F635" s="1" t="s">
        <v>4</v>
      </c>
      <c r="G635" s="2" t="s">
        <v>2713</v>
      </c>
    </row>
    <row r="636">
      <c r="A636" s="1" t="s">
        <v>2714</v>
      </c>
      <c r="B636" s="1" t="s">
        <v>2715</v>
      </c>
      <c r="C636" s="1" t="s">
        <v>2716</v>
      </c>
      <c r="D636" s="1" t="s">
        <v>2717</v>
      </c>
      <c r="E636" t="str">
        <f>IMAGE("http://ifttt.com/images/no_image_card.png",1)</f>
        <v/>
      </c>
      <c r="F636" s="1" t="s">
        <v>4</v>
      </c>
      <c r="G636" s="2" t="s">
        <v>2718</v>
      </c>
    </row>
    <row r="637">
      <c r="A637" s="1" t="s">
        <v>2719</v>
      </c>
      <c r="B637" s="1" t="s">
        <v>2720</v>
      </c>
      <c r="C637" s="1" t="s">
        <v>2721</v>
      </c>
      <c r="D637" s="2" t="s">
        <v>2722</v>
      </c>
      <c r="E637" t="str">
        <f>IMAGE("http://btc.com/wp-content/uploads/2015/05/OKDice_btc_com.jpg",1)</f>
        <v/>
      </c>
      <c r="F637" s="1" t="s">
        <v>4</v>
      </c>
      <c r="G637" s="2" t="s">
        <v>2723</v>
      </c>
    </row>
    <row r="638">
      <c r="A638" s="1" t="s">
        <v>2724</v>
      </c>
      <c r="B638" s="1" t="s">
        <v>2725</v>
      </c>
      <c r="C638" s="1" t="s">
        <v>2726</v>
      </c>
      <c r="D638" s="1" t="s">
        <v>2727</v>
      </c>
      <c r="E638" t="str">
        <f t="shared" ref="E638:E640" si="80">IMAGE("http://ifttt.com/images/no_image_card.png",1)</f>
        <v/>
      </c>
      <c r="F638" s="1" t="s">
        <v>4</v>
      </c>
      <c r="G638" s="2" t="s">
        <v>2728</v>
      </c>
    </row>
    <row r="639">
      <c r="A639" s="1" t="s">
        <v>2729</v>
      </c>
      <c r="B639" s="1" t="s">
        <v>2730</v>
      </c>
      <c r="C639" s="1" t="s">
        <v>2731</v>
      </c>
      <c r="D639" s="1" t="s">
        <v>2732</v>
      </c>
      <c r="E639" t="str">
        <f t="shared" si="80"/>
        <v/>
      </c>
      <c r="F639" s="1" t="s">
        <v>4</v>
      </c>
      <c r="G639" s="2" t="s">
        <v>2733</v>
      </c>
    </row>
    <row r="640">
      <c r="A640" s="1" t="s">
        <v>2734</v>
      </c>
      <c r="B640" s="1" t="s">
        <v>2735</v>
      </c>
      <c r="C640" s="1" t="s">
        <v>2736</v>
      </c>
      <c r="D640" s="1" t="s">
        <v>2737</v>
      </c>
      <c r="E640" t="str">
        <f t="shared" si="80"/>
        <v/>
      </c>
      <c r="F640" s="1" t="s">
        <v>4</v>
      </c>
      <c r="G640" s="2" t="s">
        <v>2738</v>
      </c>
    </row>
    <row r="641">
      <c r="A641" s="1" t="s">
        <v>2739</v>
      </c>
      <c r="B641" s="1" t="s">
        <v>2093</v>
      </c>
      <c r="C641" s="1" t="s">
        <v>2740</v>
      </c>
      <c r="D641" s="2" t="s">
        <v>2741</v>
      </c>
      <c r="E641" t="str">
        <f>IMAGE("http://cdn2.hubspot.net/hub/424565/hubfs/itBit_April2015/itBit-Platform-Mac-iPhone.png?t=1431635633466&amp;width=567",1)</f>
        <v/>
      </c>
      <c r="F641" s="1" t="s">
        <v>4</v>
      </c>
      <c r="G641" s="2" t="s">
        <v>2742</v>
      </c>
    </row>
    <row r="642">
      <c r="A642" s="1" t="s">
        <v>2743</v>
      </c>
      <c r="B642" s="1" t="s">
        <v>2744</v>
      </c>
      <c r="C642" s="1" t="s">
        <v>2745</v>
      </c>
      <c r="D642" s="1" t="s">
        <v>2746</v>
      </c>
      <c r="E642" t="str">
        <f t="shared" ref="E642:E643" si="81">IMAGE("http://ifttt.com/images/no_image_card.png",1)</f>
        <v/>
      </c>
      <c r="F642" s="1" t="s">
        <v>4</v>
      </c>
      <c r="G642" s="2" t="s">
        <v>2747</v>
      </c>
    </row>
    <row r="643">
      <c r="A643" s="1" t="s">
        <v>2748</v>
      </c>
      <c r="B643" s="1" t="s">
        <v>2093</v>
      </c>
      <c r="C643" s="1" t="s">
        <v>2749</v>
      </c>
      <c r="D643" s="1" t="s">
        <v>2750</v>
      </c>
      <c r="E643" t="str">
        <f t="shared" si="81"/>
        <v/>
      </c>
      <c r="F643" s="1" t="s">
        <v>4</v>
      </c>
      <c r="G643" s="2" t="s">
        <v>2751</v>
      </c>
    </row>
    <row r="644">
      <c r="A644" s="1" t="s">
        <v>2752</v>
      </c>
      <c r="B644" s="1" t="s">
        <v>2753</v>
      </c>
      <c r="C644" s="1" t="s">
        <v>2754</v>
      </c>
      <c r="D644" s="2" t="s">
        <v>2755</v>
      </c>
      <c r="E644" t="str">
        <f>IMAGE("https://bnktothefuture.com/pitches/2081/photo/original",1)</f>
        <v/>
      </c>
      <c r="F644" s="1" t="s">
        <v>4</v>
      </c>
      <c r="G644" s="2" t="s">
        <v>2756</v>
      </c>
    </row>
    <row r="645">
      <c r="A645" s="1" t="s">
        <v>2757</v>
      </c>
      <c r="B645" s="1" t="s">
        <v>2758</v>
      </c>
      <c r="C645" s="1" t="s">
        <v>2759</v>
      </c>
      <c r="D645" s="1" t="s">
        <v>2760</v>
      </c>
      <c r="E645" t="str">
        <f>IMAGE("http://ifttt.com/images/no_image_card.png",1)</f>
        <v/>
      </c>
      <c r="F645" s="1" t="s">
        <v>4</v>
      </c>
      <c r="G645" s="2" t="s">
        <v>2761</v>
      </c>
    </row>
    <row r="646">
      <c r="A646" s="1" t="s">
        <v>2762</v>
      </c>
      <c r="B646" s="1" t="s">
        <v>181</v>
      </c>
      <c r="C646" s="1" t="s">
        <v>2611</v>
      </c>
      <c r="D646" s="2" t="s">
        <v>2612</v>
      </c>
      <c r="E646" t="str">
        <f>IMAGE("http://i.kinja-img.com/gawker-media/image/upload/s--2UZJgJLC--/1252361443706033038.jpg",1)</f>
        <v/>
      </c>
      <c r="F646" s="1" t="s">
        <v>4</v>
      </c>
      <c r="G646" s="2" t="s">
        <v>2763</v>
      </c>
    </row>
    <row r="647">
      <c r="A647" s="1" t="s">
        <v>2762</v>
      </c>
      <c r="B647" s="1" t="s">
        <v>1588</v>
      </c>
      <c r="C647" s="1" t="s">
        <v>2764</v>
      </c>
      <c r="D647" s="1" t="s">
        <v>2765</v>
      </c>
      <c r="E647" t="str">
        <f>IMAGE("http://ifttt.com/images/no_image_card.png",1)</f>
        <v/>
      </c>
      <c r="F647" s="1" t="s">
        <v>4</v>
      </c>
      <c r="G647" s="2" t="s">
        <v>2766</v>
      </c>
    </row>
    <row r="648">
      <c r="A648" s="1" t="s">
        <v>2767</v>
      </c>
      <c r="B648" s="1" t="s">
        <v>2768</v>
      </c>
      <c r="C648" s="1" t="s">
        <v>2769</v>
      </c>
      <c r="D648" s="2" t="s">
        <v>2770</v>
      </c>
      <c r="E648" t="str">
        <f>IMAGE("https://i.ytimg.com/vi/sChvGRJ3zhA/hqdefault.jpg",1)</f>
        <v/>
      </c>
      <c r="F648" s="1" t="s">
        <v>4</v>
      </c>
      <c r="G648" s="2" t="s">
        <v>2771</v>
      </c>
    </row>
    <row r="649">
      <c r="A649" s="1" t="s">
        <v>2772</v>
      </c>
      <c r="B649" s="1" t="s">
        <v>2773</v>
      </c>
      <c r="C649" s="1" t="s">
        <v>2774</v>
      </c>
      <c r="D649" s="2" t="s">
        <v>2775</v>
      </c>
      <c r="E649" t="str">
        <f t="shared" ref="E649:E652" si="82">IMAGE("http://ifttt.com/images/no_image_card.png",1)</f>
        <v/>
      </c>
      <c r="F649" s="1" t="s">
        <v>4</v>
      </c>
      <c r="G649" s="2" t="s">
        <v>2776</v>
      </c>
    </row>
    <row r="650">
      <c r="A650" s="1" t="s">
        <v>2772</v>
      </c>
      <c r="B650" s="1" t="s">
        <v>2777</v>
      </c>
      <c r="C650" s="1" t="s">
        <v>2778</v>
      </c>
      <c r="D650" s="1" t="s">
        <v>2779</v>
      </c>
      <c r="E650" t="str">
        <f t="shared" si="82"/>
        <v/>
      </c>
      <c r="F650" s="1" t="s">
        <v>4</v>
      </c>
      <c r="G650" s="2" t="s">
        <v>2780</v>
      </c>
    </row>
    <row r="651">
      <c r="A651" s="1" t="s">
        <v>2781</v>
      </c>
      <c r="B651" s="1" t="s">
        <v>2782</v>
      </c>
      <c r="C651" s="1" t="s">
        <v>2783</v>
      </c>
      <c r="D651" s="2" t="s">
        <v>2784</v>
      </c>
      <c r="E651" t="str">
        <f t="shared" si="82"/>
        <v/>
      </c>
      <c r="F651" s="1" t="s">
        <v>4</v>
      </c>
      <c r="G651" s="2" t="s">
        <v>2785</v>
      </c>
    </row>
    <row r="652">
      <c r="A652" s="1" t="s">
        <v>2786</v>
      </c>
      <c r="B652" s="1" t="s">
        <v>2787</v>
      </c>
      <c r="C652" s="1" t="s">
        <v>2788</v>
      </c>
      <c r="D652" s="1" t="s">
        <v>2789</v>
      </c>
      <c r="E652" t="str">
        <f t="shared" si="82"/>
        <v/>
      </c>
      <c r="F652" s="1" t="s">
        <v>4</v>
      </c>
      <c r="G652" s="2" t="s">
        <v>2790</v>
      </c>
    </row>
    <row r="653">
      <c r="A653" s="1" t="s">
        <v>2791</v>
      </c>
      <c r="B653" s="1" t="s">
        <v>2792</v>
      </c>
      <c r="C653" s="1" t="s">
        <v>2793</v>
      </c>
      <c r="D653" s="2" t="s">
        <v>2794</v>
      </c>
      <c r="E653" t="str">
        <f>IMAGE("http://www.fintechbusiness.com/images/fast-100.png",1)</f>
        <v/>
      </c>
      <c r="F653" s="1" t="s">
        <v>4</v>
      </c>
      <c r="G653" s="2" t="s">
        <v>2795</v>
      </c>
    </row>
    <row r="654">
      <c r="A654" s="1" t="s">
        <v>2796</v>
      </c>
      <c r="B654" s="1" t="s">
        <v>2797</v>
      </c>
      <c r="C654" s="1" t="s">
        <v>2798</v>
      </c>
      <c r="D654" s="1" t="s">
        <v>2799</v>
      </c>
      <c r="E654" t="str">
        <f t="shared" ref="E654:E655" si="83">IMAGE("http://ifttt.com/images/no_image_card.png",1)</f>
        <v/>
      </c>
      <c r="F654" s="1" t="s">
        <v>4</v>
      </c>
      <c r="G654" s="2" t="s">
        <v>2800</v>
      </c>
    </row>
    <row r="655">
      <c r="A655" s="1" t="s">
        <v>2801</v>
      </c>
      <c r="B655" s="1" t="s">
        <v>2802</v>
      </c>
      <c r="C655" s="1" t="s">
        <v>2803</v>
      </c>
      <c r="D655" s="1" t="s">
        <v>2804</v>
      </c>
      <c r="E655" t="str">
        <f t="shared" si="83"/>
        <v/>
      </c>
      <c r="F655" s="1" t="s">
        <v>4</v>
      </c>
      <c r="G655" s="2" t="s">
        <v>2805</v>
      </c>
    </row>
    <row r="656">
      <c r="A656" s="1" t="s">
        <v>2806</v>
      </c>
      <c r="B656" s="1" t="s">
        <v>2807</v>
      </c>
      <c r="C656" s="1" t="s">
        <v>2808</v>
      </c>
      <c r="D656" s="2" t="s">
        <v>2809</v>
      </c>
      <c r="E656" t="str">
        <f>IMAGE("http://48movie.com/image/movieCover/kingsman_the_secret_service/aHR0cDovL2lhLm1lZGlhLWltZGIuY29tL2ltYWdlcy9NL01WNUJNVFExTWpZME16RXhORjVCTWw1QmFuQm5Ya0Z0WlRnd016WXlOVFkzTWpFQC5fVjEuX1NYMTIwXy5qcGc%3D.jpg",1)</f>
        <v/>
      </c>
      <c r="F656" s="1" t="s">
        <v>4</v>
      </c>
      <c r="G656" s="2" t="s">
        <v>2810</v>
      </c>
    </row>
    <row r="657">
      <c r="A657" s="1" t="s">
        <v>2811</v>
      </c>
      <c r="B657" s="1" t="s">
        <v>1036</v>
      </c>
      <c r="C657" s="1" t="s">
        <v>2812</v>
      </c>
      <c r="D657" s="2" t="s">
        <v>2813</v>
      </c>
      <c r="E657" t="str">
        <f>IMAGE("http://i.kinja-img.com/gawker-media/image/upload/s--HSXI-A1j--/c_fit,fl_progressive,q_80,w_636/1252361443888739214.jpg",1)</f>
        <v/>
      </c>
      <c r="F657" s="1" t="s">
        <v>4</v>
      </c>
      <c r="G657" s="2" t="s">
        <v>2814</v>
      </c>
    </row>
    <row r="658">
      <c r="A658" s="1" t="s">
        <v>2815</v>
      </c>
      <c r="B658" s="1" t="s">
        <v>1358</v>
      </c>
      <c r="C658" s="1" t="s">
        <v>2816</v>
      </c>
      <c r="D658" s="2" t="s">
        <v>2817</v>
      </c>
      <c r="E658" t="str">
        <f>IMAGE("http://cdni.wired.co.uk/620x620/a_c/bitcoin_18.jpg",1)</f>
        <v/>
      </c>
      <c r="F658" s="1" t="s">
        <v>4</v>
      </c>
      <c r="G658" s="2" t="s">
        <v>2818</v>
      </c>
    </row>
    <row r="659">
      <c r="A659" s="1" t="s">
        <v>2819</v>
      </c>
      <c r="B659" s="1" t="s">
        <v>2820</v>
      </c>
      <c r="C659" s="1" t="s">
        <v>2821</v>
      </c>
      <c r="D659" s="1" t="s">
        <v>2822</v>
      </c>
      <c r="E659" t="str">
        <f t="shared" ref="E659:E660" si="84">IMAGE("http://ifttt.com/images/no_image_card.png",1)</f>
        <v/>
      </c>
      <c r="F659" s="1" t="s">
        <v>4</v>
      </c>
      <c r="G659" s="2" t="s">
        <v>2823</v>
      </c>
    </row>
    <row r="660">
      <c r="A660" s="1" t="s">
        <v>2824</v>
      </c>
      <c r="B660" s="1" t="s">
        <v>2825</v>
      </c>
      <c r="C660" s="1" t="s">
        <v>2826</v>
      </c>
      <c r="D660" s="1" t="s">
        <v>2827</v>
      </c>
      <c r="E660" t="str">
        <f t="shared" si="84"/>
        <v/>
      </c>
      <c r="F660" s="1" t="s">
        <v>4</v>
      </c>
      <c r="G660" s="2" t="s">
        <v>2828</v>
      </c>
    </row>
    <row r="661">
      <c r="A661" s="1" t="s">
        <v>2829</v>
      </c>
      <c r="B661" s="1" t="s">
        <v>1754</v>
      </c>
      <c r="C661" s="1" t="s">
        <v>2830</v>
      </c>
      <c r="D661" s="2" t="s">
        <v>2831</v>
      </c>
      <c r="E661" t="str">
        <f>IMAGE("https://www.bitcoinsuisse.ch/wp-content/uploads/2015/05/Blockchain-analysis.jpg",1)</f>
        <v/>
      </c>
      <c r="F661" s="1" t="s">
        <v>4</v>
      </c>
      <c r="G661" s="2" t="s">
        <v>2832</v>
      </c>
    </row>
    <row r="662">
      <c r="A662" s="1" t="s">
        <v>2833</v>
      </c>
      <c r="B662" s="1" t="s">
        <v>2834</v>
      </c>
      <c r="C662" s="1" t="s">
        <v>2835</v>
      </c>
      <c r="D662" s="1" t="s">
        <v>421</v>
      </c>
      <c r="E662" t="str">
        <f>IMAGE("http://ifttt.com/images/no_image_card.png",1)</f>
        <v/>
      </c>
      <c r="F662" s="1" t="s">
        <v>4</v>
      </c>
      <c r="G662" s="2" t="s">
        <v>2836</v>
      </c>
    </row>
    <row r="663">
      <c r="A663" s="1" t="s">
        <v>2837</v>
      </c>
      <c r="B663" s="1" t="s">
        <v>2838</v>
      </c>
      <c r="C663" s="1" t="s">
        <v>2839</v>
      </c>
      <c r="D663" s="2" t="s">
        <v>2840</v>
      </c>
      <c r="E663" t="str">
        <f>IMAGE("https://pbs.twimg.com/profile_images/3756511026/2f3078f0a8108a5e068c18b974ce20b7_400x400.jpeg",1)</f>
        <v/>
      </c>
      <c r="F663" s="1" t="s">
        <v>4</v>
      </c>
      <c r="G663" s="2" t="s">
        <v>2841</v>
      </c>
    </row>
    <row r="664">
      <c r="A664" s="1" t="s">
        <v>2842</v>
      </c>
      <c r="B664" s="1" t="s">
        <v>2773</v>
      </c>
      <c r="C664" s="1" t="s">
        <v>2843</v>
      </c>
      <c r="D664" s="2" t="s">
        <v>2844</v>
      </c>
      <c r="E664" t="str">
        <f>IMAGE("http://ifttt.com/images/no_image_card.png",1)</f>
        <v/>
      </c>
      <c r="F664" s="1" t="s">
        <v>4</v>
      </c>
      <c r="G664" s="2" t="s">
        <v>2845</v>
      </c>
    </row>
    <row r="665">
      <c r="A665" s="1" t="s">
        <v>2846</v>
      </c>
      <c r="B665" s="1" t="s">
        <v>2847</v>
      </c>
      <c r="C665" s="1" t="s">
        <v>2848</v>
      </c>
      <c r="D665" s="2" t="s">
        <v>2849</v>
      </c>
      <c r="E665" t="str">
        <f>IMAGE("https://scontent.xx.fbcdn.net/hphotos-xta1/v/t1.0-9/q81/s720x720/11230589_828693250548899_3659487480353073897_n.jpg?oh=21e6c3d07b399ad222935432291a07af&amp;oe=55D580BF",1)</f>
        <v/>
      </c>
      <c r="F665" s="1" t="s">
        <v>4</v>
      </c>
      <c r="G665" s="2" t="s">
        <v>2850</v>
      </c>
    </row>
    <row r="666">
      <c r="A666" s="1" t="s">
        <v>2851</v>
      </c>
      <c r="B666" s="1" t="s">
        <v>2852</v>
      </c>
      <c r="C666" s="1" t="s">
        <v>2853</v>
      </c>
      <c r="D666" s="1" t="s">
        <v>2854</v>
      </c>
      <c r="E666" t="str">
        <f t="shared" ref="E666:E667" si="85">IMAGE("http://ifttt.com/images/no_image_card.png",1)</f>
        <v/>
      </c>
      <c r="F666" s="1" t="s">
        <v>4</v>
      </c>
      <c r="G666" s="2" t="s">
        <v>2855</v>
      </c>
    </row>
    <row r="667">
      <c r="A667" s="1" t="s">
        <v>2856</v>
      </c>
      <c r="B667" s="1" t="s">
        <v>2857</v>
      </c>
      <c r="C667" s="1" t="s">
        <v>2858</v>
      </c>
      <c r="D667" s="1" t="s">
        <v>2859</v>
      </c>
      <c r="E667" t="str">
        <f t="shared" si="85"/>
        <v/>
      </c>
      <c r="F667" s="1" t="s">
        <v>4</v>
      </c>
      <c r="G667" s="2" t="s">
        <v>2860</v>
      </c>
    </row>
    <row r="668">
      <c r="A668" s="1" t="s">
        <v>2861</v>
      </c>
      <c r="B668" s="1" t="s">
        <v>2862</v>
      </c>
      <c r="C668" s="1" t="s">
        <v>2863</v>
      </c>
      <c r="D668" s="2" t="s">
        <v>2864</v>
      </c>
      <c r="E668" t="str">
        <f>IMAGE("https://tribwttv.files.wordpress.com/2015/05/s028414600-300.jpg?w=1200",1)</f>
        <v/>
      </c>
      <c r="F668" s="1" t="s">
        <v>4</v>
      </c>
      <c r="G668" s="2" t="s">
        <v>2865</v>
      </c>
    </row>
    <row r="669">
      <c r="A669" s="1" t="s">
        <v>2866</v>
      </c>
      <c r="B669" s="1" t="s">
        <v>2867</v>
      </c>
      <c r="C669" s="1" t="s">
        <v>2868</v>
      </c>
      <c r="D669" s="2" t="s">
        <v>2869</v>
      </c>
      <c r="E669" t="str">
        <f>IMAGE("https://www.tradingview.com/i/KAEqC1ri/",1)</f>
        <v/>
      </c>
      <c r="F669" s="1" t="s">
        <v>4</v>
      </c>
      <c r="G669" s="2" t="s">
        <v>2870</v>
      </c>
    </row>
    <row r="670">
      <c r="A670" s="1" t="s">
        <v>2871</v>
      </c>
      <c r="B670" s="1" t="s">
        <v>2872</v>
      </c>
      <c r="C670" s="1" t="s">
        <v>2873</v>
      </c>
      <c r="D670" s="1" t="s">
        <v>2874</v>
      </c>
      <c r="E670" t="str">
        <f>IMAGE("http://ifttt.com/images/no_image_card.png",1)</f>
        <v/>
      </c>
      <c r="F670" s="1" t="s">
        <v>4</v>
      </c>
      <c r="G670" s="2" t="s">
        <v>2875</v>
      </c>
    </row>
    <row r="671">
      <c r="A671" s="1" t="s">
        <v>2876</v>
      </c>
      <c r="B671" s="1" t="s">
        <v>1112</v>
      </c>
      <c r="C671" s="1" t="s">
        <v>2877</v>
      </c>
      <c r="D671" s="2" t="s">
        <v>2878</v>
      </c>
      <c r="E671" t="str">
        <f>IMAGE("http://up6.typepad.com/6a01053611984e970b019aff8c6349970b-220si",1)</f>
        <v/>
      </c>
      <c r="F671" s="1" t="s">
        <v>4</v>
      </c>
      <c r="G671" s="2" t="s">
        <v>2879</v>
      </c>
    </row>
    <row r="672">
      <c r="A672" s="1" t="s">
        <v>2880</v>
      </c>
      <c r="B672" s="1" t="s">
        <v>2881</v>
      </c>
      <c r="C672" s="1" t="s">
        <v>2882</v>
      </c>
      <c r="D672" s="1" t="s">
        <v>2883</v>
      </c>
      <c r="E672" t="str">
        <f>IMAGE("http://ifttt.com/images/no_image_card.png",1)</f>
        <v/>
      </c>
      <c r="F672" s="1" t="s">
        <v>4</v>
      </c>
      <c r="G672" s="2" t="s">
        <v>2884</v>
      </c>
    </row>
    <row r="673">
      <c r="A673" s="1" t="s">
        <v>2885</v>
      </c>
      <c r="B673" s="1" t="s">
        <v>2886</v>
      </c>
      <c r="C673" s="1" t="s">
        <v>2887</v>
      </c>
      <c r="D673" s="2" t="s">
        <v>2888</v>
      </c>
      <c r="E673" t="str">
        <f>IMAGE("http://www.miningpool.co.uk/wp-content/uploads/2015/05/Bitcoin-versus-credit-cards.jpg",1)</f>
        <v/>
      </c>
      <c r="F673" s="1" t="s">
        <v>4</v>
      </c>
      <c r="G673" s="2" t="s">
        <v>2889</v>
      </c>
    </row>
    <row r="674">
      <c r="A674" s="1" t="s">
        <v>2885</v>
      </c>
      <c r="B674" s="1" t="s">
        <v>2890</v>
      </c>
      <c r="C674" s="1" t="s">
        <v>2891</v>
      </c>
      <c r="D674" s="1" t="s">
        <v>2892</v>
      </c>
      <c r="E674" t="str">
        <f>IMAGE("http://ifttt.com/images/no_image_card.png",1)</f>
        <v/>
      </c>
      <c r="F674" s="1" t="s">
        <v>4</v>
      </c>
      <c r="G674" s="2" t="s">
        <v>2893</v>
      </c>
    </row>
    <row r="675">
      <c r="A675" s="1" t="s">
        <v>2894</v>
      </c>
      <c r="B675" s="1" t="s">
        <v>30</v>
      </c>
      <c r="C675" s="1" t="s">
        <v>2895</v>
      </c>
      <c r="D675" s="2" t="s">
        <v>2896</v>
      </c>
      <c r="E675" t="str">
        <f>IMAGE("http://insidebitcoins.com/wp-content/uploads/2015/05/SendChat-Large-640x480-150x150.jpg",1)</f>
        <v/>
      </c>
      <c r="F675" s="1" t="s">
        <v>4</v>
      </c>
      <c r="G675" s="2" t="s">
        <v>2897</v>
      </c>
    </row>
    <row r="676">
      <c r="A676" s="1" t="s">
        <v>2898</v>
      </c>
      <c r="B676" s="1" t="s">
        <v>2899</v>
      </c>
      <c r="C676" s="1" t="s">
        <v>2900</v>
      </c>
      <c r="D676" s="1" t="s">
        <v>2901</v>
      </c>
      <c r="E676" t="str">
        <f>IMAGE("http://ifttt.com/images/no_image_card.png",1)</f>
        <v/>
      </c>
      <c r="F676" s="1" t="s">
        <v>4</v>
      </c>
      <c r="G676" s="2" t="s">
        <v>2902</v>
      </c>
    </row>
    <row r="677">
      <c r="A677" s="1" t="s">
        <v>2903</v>
      </c>
      <c r="B677" s="1" t="s">
        <v>814</v>
      </c>
      <c r="C677" s="1" t="s">
        <v>2904</v>
      </c>
      <c r="D677" s="2" t="s">
        <v>2905</v>
      </c>
      <c r="E677" t="str">
        <f>IMAGE("//d.europe.newsweek.com/en/full/4522/max-keiser.jpg",1)</f>
        <v/>
      </c>
      <c r="F677" s="1" t="s">
        <v>4</v>
      </c>
      <c r="G677" s="2" t="s">
        <v>2906</v>
      </c>
    </row>
    <row r="678">
      <c r="A678" s="1" t="s">
        <v>2907</v>
      </c>
      <c r="B678" s="1" t="s">
        <v>30</v>
      </c>
      <c r="C678" s="1" t="s">
        <v>2908</v>
      </c>
      <c r="D678" s="2" t="s">
        <v>2909</v>
      </c>
      <c r="E678" t="str">
        <f>IMAGE("http://www.digitaljournal.com/images/loading.gif",1)</f>
        <v/>
      </c>
      <c r="F678" s="1" t="s">
        <v>4</v>
      </c>
      <c r="G678" s="2" t="s">
        <v>2910</v>
      </c>
    </row>
    <row r="679">
      <c r="A679" s="1" t="s">
        <v>2911</v>
      </c>
      <c r="B679" s="1" t="s">
        <v>2912</v>
      </c>
      <c r="C679" s="1" t="s">
        <v>2913</v>
      </c>
      <c r="D679" s="2" t="s">
        <v>2914</v>
      </c>
      <c r="E679" t="str">
        <f>IMAGE("http://ecc.ninja/styles/brivium/iron/xenforo/logo.png",1)</f>
        <v/>
      </c>
      <c r="F679" s="1" t="s">
        <v>4</v>
      </c>
      <c r="G679" s="2" t="s">
        <v>2915</v>
      </c>
    </row>
    <row r="680">
      <c r="A680" s="1" t="s">
        <v>2916</v>
      </c>
      <c r="B680" s="1" t="s">
        <v>2917</v>
      </c>
      <c r="C680" s="1" t="s">
        <v>2918</v>
      </c>
      <c r="D680" s="2" t="s">
        <v>2919</v>
      </c>
      <c r="E680" t="str">
        <f>IMAGE("http://bit-post.com/wp-content/uploads/2015/04/interview.jpg",1)</f>
        <v/>
      </c>
      <c r="F680" s="1" t="s">
        <v>4</v>
      </c>
      <c r="G680" s="2" t="s">
        <v>2920</v>
      </c>
    </row>
    <row r="681">
      <c r="A681" s="1" t="s">
        <v>2921</v>
      </c>
      <c r="B681" s="1" t="s">
        <v>1938</v>
      </c>
      <c r="C681" s="1" t="s">
        <v>2922</v>
      </c>
      <c r="D681" s="1" t="s">
        <v>2923</v>
      </c>
      <c r="E681" t="str">
        <f t="shared" ref="E681:E682" si="86">IMAGE("http://ifttt.com/images/no_image_card.png",1)</f>
        <v/>
      </c>
      <c r="F681" s="1" t="s">
        <v>4</v>
      </c>
      <c r="G681" s="2" t="s">
        <v>2924</v>
      </c>
    </row>
    <row r="682">
      <c r="A682" s="1" t="s">
        <v>2898</v>
      </c>
      <c r="B682" s="1" t="s">
        <v>2899</v>
      </c>
      <c r="C682" s="1" t="s">
        <v>2900</v>
      </c>
      <c r="D682" s="1" t="s">
        <v>2901</v>
      </c>
      <c r="E682" t="str">
        <f t="shared" si="86"/>
        <v/>
      </c>
      <c r="F682" s="1" t="s">
        <v>4</v>
      </c>
      <c r="G682" s="2" t="s">
        <v>2902</v>
      </c>
    </row>
    <row r="683">
      <c r="A683" s="1" t="s">
        <v>2925</v>
      </c>
      <c r="B683" s="1" t="s">
        <v>1569</v>
      </c>
      <c r="C683" s="1" t="s">
        <v>2926</v>
      </c>
      <c r="D683" s="2" t="s">
        <v>2927</v>
      </c>
      <c r="E683" t="str">
        <f>IMAGE("https://gear.mycelium.com/images/mycelium_gear_logo_big.png",1)</f>
        <v/>
      </c>
      <c r="F683" s="1" t="s">
        <v>4</v>
      </c>
      <c r="G683" s="2" t="s">
        <v>2928</v>
      </c>
    </row>
    <row r="684">
      <c r="A684" s="1" t="s">
        <v>2929</v>
      </c>
      <c r="B684" s="1" t="s">
        <v>2930</v>
      </c>
      <c r="C684" s="1" t="s">
        <v>2931</v>
      </c>
      <c r="D684" s="1" t="s">
        <v>2932</v>
      </c>
      <c r="E684" t="str">
        <f t="shared" ref="E684:E686" si="87">IMAGE("http://ifttt.com/images/no_image_card.png",1)</f>
        <v/>
      </c>
      <c r="F684" s="1" t="s">
        <v>4</v>
      </c>
      <c r="G684" s="2" t="s">
        <v>2933</v>
      </c>
    </row>
    <row r="685">
      <c r="A685" s="1" t="s">
        <v>2934</v>
      </c>
      <c r="B685" s="1" t="s">
        <v>2935</v>
      </c>
      <c r="C685" s="1" t="s">
        <v>2936</v>
      </c>
      <c r="D685" s="1" t="s">
        <v>2937</v>
      </c>
      <c r="E685" t="str">
        <f t="shared" si="87"/>
        <v/>
      </c>
      <c r="F685" s="1" t="s">
        <v>4</v>
      </c>
      <c r="G685" s="2" t="s">
        <v>2938</v>
      </c>
    </row>
    <row r="686">
      <c r="A686" s="1" t="s">
        <v>2934</v>
      </c>
      <c r="B686" s="1" t="s">
        <v>2939</v>
      </c>
      <c r="C686" s="1" t="s">
        <v>2940</v>
      </c>
      <c r="D686" s="1" t="s">
        <v>2941</v>
      </c>
      <c r="E686" t="str">
        <f t="shared" si="87"/>
        <v/>
      </c>
      <c r="F686" s="1" t="s">
        <v>4</v>
      </c>
      <c r="G686" s="2" t="s">
        <v>2942</v>
      </c>
    </row>
    <row r="687">
      <c r="A687" s="1" t="s">
        <v>2943</v>
      </c>
      <c r="B687" s="1" t="s">
        <v>131</v>
      </c>
      <c r="C687" s="1" t="s">
        <v>2944</v>
      </c>
      <c r="D687" s="2" t="s">
        <v>2945</v>
      </c>
      <c r="E687" t="str">
        <f>IMAGE("https://www.coingecko.com/assets/thumbnail-489a7ec9e265c95f153a0a563d820453.png",1)</f>
        <v/>
      </c>
      <c r="F687" s="1" t="s">
        <v>4</v>
      </c>
      <c r="G687" s="2" t="s">
        <v>2946</v>
      </c>
    </row>
    <row r="688">
      <c r="A688" s="1" t="s">
        <v>2947</v>
      </c>
      <c r="B688" s="1" t="s">
        <v>2948</v>
      </c>
      <c r="C688" s="1" t="s">
        <v>2949</v>
      </c>
      <c r="D688" s="1" t="s">
        <v>2950</v>
      </c>
      <c r="E688" t="str">
        <f t="shared" ref="E688:E693" si="88">IMAGE("http://ifttt.com/images/no_image_card.png",1)</f>
        <v/>
      </c>
      <c r="F688" s="1" t="s">
        <v>4</v>
      </c>
      <c r="G688" s="2" t="s">
        <v>2951</v>
      </c>
    </row>
    <row r="689">
      <c r="A689" s="1" t="s">
        <v>2952</v>
      </c>
      <c r="B689" s="1" t="s">
        <v>2267</v>
      </c>
      <c r="C689" s="1" t="s">
        <v>2953</v>
      </c>
      <c r="D689" s="1" t="s">
        <v>2954</v>
      </c>
      <c r="E689" t="str">
        <f t="shared" si="88"/>
        <v/>
      </c>
      <c r="F689" s="1" t="s">
        <v>4</v>
      </c>
      <c r="G689" s="2" t="s">
        <v>2955</v>
      </c>
    </row>
    <row r="690">
      <c r="A690" s="1" t="s">
        <v>2956</v>
      </c>
      <c r="B690" s="1" t="s">
        <v>2957</v>
      </c>
      <c r="C690" s="1" t="s">
        <v>2958</v>
      </c>
      <c r="D690" s="1" t="s">
        <v>421</v>
      </c>
      <c r="E690" t="str">
        <f t="shared" si="88"/>
        <v/>
      </c>
      <c r="F690" s="1" t="s">
        <v>4</v>
      </c>
      <c r="G690" s="2" t="s">
        <v>2959</v>
      </c>
    </row>
    <row r="691">
      <c r="A691" s="1" t="s">
        <v>2960</v>
      </c>
      <c r="B691" s="1" t="s">
        <v>2961</v>
      </c>
      <c r="C691" s="1" t="s">
        <v>2962</v>
      </c>
      <c r="D691" s="1" t="s">
        <v>2963</v>
      </c>
      <c r="E691" t="str">
        <f t="shared" si="88"/>
        <v/>
      </c>
      <c r="F691" s="1" t="s">
        <v>4</v>
      </c>
      <c r="G691" s="2" t="s">
        <v>2964</v>
      </c>
    </row>
    <row r="692">
      <c r="A692" s="1" t="s">
        <v>2965</v>
      </c>
      <c r="B692" s="1" t="s">
        <v>2966</v>
      </c>
      <c r="C692" s="1" t="s">
        <v>2967</v>
      </c>
      <c r="D692" s="1" t="s">
        <v>2968</v>
      </c>
      <c r="E692" t="str">
        <f t="shared" si="88"/>
        <v/>
      </c>
      <c r="F692" s="1" t="s">
        <v>4</v>
      </c>
      <c r="G692" s="2" t="s">
        <v>2969</v>
      </c>
    </row>
    <row r="693">
      <c r="A693" s="1" t="s">
        <v>2970</v>
      </c>
      <c r="B693" s="1" t="s">
        <v>2971</v>
      </c>
      <c r="C693" s="1" t="s">
        <v>2972</v>
      </c>
      <c r="D693" s="1" t="s">
        <v>2973</v>
      </c>
      <c r="E693" t="str">
        <f t="shared" si="88"/>
        <v/>
      </c>
      <c r="F693" s="1" t="s">
        <v>4</v>
      </c>
      <c r="G693" s="2" t="s">
        <v>2974</v>
      </c>
    </row>
    <row r="694">
      <c r="A694" s="1" t="s">
        <v>2975</v>
      </c>
      <c r="B694" s="1" t="s">
        <v>2976</v>
      </c>
      <c r="C694" s="1" t="s">
        <v>2977</v>
      </c>
      <c r="D694" s="2" t="s">
        <v>2978</v>
      </c>
      <c r="E694" t="str">
        <f>IMAGE("http://blogs.reuters.com/breakingviews//files/2015/05/or_600_bitcoin.jpg",1)</f>
        <v/>
      </c>
      <c r="F694" s="1" t="s">
        <v>4</v>
      </c>
      <c r="G694" s="2" t="s">
        <v>2979</v>
      </c>
    </row>
    <row r="695">
      <c r="A695" s="1" t="s">
        <v>2980</v>
      </c>
      <c r="B695" s="1" t="s">
        <v>2981</v>
      </c>
      <c r="C695" s="1" t="s">
        <v>2982</v>
      </c>
      <c r="D695" s="2" t="s">
        <v>2983</v>
      </c>
      <c r="E695" t="str">
        <f>IMAGE("http://cointelegraph.com/images/725_aHR0cDovL2NvaW50ZWxlZ3JhcGguY29tL3N0b3JhZ2UvdXBsb2Fkcy92aWV3LzdmYjdhOWEyNWU5OTViNjZiYTk2N2FkZjhlYmY0Y2Y3LmpwZw==.jpg",1)</f>
        <v/>
      </c>
      <c r="F695" s="1" t="s">
        <v>4</v>
      </c>
      <c r="G695" s="2" t="s">
        <v>2984</v>
      </c>
    </row>
    <row r="696">
      <c r="A696" s="1" t="s">
        <v>2980</v>
      </c>
      <c r="B696" s="1" t="s">
        <v>2981</v>
      </c>
      <c r="C696" s="1" t="s">
        <v>2985</v>
      </c>
      <c r="D696" s="2" t="s">
        <v>2986</v>
      </c>
      <c r="E696" t="str">
        <f>IMAGE("http://cointelegraph.com/images/725_aHR0cDovL2NvaW50ZWxlZ3JhcGguY29tL3N0b3JhZ2UvdXBsb2Fkcy92aWV3L2YyNGYxYzVjMTU4M2IwY2Q2OTQzMThmMTNhYzI2ZTdiLnBuZw==.jpg",1)</f>
        <v/>
      </c>
      <c r="F696" s="1" t="s">
        <v>4</v>
      </c>
      <c r="G696" s="2" t="s">
        <v>2987</v>
      </c>
    </row>
    <row r="697">
      <c r="A697" s="1" t="s">
        <v>2988</v>
      </c>
      <c r="B697" s="1" t="s">
        <v>2989</v>
      </c>
      <c r="C697" s="1" t="s">
        <v>2990</v>
      </c>
      <c r="D697" s="2" t="s">
        <v>2991</v>
      </c>
      <c r="E697" t="str">
        <f>IMAGE("https://bitcoinmagazine.com/wp-content/uploads/2015/05/changetip-soundcloud.jpg",1)</f>
        <v/>
      </c>
      <c r="F697" s="1" t="s">
        <v>4</v>
      </c>
      <c r="G697" s="2" t="s">
        <v>2992</v>
      </c>
    </row>
    <row r="698">
      <c r="A698" s="1" t="s">
        <v>2960</v>
      </c>
      <c r="B698" s="1" t="s">
        <v>2961</v>
      </c>
      <c r="C698" s="1" t="s">
        <v>2962</v>
      </c>
      <c r="D698" s="1" t="s">
        <v>2963</v>
      </c>
      <c r="E698" t="str">
        <f>IMAGE("http://ifttt.com/images/no_image_card.png",1)</f>
        <v/>
      </c>
      <c r="F698" s="1" t="s">
        <v>4</v>
      </c>
      <c r="G698" s="2" t="s">
        <v>2964</v>
      </c>
    </row>
    <row r="699">
      <c r="A699" s="1" t="s">
        <v>2993</v>
      </c>
      <c r="B699" s="1" t="s">
        <v>2994</v>
      </c>
      <c r="C699" s="1" t="s">
        <v>2995</v>
      </c>
      <c r="D699" s="2" t="s">
        <v>2996</v>
      </c>
      <c r="E699" t="str">
        <f>IMAGE("http://buttons.blogger.com/bloggerbutton1.gif",1)</f>
        <v/>
      </c>
      <c r="F699" s="1" t="s">
        <v>4</v>
      </c>
      <c r="G699" s="2" t="s">
        <v>2997</v>
      </c>
    </row>
    <row r="700">
      <c r="A700" s="1" t="s">
        <v>2998</v>
      </c>
      <c r="B700" s="1" t="s">
        <v>2999</v>
      </c>
      <c r="C700" s="1" t="s">
        <v>3000</v>
      </c>
      <c r="D700" s="1" t="s">
        <v>3001</v>
      </c>
      <c r="E700" t="str">
        <f>IMAGE("http://ifttt.com/images/no_image_card.png",1)</f>
        <v/>
      </c>
      <c r="F700" s="1" t="s">
        <v>4</v>
      </c>
      <c r="G700" s="2" t="s">
        <v>3002</v>
      </c>
    </row>
    <row r="701">
      <c r="A701" s="1" t="s">
        <v>3003</v>
      </c>
      <c r="B701" s="1" t="s">
        <v>2629</v>
      </c>
      <c r="C701" s="1" t="s">
        <v>3004</v>
      </c>
      <c r="D701" s="2" t="s">
        <v>3005</v>
      </c>
      <c r="E701" t="str">
        <f>IMAGE("https://i.ytimg.com/vi/uoKYIrqB3B0/maxresdefault.jpg",1)</f>
        <v/>
      </c>
      <c r="F701" s="1" t="s">
        <v>4</v>
      </c>
      <c r="G701" s="2" t="s">
        <v>3006</v>
      </c>
    </row>
    <row r="702">
      <c r="A702" s="1" t="s">
        <v>3007</v>
      </c>
      <c r="B702" s="1" t="s">
        <v>2782</v>
      </c>
      <c r="C702" s="1" t="s">
        <v>3008</v>
      </c>
      <c r="D702" s="1" t="s">
        <v>3009</v>
      </c>
      <c r="E702" t="str">
        <f>IMAGE("http://ifttt.com/images/no_image_card.png",1)</f>
        <v/>
      </c>
      <c r="F702" s="1" t="s">
        <v>4</v>
      </c>
      <c r="G702" s="2" t="s">
        <v>3010</v>
      </c>
    </row>
    <row r="703">
      <c r="A703" s="1" t="s">
        <v>3011</v>
      </c>
      <c r="B703" s="1" t="s">
        <v>3012</v>
      </c>
      <c r="C703" s="1" t="s">
        <v>3013</v>
      </c>
      <c r="D703" s="2" t="s">
        <v>3014</v>
      </c>
      <c r="E703" t="str">
        <f>IMAGE("https://lightlistio.s3.amazonaws.com/files/travel-through-the-pacific.png",1)</f>
        <v/>
      </c>
      <c r="F703" s="1" t="s">
        <v>4</v>
      </c>
      <c r="G703" s="2" t="s">
        <v>3015</v>
      </c>
    </row>
    <row r="704">
      <c r="A704" s="1" t="s">
        <v>3016</v>
      </c>
      <c r="B704" s="1" t="s">
        <v>3017</v>
      </c>
      <c r="C704" s="1" t="s">
        <v>3018</v>
      </c>
      <c r="D704" s="2" t="s">
        <v>3019</v>
      </c>
      <c r="E704" t="str">
        <f>IMAGE("http://static1.businessinsider.com/image/53fef42eecad049d2a50b7b0/the-new-york-times-thinks-its-identified-mysterious-bitcoin-creator-satoshi-nakamoto.jpg",1)</f>
        <v/>
      </c>
      <c r="F704" s="1" t="s">
        <v>4</v>
      </c>
      <c r="G704" s="2" t="s">
        <v>3020</v>
      </c>
    </row>
    <row r="705">
      <c r="A705" s="1" t="s">
        <v>3021</v>
      </c>
      <c r="B705" s="1" t="s">
        <v>2093</v>
      </c>
      <c r="C705" s="1" t="s">
        <v>3022</v>
      </c>
      <c r="D705" s="2" t="s">
        <v>2741</v>
      </c>
      <c r="E705" t="str">
        <f>IMAGE("http://cdn2.hubspot.net/hub/424565/hubfs/itBit_April2015/itBit-Platform-Mac-iPhone.png?t=1431635633466&amp;width=567",1)</f>
        <v/>
      </c>
      <c r="F705" s="1" t="s">
        <v>4</v>
      </c>
      <c r="G705" s="2" t="s">
        <v>3023</v>
      </c>
    </row>
    <row r="706">
      <c r="A706" s="1" t="s">
        <v>2993</v>
      </c>
      <c r="B706" s="1" t="s">
        <v>2994</v>
      </c>
      <c r="C706" s="1" t="s">
        <v>2995</v>
      </c>
      <c r="D706" s="2" t="s">
        <v>2996</v>
      </c>
      <c r="E706" t="str">
        <f>IMAGE("http://buttons.blogger.com/bloggerbutton1.gif",1)</f>
        <v/>
      </c>
      <c r="F706" s="1" t="s">
        <v>4</v>
      </c>
      <c r="G706" s="2" t="s">
        <v>2997</v>
      </c>
    </row>
    <row r="707">
      <c r="A707" s="1" t="s">
        <v>2998</v>
      </c>
      <c r="B707" s="1" t="s">
        <v>2999</v>
      </c>
      <c r="C707" s="1" t="s">
        <v>3000</v>
      </c>
      <c r="D707" s="1" t="s">
        <v>3001</v>
      </c>
      <c r="E707" t="str">
        <f>IMAGE("http://ifttt.com/images/no_image_card.png",1)</f>
        <v/>
      </c>
      <c r="F707" s="1" t="s">
        <v>4</v>
      </c>
      <c r="G707" s="2" t="s">
        <v>3002</v>
      </c>
    </row>
    <row r="708">
      <c r="A708" s="1" t="s">
        <v>3024</v>
      </c>
      <c r="B708" s="1" t="s">
        <v>3025</v>
      </c>
      <c r="C708" s="1" t="s">
        <v>3026</v>
      </c>
      <c r="D708" s="2" t="s">
        <v>3027</v>
      </c>
      <c r="E708" t="str">
        <f>IMAGE("http://www.independent.co.uk/incoming/article10092845.ece/binary/original/nemtsov-afp.jpg",1)</f>
        <v/>
      </c>
      <c r="F708" s="1" t="s">
        <v>4</v>
      </c>
      <c r="G708" s="2" t="s">
        <v>3028</v>
      </c>
    </row>
    <row r="709">
      <c r="A709" s="1" t="s">
        <v>3029</v>
      </c>
      <c r="B709" s="1" t="s">
        <v>3030</v>
      </c>
      <c r="C709" s="1" t="s">
        <v>3031</v>
      </c>
      <c r="D709" s="1" t="s">
        <v>3032</v>
      </c>
      <c r="E709" t="str">
        <f>IMAGE("http://ifttt.com/images/no_image_card.png",1)</f>
        <v/>
      </c>
      <c r="F709" s="1" t="s">
        <v>4</v>
      </c>
      <c r="G709" s="2" t="s">
        <v>3033</v>
      </c>
    </row>
    <row r="710">
      <c r="A710" s="1" t="s">
        <v>3034</v>
      </c>
      <c r="B710" s="1" t="s">
        <v>1236</v>
      </c>
      <c r="C710" s="1" t="s">
        <v>3035</v>
      </c>
      <c r="D710" s="2" t="s">
        <v>3036</v>
      </c>
      <c r="E710" t="str">
        <f>IMAGE("http://cointelegraph.com/images/725_aHR0cDovL2NvaW50ZWxlZ3JhcGguY29tL3N0b3JhZ2UvdXBsb2Fkcy92aWV3L2VkYzUzOTQ2ZWJhNTIxNGE2MzQ3YmQyYjFhNWIxZmFjLnBuZw==.jpg",1)</f>
        <v/>
      </c>
      <c r="F710" s="1" t="s">
        <v>4</v>
      </c>
      <c r="G710" s="2" t="s">
        <v>3037</v>
      </c>
    </row>
    <row r="711">
      <c r="A711" s="1" t="s">
        <v>3016</v>
      </c>
      <c r="B711" s="1" t="s">
        <v>3017</v>
      </c>
      <c r="C711" s="1" t="s">
        <v>3018</v>
      </c>
      <c r="D711" s="2" t="s">
        <v>3019</v>
      </c>
      <c r="E711" t="str">
        <f>IMAGE("http://static1.businessinsider.com/image/53fef42eecad049d2a50b7b0/the-new-york-times-thinks-its-identified-mysterious-bitcoin-creator-satoshi-nakamoto.jpg",1)</f>
        <v/>
      </c>
      <c r="F711" s="1" t="s">
        <v>4</v>
      </c>
      <c r="G711" s="2" t="s">
        <v>3020</v>
      </c>
    </row>
    <row r="712">
      <c r="A712" s="1" t="s">
        <v>3038</v>
      </c>
      <c r="B712" s="1" t="s">
        <v>3039</v>
      </c>
      <c r="C712" s="1" t="s">
        <v>3040</v>
      </c>
      <c r="D712" s="2" t="s">
        <v>3041</v>
      </c>
      <c r="E712" t="str">
        <f>IMAGE("http://media.coindesk.com/2015/05/shutterstock_103160600.jpg",1)</f>
        <v/>
      </c>
      <c r="F712" s="1" t="s">
        <v>4</v>
      </c>
      <c r="G712" s="2" t="s">
        <v>3042</v>
      </c>
    </row>
    <row r="713">
      <c r="A713" s="1" t="s">
        <v>3043</v>
      </c>
      <c r="B713" s="1" t="s">
        <v>3044</v>
      </c>
      <c r="C713" s="1" t="s">
        <v>3045</v>
      </c>
      <c r="D713" s="2" t="s">
        <v>3046</v>
      </c>
      <c r="E713" t="str">
        <f>IMAGE("https://bitcoinmagazine.com/wp-content/uploads/2015/05/horse-race.jpg",1)</f>
        <v/>
      </c>
      <c r="F713" s="1" t="s">
        <v>4</v>
      </c>
      <c r="G713" s="2" t="s">
        <v>3047</v>
      </c>
    </row>
    <row r="714">
      <c r="A714" s="1" t="s">
        <v>3048</v>
      </c>
      <c r="B714" s="1" t="s">
        <v>3049</v>
      </c>
      <c r="C714" s="1" t="s">
        <v>3050</v>
      </c>
      <c r="D714" s="2" t="s">
        <v>3051</v>
      </c>
      <c r="E714" t="str">
        <f t="shared" ref="E714:E716" si="89">IMAGE("http://ifttt.com/images/no_image_card.png",1)</f>
        <v/>
      </c>
      <c r="F714" s="1" t="s">
        <v>4</v>
      </c>
      <c r="G714" s="2" t="s">
        <v>3052</v>
      </c>
    </row>
    <row r="715">
      <c r="A715" s="1" t="s">
        <v>3053</v>
      </c>
      <c r="B715" s="1" t="s">
        <v>960</v>
      </c>
      <c r="C715" s="1" t="s">
        <v>3054</v>
      </c>
      <c r="D715" s="1" t="s">
        <v>421</v>
      </c>
      <c r="E715" t="str">
        <f t="shared" si="89"/>
        <v/>
      </c>
      <c r="F715" s="1" t="s">
        <v>4</v>
      </c>
      <c r="G715" s="2" t="s">
        <v>3055</v>
      </c>
    </row>
    <row r="716">
      <c r="A716" s="1" t="s">
        <v>3056</v>
      </c>
      <c r="B716" s="1" t="s">
        <v>3057</v>
      </c>
      <c r="C716" s="1" t="s">
        <v>3058</v>
      </c>
      <c r="D716" s="1" t="s">
        <v>3059</v>
      </c>
      <c r="E716" t="str">
        <f t="shared" si="89"/>
        <v/>
      </c>
      <c r="F716" s="1" t="s">
        <v>4</v>
      </c>
      <c r="G716" s="2" t="s">
        <v>3060</v>
      </c>
    </row>
    <row r="717">
      <c r="A717" s="1" t="s">
        <v>3061</v>
      </c>
      <c r="B717" s="1" t="s">
        <v>3062</v>
      </c>
      <c r="C717" s="1" t="s">
        <v>3063</v>
      </c>
      <c r="D717" s="2" t="s">
        <v>3064</v>
      </c>
      <c r="E717" t="str">
        <f>IMAGE("https://s.yimg.com/bt/api/res/1.2/g5_tPgcpNZWvLfK7OqqlTA--/YXBwaWQ9eW5ld3M7aWw9cGxhbmU7cT03NTt3PTYwMA--/http://media.zenfs.com/en_us/News/Reuters/2015-05-15T162701Z_1_LYNXMPEB4E0TQ_RTROPTP_2_CURRENCY-BITCOIN-LONDON.JPG",1)</f>
        <v/>
      </c>
      <c r="F717" s="1" t="s">
        <v>4</v>
      </c>
      <c r="G717" s="2" t="s">
        <v>3065</v>
      </c>
    </row>
    <row r="718">
      <c r="A718" s="1" t="s">
        <v>3038</v>
      </c>
      <c r="B718" s="1" t="s">
        <v>3039</v>
      </c>
      <c r="C718" s="1" t="s">
        <v>3040</v>
      </c>
      <c r="D718" s="2" t="s">
        <v>3041</v>
      </c>
      <c r="E718" t="str">
        <f>IMAGE("http://media.coindesk.com/2015/05/shutterstock_103160600.jpg",1)</f>
        <v/>
      </c>
      <c r="F718" s="1" t="s">
        <v>4</v>
      </c>
      <c r="G718" s="2" t="s">
        <v>3042</v>
      </c>
    </row>
    <row r="719">
      <c r="A719" s="1" t="s">
        <v>3066</v>
      </c>
      <c r="B719" s="1" t="s">
        <v>3067</v>
      </c>
      <c r="C719" s="1" t="s">
        <v>3068</v>
      </c>
      <c r="D719" s="1" t="s">
        <v>421</v>
      </c>
      <c r="E719" t="str">
        <f>IMAGE("http://ifttt.com/images/no_image_card.png",1)</f>
        <v/>
      </c>
      <c r="F719" s="1" t="s">
        <v>4</v>
      </c>
      <c r="G719" s="2" t="s">
        <v>3069</v>
      </c>
    </row>
    <row r="720">
      <c r="A720" s="1" t="s">
        <v>3070</v>
      </c>
      <c r="B720" s="1" t="s">
        <v>3071</v>
      </c>
      <c r="C720" s="1" t="s">
        <v>3072</v>
      </c>
      <c r="D720" s="2" t="s">
        <v>3073</v>
      </c>
      <c r="E720" t="str">
        <f>IMAGE("https://bitscan.com/sites/bitscan/media/736.png",1)</f>
        <v/>
      </c>
      <c r="F720" s="1" t="s">
        <v>4</v>
      </c>
      <c r="G720" s="2" t="s">
        <v>3074</v>
      </c>
    </row>
    <row r="721">
      <c r="A721" s="1" t="s">
        <v>3075</v>
      </c>
      <c r="B721" s="1" t="s">
        <v>3076</v>
      </c>
      <c r="C721" s="1" t="s">
        <v>3077</v>
      </c>
      <c r="D721" s="1" t="s">
        <v>3078</v>
      </c>
      <c r="E721" t="str">
        <f t="shared" ref="E721:E724" si="90">IMAGE("http://ifttt.com/images/no_image_card.png",1)</f>
        <v/>
      </c>
      <c r="F721" s="1" t="s">
        <v>4</v>
      </c>
      <c r="G721" s="2" t="s">
        <v>3079</v>
      </c>
    </row>
    <row r="722">
      <c r="A722" s="1" t="s">
        <v>3080</v>
      </c>
      <c r="B722" s="1" t="s">
        <v>960</v>
      </c>
      <c r="C722" s="1" t="s">
        <v>3081</v>
      </c>
      <c r="D722" s="1" t="s">
        <v>3082</v>
      </c>
      <c r="E722" t="str">
        <f t="shared" si="90"/>
        <v/>
      </c>
      <c r="F722" s="1" t="s">
        <v>4</v>
      </c>
      <c r="G722" s="2" t="s">
        <v>3083</v>
      </c>
    </row>
    <row r="723">
      <c r="A723" s="1" t="s">
        <v>3084</v>
      </c>
      <c r="B723" s="1" t="s">
        <v>3085</v>
      </c>
      <c r="C723" s="1" t="s">
        <v>3086</v>
      </c>
      <c r="D723" s="1" t="s">
        <v>3087</v>
      </c>
      <c r="E723" t="str">
        <f t="shared" si="90"/>
        <v/>
      </c>
      <c r="F723" s="1" t="s">
        <v>4</v>
      </c>
      <c r="G723" s="2" t="s">
        <v>3088</v>
      </c>
    </row>
    <row r="724">
      <c r="A724" s="1" t="s">
        <v>3089</v>
      </c>
      <c r="B724" s="1" t="s">
        <v>3090</v>
      </c>
      <c r="C724" s="1" t="s">
        <v>3091</v>
      </c>
      <c r="D724" s="1" t="s">
        <v>3092</v>
      </c>
      <c r="E724" t="str">
        <f t="shared" si="90"/>
        <v/>
      </c>
      <c r="F724" s="1" t="s">
        <v>4</v>
      </c>
      <c r="G724" s="2" t="s">
        <v>3093</v>
      </c>
    </row>
    <row r="725">
      <c r="A725" s="1" t="s">
        <v>3094</v>
      </c>
      <c r="B725" s="1" t="s">
        <v>2013</v>
      </c>
      <c r="C725" s="1" t="s">
        <v>3095</v>
      </c>
      <c r="D725" s="2" t="s">
        <v>3096</v>
      </c>
      <c r="E725" t="str">
        <f>IMAGE("https://i.ytimg.com/vi/uYQ5icxGvmA/hqdefault.jpg",1)</f>
        <v/>
      </c>
      <c r="F725" s="1" t="s">
        <v>4</v>
      </c>
      <c r="G725" s="2" t="s">
        <v>3097</v>
      </c>
    </row>
    <row r="726">
      <c r="A726" s="1" t="s">
        <v>3098</v>
      </c>
      <c r="B726" s="1" t="s">
        <v>960</v>
      </c>
      <c r="C726" s="1" t="s">
        <v>3099</v>
      </c>
      <c r="D726" s="1" t="s">
        <v>421</v>
      </c>
      <c r="E726" t="str">
        <f>IMAGE("http://ifttt.com/images/no_image_card.png",1)</f>
        <v/>
      </c>
      <c r="F726" s="1" t="s">
        <v>4</v>
      </c>
      <c r="G726" s="2" t="s">
        <v>3100</v>
      </c>
    </row>
    <row r="727">
      <c r="A727" s="1" t="s">
        <v>3098</v>
      </c>
      <c r="B727" s="1" t="s">
        <v>814</v>
      </c>
      <c r="C727" s="1" t="s">
        <v>3101</v>
      </c>
      <c r="D727" s="2" t="s">
        <v>3102</v>
      </c>
      <c r="E727" t="str">
        <f>IMAGE("http://static.cdn-seekingalpha.com/uploads/2013/8/19/social_sa_logo.png",1)</f>
        <v/>
      </c>
      <c r="F727" s="1" t="s">
        <v>4</v>
      </c>
      <c r="G727" s="2" t="s">
        <v>3103</v>
      </c>
    </row>
    <row r="728">
      <c r="A728" s="1" t="s">
        <v>3104</v>
      </c>
      <c r="B728" s="1" t="s">
        <v>3105</v>
      </c>
      <c r="C728" s="1" t="s">
        <v>3106</v>
      </c>
      <c r="D728" s="1" t="s">
        <v>3107</v>
      </c>
      <c r="E728" t="str">
        <f t="shared" ref="E728:E730" si="91">IMAGE("http://ifttt.com/images/no_image_card.png",1)</f>
        <v/>
      </c>
      <c r="F728" s="1" t="s">
        <v>4</v>
      </c>
      <c r="G728" s="2" t="s">
        <v>3108</v>
      </c>
    </row>
    <row r="729">
      <c r="A729" s="1" t="s">
        <v>3109</v>
      </c>
      <c r="B729" s="1" t="s">
        <v>3110</v>
      </c>
      <c r="C729" s="1" t="s">
        <v>2843</v>
      </c>
      <c r="D729" s="2" t="s">
        <v>3111</v>
      </c>
      <c r="E729" t="str">
        <f t="shared" si="91"/>
        <v/>
      </c>
      <c r="F729" s="1" t="s">
        <v>4</v>
      </c>
      <c r="G729" s="2" t="s">
        <v>3112</v>
      </c>
    </row>
    <row r="730">
      <c r="A730" s="1" t="s">
        <v>3113</v>
      </c>
      <c r="B730" s="1" t="s">
        <v>1496</v>
      </c>
      <c r="C730" s="1" t="s">
        <v>3114</v>
      </c>
      <c r="D730" s="1" t="s">
        <v>3115</v>
      </c>
      <c r="E730" t="str">
        <f t="shared" si="91"/>
        <v/>
      </c>
      <c r="F730" s="1" t="s">
        <v>4</v>
      </c>
      <c r="G730" s="2" t="s">
        <v>3116</v>
      </c>
    </row>
    <row r="731">
      <c r="A731" s="1" t="s">
        <v>3117</v>
      </c>
      <c r="B731" s="1" t="s">
        <v>3118</v>
      </c>
      <c r="C731" s="1" t="s">
        <v>3119</v>
      </c>
      <c r="D731" s="2" t="s">
        <v>3120</v>
      </c>
      <c r="E731" t="str">
        <f>IMAGE("https://tctechcrunch2011.files.wordpress.com/2015/02/tcbtc-square.png?w=560&amp;amp;h=292&amp;amp;crop=1",1)</f>
        <v/>
      </c>
      <c r="F731" s="1" t="s">
        <v>4</v>
      </c>
      <c r="G731" s="2" t="s">
        <v>3121</v>
      </c>
    </row>
    <row r="732">
      <c r="A732" s="1" t="s">
        <v>3122</v>
      </c>
      <c r="B732" s="1" t="s">
        <v>3123</v>
      </c>
      <c r="C732" s="1" t="s">
        <v>3124</v>
      </c>
      <c r="D732" s="1" t="s">
        <v>3125</v>
      </c>
      <c r="E732" t="str">
        <f>IMAGE("http://ifttt.com/images/no_image_card.png",1)</f>
        <v/>
      </c>
      <c r="F732" s="1" t="s">
        <v>4</v>
      </c>
      <c r="G732" s="2" t="s">
        <v>3126</v>
      </c>
    </row>
    <row r="733">
      <c r="A733" s="1" t="s">
        <v>3127</v>
      </c>
      <c r="B733" s="1" t="s">
        <v>1396</v>
      </c>
      <c r="C733" s="1" t="s">
        <v>3128</v>
      </c>
      <c r="D733" s="2" t="s">
        <v>3129</v>
      </c>
      <c r="E733" t="str">
        <f>IMAGE("https://i.ytimg.com/vi/drJWxMLrpE0/hqdefault.jpg",1)</f>
        <v/>
      </c>
      <c r="F733" s="1" t="s">
        <v>4</v>
      </c>
      <c r="G733" s="2" t="s">
        <v>3130</v>
      </c>
    </row>
    <row r="734">
      <c r="A734" s="1" t="s">
        <v>3131</v>
      </c>
      <c r="B734" s="1" t="s">
        <v>747</v>
      </c>
      <c r="C734" s="1" t="s">
        <v>3132</v>
      </c>
      <c r="D734" s="1" t="s">
        <v>3133</v>
      </c>
      <c r="E734" t="str">
        <f t="shared" ref="E734:E736" si="92">IMAGE("http://ifttt.com/images/no_image_card.png",1)</f>
        <v/>
      </c>
      <c r="F734" s="1" t="s">
        <v>4</v>
      </c>
      <c r="G734" s="2" t="s">
        <v>3134</v>
      </c>
    </row>
    <row r="735">
      <c r="A735" s="1" t="s">
        <v>3135</v>
      </c>
      <c r="B735" s="1" t="s">
        <v>3136</v>
      </c>
      <c r="C735" s="1" t="s">
        <v>3137</v>
      </c>
      <c r="D735" s="1" t="s">
        <v>3138</v>
      </c>
      <c r="E735" t="str">
        <f t="shared" si="92"/>
        <v/>
      </c>
      <c r="F735" s="1" t="s">
        <v>4</v>
      </c>
      <c r="G735" s="2" t="s">
        <v>3139</v>
      </c>
    </row>
    <row r="736">
      <c r="A736" s="1" t="s">
        <v>3122</v>
      </c>
      <c r="B736" s="1" t="s">
        <v>3123</v>
      </c>
      <c r="C736" s="1" t="s">
        <v>3124</v>
      </c>
      <c r="D736" s="1" t="s">
        <v>3125</v>
      </c>
      <c r="E736" t="str">
        <f t="shared" si="92"/>
        <v/>
      </c>
      <c r="F736" s="1" t="s">
        <v>4</v>
      </c>
      <c r="G736" s="2" t="s">
        <v>3126</v>
      </c>
    </row>
    <row r="737">
      <c r="A737" s="1" t="s">
        <v>3127</v>
      </c>
      <c r="B737" s="1" t="s">
        <v>1396</v>
      </c>
      <c r="C737" s="1" t="s">
        <v>3128</v>
      </c>
      <c r="D737" s="2" t="s">
        <v>3129</v>
      </c>
      <c r="E737" t="str">
        <f>IMAGE("https://i.ytimg.com/vi/drJWxMLrpE0/hqdefault.jpg",1)</f>
        <v/>
      </c>
      <c r="F737" s="1" t="s">
        <v>4</v>
      </c>
      <c r="G737" s="2" t="s">
        <v>3130</v>
      </c>
    </row>
    <row r="738">
      <c r="A738" s="1" t="s">
        <v>3140</v>
      </c>
      <c r="B738" s="1" t="s">
        <v>2083</v>
      </c>
      <c r="C738" s="1" t="s">
        <v>3141</v>
      </c>
      <c r="D738" s="1" t="s">
        <v>3142</v>
      </c>
      <c r="E738" t="str">
        <f t="shared" ref="E738:E740" si="93">IMAGE("http://ifttt.com/images/no_image_card.png",1)</f>
        <v/>
      </c>
      <c r="F738" s="1" t="s">
        <v>4</v>
      </c>
      <c r="G738" s="2" t="s">
        <v>3143</v>
      </c>
    </row>
    <row r="739">
      <c r="A739" s="1" t="s">
        <v>3144</v>
      </c>
      <c r="B739" s="1" t="s">
        <v>2083</v>
      </c>
      <c r="C739" s="1" t="s">
        <v>3141</v>
      </c>
      <c r="D739" s="1" t="s">
        <v>3142</v>
      </c>
      <c r="E739" t="str">
        <f t="shared" si="93"/>
        <v/>
      </c>
      <c r="F739" s="1" t="s">
        <v>4</v>
      </c>
      <c r="G739" s="2" t="s">
        <v>3145</v>
      </c>
    </row>
    <row r="740">
      <c r="A740" s="1" t="s">
        <v>3146</v>
      </c>
      <c r="B740" s="1" t="s">
        <v>3147</v>
      </c>
      <c r="C740" s="1" t="s">
        <v>3148</v>
      </c>
      <c r="D740" s="1" t="s">
        <v>3149</v>
      </c>
      <c r="E740" t="str">
        <f t="shared" si="93"/>
        <v/>
      </c>
      <c r="F740" s="1" t="s">
        <v>4</v>
      </c>
      <c r="G740" s="2" t="s">
        <v>3150</v>
      </c>
    </row>
    <row r="741">
      <c r="A741" s="1" t="s">
        <v>3151</v>
      </c>
      <c r="B741" s="1" t="s">
        <v>3152</v>
      </c>
      <c r="C741" s="1" t="s">
        <v>3153</v>
      </c>
      <c r="D741" s="2" t="s">
        <v>3154</v>
      </c>
      <c r="E741" t="str">
        <f>IMAGE("http://i.imgur.com/kwKh5bT.jpg",1)</f>
        <v/>
      </c>
      <c r="F741" s="1" t="s">
        <v>4</v>
      </c>
      <c r="G741" s="2" t="s">
        <v>3155</v>
      </c>
    </row>
    <row r="742">
      <c r="A742" s="1" t="s">
        <v>3156</v>
      </c>
      <c r="B742" s="1" t="s">
        <v>181</v>
      </c>
      <c r="C742" s="1" t="s">
        <v>3157</v>
      </c>
      <c r="D742" s="2" t="s">
        <v>3158</v>
      </c>
      <c r="E742" t="str">
        <f>IMAGE("http://media.coindesk.com/2015/05/Screen-Shot-2015-05-15-at-3.33.23-PM.png",1)</f>
        <v/>
      </c>
      <c r="F742" s="1" t="s">
        <v>4</v>
      </c>
      <c r="G742" s="2" t="s">
        <v>3159</v>
      </c>
    </row>
    <row r="743">
      <c r="A743" s="1" t="s">
        <v>3160</v>
      </c>
      <c r="B743" s="1" t="s">
        <v>3161</v>
      </c>
      <c r="C743" s="1" t="s">
        <v>3162</v>
      </c>
      <c r="D743" s="2" t="s">
        <v>3163</v>
      </c>
      <c r="E743" t="str">
        <f>IMAGE("http://fm.cnbc.com/applications/cnbc.com/resources/img/editorial/2015/03/17/102511872-RTR4PH49.1910x1000.jpg",1)</f>
        <v/>
      </c>
      <c r="F743" s="1" t="s">
        <v>4</v>
      </c>
      <c r="G743" s="2" t="s">
        <v>3164</v>
      </c>
    </row>
    <row r="744">
      <c r="A744" s="1" t="s">
        <v>3165</v>
      </c>
      <c r="B744" s="1" t="s">
        <v>3166</v>
      </c>
      <c r="C744" s="1" t="s">
        <v>3167</v>
      </c>
      <c r="D744" s="1" t="s">
        <v>421</v>
      </c>
      <c r="E744" t="str">
        <f>IMAGE("http://ifttt.com/images/no_image_card.png",1)</f>
        <v/>
      </c>
      <c r="F744" s="1" t="s">
        <v>4</v>
      </c>
      <c r="G744" s="2" t="s">
        <v>3168</v>
      </c>
    </row>
    <row r="745">
      <c r="A745" s="1" t="s">
        <v>3169</v>
      </c>
      <c r="B745" s="1" t="s">
        <v>3170</v>
      </c>
      <c r="C745" s="1" t="s">
        <v>3171</v>
      </c>
      <c r="D745" s="2" t="s">
        <v>3172</v>
      </c>
      <c r="E745" t="str">
        <f>IMAGE("https://pbs.twimg.com/profile_images/585177565964406784/b4sPp_Ui_400x400.jpg",1)</f>
        <v/>
      </c>
      <c r="F745" s="1" t="s">
        <v>4</v>
      </c>
      <c r="G745" s="2" t="s">
        <v>3173</v>
      </c>
    </row>
    <row r="746">
      <c r="A746" s="1" t="s">
        <v>3174</v>
      </c>
      <c r="B746" s="1" t="s">
        <v>814</v>
      </c>
      <c r="C746" s="1" t="s">
        <v>3175</v>
      </c>
      <c r="D746" s="1" t="s">
        <v>3176</v>
      </c>
      <c r="E746" t="str">
        <f t="shared" ref="E746:E747" si="94">IMAGE("http://ifttt.com/images/no_image_card.png",1)</f>
        <v/>
      </c>
      <c r="F746" s="1" t="s">
        <v>4</v>
      </c>
      <c r="G746" s="2" t="s">
        <v>3177</v>
      </c>
    </row>
    <row r="747">
      <c r="A747" s="1" t="s">
        <v>3178</v>
      </c>
      <c r="B747" s="1" t="s">
        <v>3179</v>
      </c>
      <c r="C747" s="1" t="s">
        <v>3180</v>
      </c>
      <c r="D747" s="1" t="s">
        <v>421</v>
      </c>
      <c r="E747" t="str">
        <f t="shared" si="94"/>
        <v/>
      </c>
      <c r="F747" s="1" t="s">
        <v>4</v>
      </c>
      <c r="G747" s="2" t="s">
        <v>3181</v>
      </c>
    </row>
    <row r="748">
      <c r="A748" s="1" t="s">
        <v>3182</v>
      </c>
      <c r="B748" s="1" t="s">
        <v>3183</v>
      </c>
      <c r="C748" s="1" t="s">
        <v>3184</v>
      </c>
      <c r="D748" s="2" t="s">
        <v>27</v>
      </c>
      <c r="E748" t="str">
        <f>IMAGE("https://i.ytimg.com/vi/uf88iL1CDJM/hqdefault.jpg",1)</f>
        <v/>
      </c>
      <c r="F748" s="1" t="s">
        <v>4</v>
      </c>
      <c r="G748" s="2" t="s">
        <v>3185</v>
      </c>
    </row>
    <row r="749">
      <c r="A749" s="1" t="s">
        <v>3186</v>
      </c>
      <c r="B749" s="1" t="s">
        <v>3187</v>
      </c>
      <c r="C749" s="1" t="s">
        <v>3188</v>
      </c>
      <c r="D749" s="1" t="s">
        <v>3189</v>
      </c>
      <c r="E749" t="str">
        <f t="shared" ref="E749:E753" si="95">IMAGE("http://ifttt.com/images/no_image_card.png",1)</f>
        <v/>
      </c>
      <c r="F749" s="1" t="s">
        <v>4</v>
      </c>
      <c r="G749" s="2" t="s">
        <v>3190</v>
      </c>
    </row>
    <row r="750">
      <c r="A750" s="1" t="s">
        <v>3191</v>
      </c>
      <c r="B750" s="1" t="s">
        <v>3192</v>
      </c>
      <c r="C750" s="1" t="s">
        <v>3193</v>
      </c>
      <c r="D750" s="2" t="s">
        <v>3194</v>
      </c>
      <c r="E750" t="str">
        <f t="shared" si="95"/>
        <v/>
      </c>
      <c r="F750" s="1" t="s">
        <v>4</v>
      </c>
      <c r="G750" s="2" t="s">
        <v>3195</v>
      </c>
    </row>
    <row r="751">
      <c r="A751" s="1" t="s">
        <v>3196</v>
      </c>
      <c r="B751" s="1" t="s">
        <v>1588</v>
      </c>
      <c r="C751" s="1" t="s">
        <v>3197</v>
      </c>
      <c r="D751" s="1" t="s">
        <v>3198</v>
      </c>
      <c r="E751" t="str">
        <f t="shared" si="95"/>
        <v/>
      </c>
      <c r="F751" s="1" t="s">
        <v>4</v>
      </c>
      <c r="G751" s="2" t="s">
        <v>3199</v>
      </c>
    </row>
    <row r="752">
      <c r="A752" s="1" t="s">
        <v>3200</v>
      </c>
      <c r="B752" s="1" t="s">
        <v>3201</v>
      </c>
      <c r="C752" s="1" t="s">
        <v>3202</v>
      </c>
      <c r="D752" s="1" t="s">
        <v>3203</v>
      </c>
      <c r="E752" t="str">
        <f t="shared" si="95"/>
        <v/>
      </c>
      <c r="F752" s="1" t="s">
        <v>4</v>
      </c>
      <c r="G752" s="2" t="s">
        <v>3204</v>
      </c>
    </row>
    <row r="753">
      <c r="A753" s="1" t="s">
        <v>3205</v>
      </c>
      <c r="B753" s="1" t="s">
        <v>3206</v>
      </c>
      <c r="C753" s="1" t="s">
        <v>3207</v>
      </c>
      <c r="D753" s="1" t="s">
        <v>3208</v>
      </c>
      <c r="E753" t="str">
        <f t="shared" si="95"/>
        <v/>
      </c>
      <c r="F753" s="1" t="s">
        <v>4</v>
      </c>
      <c r="G753" s="2" t="s">
        <v>3209</v>
      </c>
    </row>
    <row r="754">
      <c r="A754" s="1" t="s">
        <v>3210</v>
      </c>
      <c r="B754" s="1" t="s">
        <v>2515</v>
      </c>
      <c r="C754" s="1" t="s">
        <v>3211</v>
      </c>
      <c r="D754" s="2" t="s">
        <v>3212</v>
      </c>
      <c r="E754" t="str">
        <f>IMAGE("https://pbs.twimg.com/profile_images/2575465538/nzfuv2awoqz4z57y41w0_400x400.png",1)</f>
        <v/>
      </c>
      <c r="F754" s="1" t="s">
        <v>4</v>
      </c>
      <c r="G754" s="2" t="s">
        <v>3213</v>
      </c>
    </row>
    <row r="755">
      <c r="A755" s="1" t="s">
        <v>3214</v>
      </c>
      <c r="B755" s="1" t="s">
        <v>3215</v>
      </c>
      <c r="C755" s="1" t="s">
        <v>3216</v>
      </c>
      <c r="D755" s="1" t="s">
        <v>3217</v>
      </c>
      <c r="E755" t="str">
        <f>IMAGE("http://ifttt.com/images/no_image_card.png",1)</f>
        <v/>
      </c>
      <c r="F755" s="1" t="s">
        <v>4</v>
      </c>
      <c r="G755" s="2" t="s">
        <v>3218</v>
      </c>
    </row>
    <row r="756">
      <c r="A756" s="1" t="s">
        <v>3219</v>
      </c>
      <c r="B756" s="1" t="s">
        <v>1525</v>
      </c>
      <c r="C756" s="1" t="s">
        <v>3220</v>
      </c>
      <c r="D756" s="2" t="s">
        <v>3221</v>
      </c>
      <c r="E756" t="str">
        <f>IMAGE("http://shitco.in/wp-includes/images/smilies/simple-smile.png",1)</f>
        <v/>
      </c>
      <c r="F756" s="1" t="s">
        <v>4</v>
      </c>
      <c r="G756" s="2" t="s">
        <v>3222</v>
      </c>
    </row>
    <row r="757">
      <c r="A757" s="1" t="s">
        <v>3223</v>
      </c>
      <c r="B757" s="1" t="s">
        <v>960</v>
      </c>
      <c r="C757" s="1" t="s">
        <v>3224</v>
      </c>
      <c r="D757" s="1" t="s">
        <v>3225</v>
      </c>
      <c r="E757" t="str">
        <f>IMAGE("http://ifttt.com/images/no_image_card.png",1)</f>
        <v/>
      </c>
      <c r="F757" s="1" t="s">
        <v>4</v>
      </c>
      <c r="G757" s="2" t="s">
        <v>3226</v>
      </c>
    </row>
    <row r="758">
      <c r="A758" s="1" t="s">
        <v>3227</v>
      </c>
      <c r="B758" s="1" t="s">
        <v>286</v>
      </c>
      <c r="C758" s="1" t="s">
        <v>3228</v>
      </c>
      <c r="D758" s="2" t="s">
        <v>3229</v>
      </c>
      <c r="E758" t="str">
        <f>IMAGE("https://www.redditstatic.com/icon.png",1)</f>
        <v/>
      </c>
      <c r="F758" s="1" t="s">
        <v>4</v>
      </c>
      <c r="G758" s="2" t="s">
        <v>3230</v>
      </c>
    </row>
    <row r="759">
      <c r="A759" s="1" t="s">
        <v>3231</v>
      </c>
      <c r="B759" s="1" t="s">
        <v>3232</v>
      </c>
      <c r="C759" s="1" t="s">
        <v>3233</v>
      </c>
      <c r="D759" s="1" t="s">
        <v>3234</v>
      </c>
      <c r="E759" t="str">
        <f t="shared" ref="E759:E762" si="96">IMAGE("http://ifttt.com/images/no_image_card.png",1)</f>
        <v/>
      </c>
      <c r="F759" s="1" t="s">
        <v>4</v>
      </c>
      <c r="G759" s="2" t="s">
        <v>3235</v>
      </c>
    </row>
    <row r="760">
      <c r="A760" s="1" t="s">
        <v>3236</v>
      </c>
      <c r="B760" s="1" t="s">
        <v>3237</v>
      </c>
      <c r="C760" s="1" t="s">
        <v>3238</v>
      </c>
      <c r="D760" s="1" t="s">
        <v>3239</v>
      </c>
      <c r="E760" t="str">
        <f t="shared" si="96"/>
        <v/>
      </c>
      <c r="F760" s="1" t="s">
        <v>4</v>
      </c>
      <c r="G760" s="2" t="s">
        <v>3240</v>
      </c>
    </row>
    <row r="761">
      <c r="A761" s="1" t="s">
        <v>3241</v>
      </c>
      <c r="B761" s="1" t="s">
        <v>3242</v>
      </c>
      <c r="C761" s="1" t="s">
        <v>3243</v>
      </c>
      <c r="D761" s="1" t="s">
        <v>3244</v>
      </c>
      <c r="E761" t="str">
        <f t="shared" si="96"/>
        <v/>
      </c>
      <c r="F761" s="1" t="s">
        <v>4</v>
      </c>
      <c r="G761" s="2" t="s">
        <v>3245</v>
      </c>
    </row>
    <row r="762">
      <c r="A762" s="1" t="s">
        <v>3246</v>
      </c>
      <c r="B762" s="1" t="s">
        <v>3247</v>
      </c>
      <c r="C762" s="1" t="s">
        <v>3248</v>
      </c>
      <c r="D762" s="1" t="s">
        <v>3249</v>
      </c>
      <c r="E762" t="str">
        <f t="shared" si="96"/>
        <v/>
      </c>
      <c r="F762" s="1" t="s">
        <v>4</v>
      </c>
      <c r="G762" s="2" t="s">
        <v>3250</v>
      </c>
    </row>
    <row r="763">
      <c r="A763" s="1" t="s">
        <v>3251</v>
      </c>
      <c r="B763" s="1" t="s">
        <v>935</v>
      </c>
      <c r="C763" s="1" t="s">
        <v>3252</v>
      </c>
      <c r="D763" s="2" t="s">
        <v>3253</v>
      </c>
      <c r="E763" t="str">
        <f>IMAGE("https://i.ytimg.com/vi/tmrDvKQJD00/hqdefault.jpg",1)</f>
        <v/>
      </c>
      <c r="F763" s="1" t="s">
        <v>4</v>
      </c>
      <c r="G763" s="2" t="s">
        <v>3254</v>
      </c>
    </row>
    <row r="764">
      <c r="A764" s="1" t="s">
        <v>3255</v>
      </c>
      <c r="B764" s="1" t="s">
        <v>380</v>
      </c>
      <c r="C764" s="1" t="s">
        <v>3256</v>
      </c>
      <c r="D764" s="2" t="s">
        <v>3257</v>
      </c>
      <c r="E764" t="str">
        <f>IMAGE("http://bravenewcoin.com/assets/Uploads/_resampled/CroppedImage400400-Selection-207.png",1)</f>
        <v/>
      </c>
      <c r="F764" s="1" t="s">
        <v>4</v>
      </c>
      <c r="G764" s="2" t="s">
        <v>3258</v>
      </c>
    </row>
    <row r="765">
      <c r="A765" s="1" t="s">
        <v>3255</v>
      </c>
      <c r="B765" s="1" t="s">
        <v>380</v>
      </c>
      <c r="C765" s="1" t="s">
        <v>3259</v>
      </c>
      <c r="D765" s="2" t="s">
        <v>3260</v>
      </c>
      <c r="E765" t="str">
        <f>IMAGE("http://bravenewcoin.com/assets/Uploads/_resampled/CroppedImage400400-Selection-204.png",1)</f>
        <v/>
      </c>
      <c r="F765" s="1" t="s">
        <v>4</v>
      </c>
      <c r="G765" s="2" t="s">
        <v>3261</v>
      </c>
    </row>
    <row r="766">
      <c r="A766" s="1" t="s">
        <v>3262</v>
      </c>
      <c r="B766" s="1" t="s">
        <v>3263</v>
      </c>
      <c r="C766" s="1" t="s">
        <v>3264</v>
      </c>
      <c r="D766" s="1" t="s">
        <v>3265</v>
      </c>
      <c r="E766" t="str">
        <f t="shared" ref="E766:E771" si="97">IMAGE("http://ifttt.com/images/no_image_card.png",1)</f>
        <v/>
      </c>
      <c r="F766" s="1" t="s">
        <v>4</v>
      </c>
      <c r="G766" s="2" t="s">
        <v>3266</v>
      </c>
    </row>
    <row r="767">
      <c r="A767" s="1" t="s">
        <v>3267</v>
      </c>
      <c r="B767" s="1" t="s">
        <v>3268</v>
      </c>
      <c r="C767" s="1" t="s">
        <v>3269</v>
      </c>
      <c r="D767" s="1" t="s">
        <v>3270</v>
      </c>
      <c r="E767" t="str">
        <f t="shared" si="97"/>
        <v/>
      </c>
      <c r="F767" s="1" t="s">
        <v>4</v>
      </c>
      <c r="G767" s="2" t="s">
        <v>3271</v>
      </c>
    </row>
    <row r="768">
      <c r="A768" s="1" t="s">
        <v>3272</v>
      </c>
      <c r="B768" s="1" t="s">
        <v>3273</v>
      </c>
      <c r="C768" s="1" t="s">
        <v>3274</v>
      </c>
      <c r="D768" s="2" t="s">
        <v>3275</v>
      </c>
      <c r="E768" t="str">
        <f t="shared" si="97"/>
        <v/>
      </c>
      <c r="F768" s="1" t="s">
        <v>4</v>
      </c>
      <c r="G768" s="2" t="s">
        <v>3276</v>
      </c>
    </row>
    <row r="769">
      <c r="A769" s="1" t="s">
        <v>3277</v>
      </c>
      <c r="B769" s="1" t="s">
        <v>491</v>
      </c>
      <c r="C769" s="1" t="s">
        <v>3278</v>
      </c>
      <c r="D769" s="1" t="s">
        <v>3279</v>
      </c>
      <c r="E769" t="str">
        <f t="shared" si="97"/>
        <v/>
      </c>
      <c r="F769" s="1" t="s">
        <v>4</v>
      </c>
      <c r="G769" s="2" t="s">
        <v>3280</v>
      </c>
    </row>
    <row r="770">
      <c r="A770" s="1" t="s">
        <v>3281</v>
      </c>
      <c r="B770" s="1" t="s">
        <v>3282</v>
      </c>
      <c r="C770" s="1" t="s">
        <v>3283</v>
      </c>
      <c r="D770" s="1" t="s">
        <v>3284</v>
      </c>
      <c r="E770" t="str">
        <f t="shared" si="97"/>
        <v/>
      </c>
      <c r="F770" s="1" t="s">
        <v>4</v>
      </c>
      <c r="G770" s="2" t="s">
        <v>3285</v>
      </c>
    </row>
    <row r="771">
      <c r="A771" s="1" t="s">
        <v>3286</v>
      </c>
      <c r="B771" s="1" t="s">
        <v>301</v>
      </c>
      <c r="C771" s="1" t="s">
        <v>3287</v>
      </c>
      <c r="D771" s="1" t="s">
        <v>3288</v>
      </c>
      <c r="E771" t="str">
        <f t="shared" si="97"/>
        <v/>
      </c>
      <c r="F771" s="1" t="s">
        <v>4</v>
      </c>
      <c r="G771" s="2" t="s">
        <v>3289</v>
      </c>
    </row>
    <row r="772">
      <c r="A772" s="1" t="s">
        <v>3290</v>
      </c>
      <c r="B772" s="1" t="s">
        <v>814</v>
      </c>
      <c r="C772" s="1" t="s">
        <v>3291</v>
      </c>
      <c r="D772" s="2" t="s">
        <v>3292</v>
      </c>
      <c r="E772" t="str">
        <f>IMAGE("https://fortunedotcom.files.wordpress.com/2014/07/454443977.jpg?quality=80&amp;amp;w=820&amp;amp;h=570&amp;amp;crop=1",1)</f>
        <v/>
      </c>
      <c r="F772" s="1" t="s">
        <v>4</v>
      </c>
      <c r="G772" s="2" t="s">
        <v>3293</v>
      </c>
    </row>
    <row r="773">
      <c r="A773" s="1" t="s">
        <v>3294</v>
      </c>
      <c r="B773" s="1" t="s">
        <v>3295</v>
      </c>
      <c r="C773" s="1" t="s">
        <v>3296</v>
      </c>
      <c r="D773" s="2" t="s">
        <v>3297</v>
      </c>
      <c r="E773" t="str">
        <f>IMAGE("http://media.scmagazine.com/images/2015/01/30/newattack4_720436_720438.jpg",1)</f>
        <v/>
      </c>
      <c r="F773" s="1" t="s">
        <v>4</v>
      </c>
      <c r="G773" s="2" t="s">
        <v>3298</v>
      </c>
    </row>
    <row r="774">
      <c r="A774" s="1" t="s">
        <v>3299</v>
      </c>
      <c r="B774" s="1" t="s">
        <v>3300</v>
      </c>
      <c r="C774" s="1" t="s">
        <v>3301</v>
      </c>
      <c r="D774" s="2" t="s">
        <v>3302</v>
      </c>
      <c r="E774" t="str">
        <f>IMAGE("http://i.imgur.com/XZ7WVLB.png?1?fb",1)</f>
        <v/>
      </c>
      <c r="F774" s="1" t="s">
        <v>4</v>
      </c>
      <c r="G774" s="2" t="s">
        <v>3303</v>
      </c>
    </row>
    <row r="775">
      <c r="A775" s="1" t="s">
        <v>3304</v>
      </c>
      <c r="B775" s="1" t="s">
        <v>3305</v>
      </c>
      <c r="C775" s="1" t="s">
        <v>3306</v>
      </c>
      <c r="D775" s="1" t="s">
        <v>3307</v>
      </c>
      <c r="E775" t="str">
        <f t="shared" ref="E775:E776" si="98">IMAGE("http://ifttt.com/images/no_image_card.png",1)</f>
        <v/>
      </c>
      <c r="F775" s="1" t="s">
        <v>4</v>
      </c>
      <c r="G775" s="2" t="s">
        <v>3308</v>
      </c>
    </row>
    <row r="776">
      <c r="A776" s="1" t="s">
        <v>3309</v>
      </c>
      <c r="B776" s="1" t="s">
        <v>3310</v>
      </c>
      <c r="C776" s="1" t="s">
        <v>3311</v>
      </c>
      <c r="D776" s="1" t="s">
        <v>3312</v>
      </c>
      <c r="E776" t="str">
        <f t="shared" si="98"/>
        <v/>
      </c>
      <c r="F776" s="1" t="s">
        <v>4</v>
      </c>
      <c r="G776" s="2" t="s">
        <v>3313</v>
      </c>
    </row>
    <row r="777">
      <c r="A777" s="1" t="s">
        <v>3314</v>
      </c>
      <c r="B777" s="1" t="s">
        <v>3315</v>
      </c>
      <c r="C777" s="1" t="s">
        <v>3316</v>
      </c>
      <c r="D777" s="2" t="s">
        <v>3317</v>
      </c>
      <c r="E777" t="str">
        <f>IMAGE("http://www.theonion.com/static/onion/img/dumb-readers/onion_fb_placeholder.png",1)</f>
        <v/>
      </c>
      <c r="F777" s="1" t="s">
        <v>4</v>
      </c>
      <c r="G777" s="2" t="s">
        <v>3318</v>
      </c>
    </row>
    <row r="778">
      <c r="A778" s="1" t="s">
        <v>3319</v>
      </c>
      <c r="B778" s="1" t="s">
        <v>3320</v>
      </c>
      <c r="C778" s="1" t="s">
        <v>3321</v>
      </c>
      <c r="D778" s="2" t="s">
        <v>3322</v>
      </c>
      <c r="E778" t="str">
        <f>IMAGE("http://ifttt.com/images/no_image_card.png",1)</f>
        <v/>
      </c>
      <c r="F778" s="1" t="s">
        <v>4</v>
      </c>
      <c r="G778" s="2" t="s">
        <v>3323</v>
      </c>
    </row>
    <row r="779">
      <c r="A779" s="1" t="s">
        <v>3324</v>
      </c>
      <c r="B779" s="1" t="s">
        <v>3325</v>
      </c>
      <c r="C779" s="1" t="s">
        <v>3326</v>
      </c>
      <c r="D779" s="2" t="s">
        <v>3327</v>
      </c>
      <c r="E779" t="str">
        <f>IMAGE("http://i.imgur.com/uf8uFEq.jpg?fb",1)</f>
        <v/>
      </c>
      <c r="F779" s="1" t="s">
        <v>4</v>
      </c>
      <c r="G779" s="2" t="s">
        <v>3328</v>
      </c>
    </row>
    <row r="780">
      <c r="A780" s="1" t="s">
        <v>3329</v>
      </c>
      <c r="B780" s="1" t="s">
        <v>3330</v>
      </c>
      <c r="C780" s="1" t="s">
        <v>3331</v>
      </c>
      <c r="D780" s="2" t="s">
        <v>3332</v>
      </c>
      <c r="E780" t="str">
        <f>IMAGE("http://i.imgur.com/tckcZKu.png?1",1)</f>
        <v/>
      </c>
      <c r="F780" s="1" t="s">
        <v>4</v>
      </c>
      <c r="G780" s="2" t="s">
        <v>3333</v>
      </c>
    </row>
    <row r="781">
      <c r="A781" s="1" t="s">
        <v>3334</v>
      </c>
      <c r="B781" s="1" t="s">
        <v>3335</v>
      </c>
      <c r="C781" s="1" t="s">
        <v>3336</v>
      </c>
      <c r="D781" s="1" t="s">
        <v>3337</v>
      </c>
      <c r="E781" t="str">
        <f t="shared" ref="E781:E784" si="99">IMAGE("http://ifttt.com/images/no_image_card.png",1)</f>
        <v/>
      </c>
      <c r="F781" s="1" t="s">
        <v>4</v>
      </c>
      <c r="G781" s="2" t="s">
        <v>3338</v>
      </c>
    </row>
    <row r="782">
      <c r="A782" s="1" t="s">
        <v>3339</v>
      </c>
      <c r="B782" s="1" t="s">
        <v>2534</v>
      </c>
      <c r="C782" s="1" t="s">
        <v>3340</v>
      </c>
      <c r="D782" s="1" t="s">
        <v>3341</v>
      </c>
      <c r="E782" t="str">
        <f t="shared" si="99"/>
        <v/>
      </c>
      <c r="F782" s="1" t="s">
        <v>4</v>
      </c>
      <c r="G782" s="2" t="s">
        <v>3342</v>
      </c>
    </row>
    <row r="783">
      <c r="A783" s="1" t="s">
        <v>3343</v>
      </c>
      <c r="B783" s="1" t="s">
        <v>3344</v>
      </c>
      <c r="C783" s="1" t="s">
        <v>3345</v>
      </c>
      <c r="D783" s="1" t="s">
        <v>3346</v>
      </c>
      <c r="E783" t="str">
        <f t="shared" si="99"/>
        <v/>
      </c>
      <c r="F783" s="1" t="s">
        <v>4</v>
      </c>
      <c r="G783" s="2" t="s">
        <v>3347</v>
      </c>
    </row>
    <row r="784">
      <c r="A784" s="1" t="s">
        <v>3348</v>
      </c>
      <c r="B784" s="1" t="s">
        <v>3349</v>
      </c>
      <c r="C784" s="1" t="s">
        <v>3350</v>
      </c>
      <c r="D784" s="1" t="s">
        <v>3351</v>
      </c>
      <c r="E784" t="str">
        <f t="shared" si="99"/>
        <v/>
      </c>
      <c r="F784" s="1" t="s">
        <v>4</v>
      </c>
      <c r="G784" s="2" t="s">
        <v>3352</v>
      </c>
    </row>
    <row r="785">
      <c r="A785" s="1" t="s">
        <v>3353</v>
      </c>
      <c r="B785" s="1" t="s">
        <v>3354</v>
      </c>
      <c r="C785" s="1" t="s">
        <v>3355</v>
      </c>
      <c r="D785" s="2" t="s">
        <v>3356</v>
      </c>
      <c r="E785" t="str">
        <f>IMAGE("https://www.volabit.com/assets/jaime_demo-7332e87e66ce02828dfc92080d44b807.png",1)</f>
        <v/>
      </c>
      <c r="F785" s="1" t="s">
        <v>4</v>
      </c>
      <c r="G785" s="2" t="s">
        <v>3357</v>
      </c>
    </row>
    <row r="786">
      <c r="A786" s="1" t="s">
        <v>3358</v>
      </c>
      <c r="B786" s="1" t="s">
        <v>3359</v>
      </c>
      <c r="C786" s="1" t="s">
        <v>3360</v>
      </c>
      <c r="D786" s="1" t="s">
        <v>421</v>
      </c>
      <c r="E786" t="str">
        <f t="shared" ref="E786:E787" si="100">IMAGE("http://ifttt.com/images/no_image_card.png",1)</f>
        <v/>
      </c>
      <c r="F786" s="1" t="s">
        <v>4</v>
      </c>
      <c r="G786" s="2" t="s">
        <v>3361</v>
      </c>
    </row>
    <row r="787">
      <c r="A787" s="1" t="s">
        <v>3362</v>
      </c>
      <c r="B787" s="1" t="s">
        <v>3363</v>
      </c>
      <c r="C787" s="1" t="s">
        <v>3364</v>
      </c>
      <c r="D787" s="1" t="s">
        <v>3365</v>
      </c>
      <c r="E787" t="str">
        <f t="shared" si="100"/>
        <v/>
      </c>
      <c r="F787" s="1" t="s">
        <v>4</v>
      </c>
      <c r="G787" s="2" t="s">
        <v>3366</v>
      </c>
    </row>
    <row r="788">
      <c r="A788" s="1" t="s">
        <v>3367</v>
      </c>
      <c r="B788" s="1" t="s">
        <v>286</v>
      </c>
      <c r="C788" s="1" t="s">
        <v>3368</v>
      </c>
      <c r="D788" s="2" t="s">
        <v>3229</v>
      </c>
      <c r="E788" t="str">
        <f>IMAGE("https://www.redditstatic.com/icon.png",1)</f>
        <v/>
      </c>
      <c r="F788" s="1" t="s">
        <v>4</v>
      </c>
      <c r="G788" s="2" t="s">
        <v>3369</v>
      </c>
    </row>
    <row r="789">
      <c r="A789" s="1" t="s">
        <v>3370</v>
      </c>
      <c r="B789" s="1" t="s">
        <v>3371</v>
      </c>
      <c r="C789" s="1" t="s">
        <v>3372</v>
      </c>
      <c r="D789" s="2" t="s">
        <v>3373</v>
      </c>
      <c r="E789" t="str">
        <f>IMAGE("https://www.eobot.com/logo.png",1)</f>
        <v/>
      </c>
      <c r="F789" s="1" t="s">
        <v>4</v>
      </c>
      <c r="G789" s="2" t="s">
        <v>3374</v>
      </c>
    </row>
    <row r="790">
      <c r="A790" s="1" t="s">
        <v>3375</v>
      </c>
      <c r="B790" s="1" t="s">
        <v>3376</v>
      </c>
      <c r="C790" s="1" t="s">
        <v>3377</v>
      </c>
      <c r="D790" s="1" t="s">
        <v>3378</v>
      </c>
      <c r="E790" t="str">
        <f t="shared" ref="E790:E796" si="101">IMAGE("http://ifttt.com/images/no_image_card.png",1)</f>
        <v/>
      </c>
      <c r="F790" s="1" t="s">
        <v>4</v>
      </c>
      <c r="G790" s="2" t="s">
        <v>3379</v>
      </c>
    </row>
    <row r="791">
      <c r="A791" s="1" t="s">
        <v>3380</v>
      </c>
      <c r="B791" s="1" t="s">
        <v>3381</v>
      </c>
      <c r="C791" s="1" t="s">
        <v>3382</v>
      </c>
      <c r="D791" s="2" t="s">
        <v>3383</v>
      </c>
      <c r="E791" t="str">
        <f t="shared" si="101"/>
        <v/>
      </c>
      <c r="F791" s="1" t="s">
        <v>4</v>
      </c>
      <c r="G791" s="2" t="s">
        <v>3384</v>
      </c>
    </row>
    <row r="792">
      <c r="A792" s="1" t="s">
        <v>3385</v>
      </c>
      <c r="B792" s="1" t="s">
        <v>3386</v>
      </c>
      <c r="C792" s="1" t="s">
        <v>3387</v>
      </c>
      <c r="D792" s="1" t="s">
        <v>3388</v>
      </c>
      <c r="E792" t="str">
        <f t="shared" si="101"/>
        <v/>
      </c>
      <c r="F792" s="1" t="s">
        <v>4</v>
      </c>
      <c r="G792" s="2" t="s">
        <v>3389</v>
      </c>
    </row>
    <row r="793">
      <c r="A793" s="1" t="s">
        <v>3390</v>
      </c>
      <c r="B793" s="1" t="s">
        <v>3391</v>
      </c>
      <c r="C793" s="1" t="s">
        <v>3392</v>
      </c>
      <c r="D793" s="1" t="s">
        <v>3393</v>
      </c>
      <c r="E793" t="str">
        <f t="shared" si="101"/>
        <v/>
      </c>
      <c r="F793" s="1" t="s">
        <v>4</v>
      </c>
      <c r="G793" s="2" t="s">
        <v>3394</v>
      </c>
    </row>
    <row r="794">
      <c r="A794" s="1" t="s">
        <v>3395</v>
      </c>
      <c r="B794" s="1" t="s">
        <v>3396</v>
      </c>
      <c r="C794" s="1" t="s">
        <v>3397</v>
      </c>
      <c r="D794" s="2" t="s">
        <v>3398</v>
      </c>
      <c r="E794" t="str">
        <f t="shared" si="101"/>
        <v/>
      </c>
      <c r="F794" s="1" t="s">
        <v>4</v>
      </c>
      <c r="G794" s="2" t="s">
        <v>3399</v>
      </c>
    </row>
    <row r="795">
      <c r="A795" s="1" t="s">
        <v>3400</v>
      </c>
      <c r="B795" s="1" t="s">
        <v>3401</v>
      </c>
      <c r="C795" s="1" t="s">
        <v>3402</v>
      </c>
      <c r="D795" s="1" t="s">
        <v>421</v>
      </c>
      <c r="E795" t="str">
        <f t="shared" si="101"/>
        <v/>
      </c>
      <c r="F795" s="1" t="s">
        <v>4</v>
      </c>
      <c r="G795" s="2" t="s">
        <v>3403</v>
      </c>
    </row>
    <row r="796">
      <c r="A796" s="1" t="s">
        <v>3404</v>
      </c>
      <c r="B796" s="1" t="s">
        <v>414</v>
      </c>
      <c r="C796" s="1" t="s">
        <v>3405</v>
      </c>
      <c r="D796" s="1" t="s">
        <v>3406</v>
      </c>
      <c r="E796" t="str">
        <f t="shared" si="101"/>
        <v/>
      </c>
      <c r="F796" s="1" t="s">
        <v>4</v>
      </c>
      <c r="G796" s="2" t="s">
        <v>3407</v>
      </c>
    </row>
    <row r="797">
      <c r="A797" s="1" t="s">
        <v>3408</v>
      </c>
      <c r="B797" s="1" t="s">
        <v>3409</v>
      </c>
      <c r="C797" s="1" t="s">
        <v>3410</v>
      </c>
      <c r="D797" s="2" t="s">
        <v>3411</v>
      </c>
      <c r="E797" t="str">
        <f>IMAGE("https://www.google.com/images/nav_logo195.png",1)</f>
        <v/>
      </c>
      <c r="F797" s="1" t="s">
        <v>4</v>
      </c>
      <c r="G797" s="2" t="s">
        <v>3412</v>
      </c>
    </row>
    <row r="798">
      <c r="A798" s="1" t="s">
        <v>3413</v>
      </c>
      <c r="B798" s="1" t="s">
        <v>2444</v>
      </c>
      <c r="C798" s="1" t="s">
        <v>3414</v>
      </c>
      <c r="D798" s="1" t="s">
        <v>3415</v>
      </c>
      <c r="E798" t="str">
        <f t="shared" ref="E798:E799" si="102">IMAGE("http://ifttt.com/images/no_image_card.png",1)</f>
        <v/>
      </c>
      <c r="F798" s="1" t="s">
        <v>4</v>
      </c>
      <c r="G798" s="2" t="s">
        <v>3416</v>
      </c>
    </row>
    <row r="799">
      <c r="A799" s="1" t="s">
        <v>3417</v>
      </c>
      <c r="B799" s="1" t="s">
        <v>3418</v>
      </c>
      <c r="C799" s="1" t="s">
        <v>3419</v>
      </c>
      <c r="D799" s="2" t="s">
        <v>3420</v>
      </c>
      <c r="E799" t="str">
        <f t="shared" si="102"/>
        <v/>
      </c>
      <c r="F799" s="1" t="s">
        <v>4</v>
      </c>
      <c r="G799" s="2" t="s">
        <v>3421</v>
      </c>
    </row>
    <row r="800">
      <c r="A800" s="1" t="s">
        <v>3422</v>
      </c>
      <c r="B800" s="1" t="s">
        <v>3423</v>
      </c>
      <c r="C800" s="1" t="s">
        <v>3424</v>
      </c>
      <c r="D800" s="2" t="s">
        <v>3425</v>
      </c>
      <c r="E800" t="str">
        <f>IMAGE("https://i.ytimg.com/vi/hX8VwtA1LiQ/hqdefault.jpg",1)</f>
        <v/>
      </c>
      <c r="F800" s="1" t="s">
        <v>4</v>
      </c>
      <c r="G800" s="2" t="s">
        <v>3426</v>
      </c>
    </row>
    <row r="801">
      <c r="A801" s="1" t="s">
        <v>3427</v>
      </c>
      <c r="B801" s="1" t="s">
        <v>3428</v>
      </c>
      <c r="C801" s="1" t="s">
        <v>3429</v>
      </c>
      <c r="D801" s="2" t="s">
        <v>3430</v>
      </c>
      <c r="E801" t="str">
        <f t="shared" ref="E801:E802" si="103">IMAGE("http://ifttt.com/images/no_image_card.png",1)</f>
        <v/>
      </c>
      <c r="F801" s="1" t="s">
        <v>4</v>
      </c>
      <c r="G801" s="2" t="s">
        <v>3431</v>
      </c>
    </row>
    <row r="802">
      <c r="A802" s="1" t="s">
        <v>3432</v>
      </c>
      <c r="B802" s="1" t="s">
        <v>3433</v>
      </c>
      <c r="C802" s="1" t="s">
        <v>3434</v>
      </c>
      <c r="D802" s="1" t="s">
        <v>421</v>
      </c>
      <c r="E802" t="str">
        <f t="shared" si="103"/>
        <v/>
      </c>
      <c r="F802" s="1" t="s">
        <v>4</v>
      </c>
      <c r="G802" s="2" t="s">
        <v>3435</v>
      </c>
    </row>
    <row r="803">
      <c r="A803" s="1" t="s">
        <v>3436</v>
      </c>
      <c r="B803" s="1" t="s">
        <v>1184</v>
      </c>
      <c r="C803" s="1" t="s">
        <v>3437</v>
      </c>
      <c r="D803" s="2" t="s">
        <v>3438</v>
      </c>
      <c r="E803" t="str">
        <f>IMAGE("http://i.imgur.com/j6L2Ij6.jpg",1)</f>
        <v/>
      </c>
      <c r="F803" s="1" t="s">
        <v>4</v>
      </c>
      <c r="G803" s="2" t="s">
        <v>3439</v>
      </c>
    </row>
    <row r="804">
      <c r="A804" s="1" t="s">
        <v>3440</v>
      </c>
      <c r="B804" s="1" t="s">
        <v>3192</v>
      </c>
      <c r="C804" s="1" t="s">
        <v>3441</v>
      </c>
      <c r="D804" s="2" t="s">
        <v>3194</v>
      </c>
      <c r="E804" t="str">
        <f>IMAGE("http://ifttt.com/images/no_image_card.png",1)</f>
        <v/>
      </c>
      <c r="F804" s="1" t="s">
        <v>4</v>
      </c>
      <c r="G804" s="2" t="s">
        <v>3442</v>
      </c>
    </row>
    <row r="805">
      <c r="A805" s="1" t="s">
        <v>3443</v>
      </c>
      <c r="B805" s="1" t="s">
        <v>286</v>
      </c>
      <c r="C805" s="1" t="s">
        <v>3444</v>
      </c>
      <c r="D805" s="2" t="s">
        <v>3445</v>
      </c>
      <c r="E805" t="str">
        <f>IMAGE("https://fortunedotcom.files.wordpress.com/2014/07/454443977.jpg?quality=80&amp;amp;w=820&amp;amp;h=570&amp;amp;crop=1",1)</f>
        <v/>
      </c>
      <c r="F805" s="1" t="s">
        <v>4</v>
      </c>
      <c r="G805" s="2" t="s">
        <v>3446</v>
      </c>
    </row>
    <row r="806">
      <c r="A806" s="1" t="s">
        <v>3447</v>
      </c>
      <c r="B806" s="1" t="s">
        <v>3448</v>
      </c>
      <c r="C806" s="1" t="s">
        <v>3449</v>
      </c>
      <c r="D806" s="1" t="s">
        <v>3450</v>
      </c>
      <c r="E806" t="str">
        <f>IMAGE("http://ifttt.com/images/no_image_card.png",1)</f>
        <v/>
      </c>
      <c r="F806" s="1" t="s">
        <v>4</v>
      </c>
      <c r="G806" s="2" t="s">
        <v>3451</v>
      </c>
    </row>
    <row r="807">
      <c r="A807" s="1" t="s">
        <v>3452</v>
      </c>
      <c r="B807" s="1" t="s">
        <v>3453</v>
      </c>
      <c r="C807" s="1" t="s">
        <v>3454</v>
      </c>
      <c r="D807" s="2" t="s">
        <v>3455</v>
      </c>
      <c r="E807" t="str">
        <f>IMAGE("http://i.zemanta.com/339104121_80_80.jpg",1)</f>
        <v/>
      </c>
      <c r="F807" s="1" t="s">
        <v>4</v>
      </c>
      <c r="G807" s="2" t="s">
        <v>3456</v>
      </c>
    </row>
    <row r="808">
      <c r="A808" s="1" t="s">
        <v>3457</v>
      </c>
      <c r="B808" s="1" t="s">
        <v>3458</v>
      </c>
      <c r="C808" s="1" t="s">
        <v>3459</v>
      </c>
      <c r="D808" s="2" t="s">
        <v>3460</v>
      </c>
      <c r="E808" t="str">
        <f>IMAGE("http://assets.tumblr.com/images/og/text_200.png",1)</f>
        <v/>
      </c>
      <c r="F808" s="1" t="s">
        <v>4</v>
      </c>
      <c r="G808" s="2" t="s">
        <v>3461</v>
      </c>
    </row>
    <row r="809">
      <c r="A809" s="1" t="s">
        <v>3462</v>
      </c>
      <c r="B809" s="1" t="s">
        <v>3463</v>
      </c>
      <c r="C809" s="1" t="s">
        <v>3464</v>
      </c>
      <c r="D809" s="1" t="s">
        <v>3465</v>
      </c>
      <c r="E809" t="str">
        <f t="shared" ref="E809:E810" si="104">IMAGE("http://ifttt.com/images/no_image_card.png",1)</f>
        <v/>
      </c>
      <c r="F809" s="1" t="s">
        <v>4</v>
      </c>
      <c r="G809" s="2" t="s">
        <v>3466</v>
      </c>
    </row>
    <row r="810">
      <c r="A810" s="1" t="s">
        <v>3467</v>
      </c>
      <c r="B810" s="1" t="s">
        <v>2239</v>
      </c>
      <c r="C810" s="1" t="s">
        <v>3468</v>
      </c>
      <c r="D810" s="1" t="s">
        <v>3469</v>
      </c>
      <c r="E810" t="str">
        <f t="shared" si="104"/>
        <v/>
      </c>
      <c r="F810" s="1" t="s">
        <v>4</v>
      </c>
      <c r="G810" s="2" t="s">
        <v>3470</v>
      </c>
    </row>
    <row r="811">
      <c r="A811" s="1" t="s">
        <v>3471</v>
      </c>
      <c r="B811" s="1" t="s">
        <v>3472</v>
      </c>
      <c r="C811" s="1" t="s">
        <v>3473</v>
      </c>
      <c r="D811" s="2" t="s">
        <v>3474</v>
      </c>
      <c r="E811" t="str">
        <f>IMAGE("https://i1.sndcdn.com/avatars-000145866894-svlrci-t500x500.jpg",1)</f>
        <v/>
      </c>
      <c r="F811" s="1" t="s">
        <v>4</v>
      </c>
      <c r="G811" s="2" t="s">
        <v>3475</v>
      </c>
    </row>
    <row r="812">
      <c r="A812" s="1" t="s">
        <v>3476</v>
      </c>
      <c r="B812" s="1" t="s">
        <v>3477</v>
      </c>
      <c r="C812" s="1" t="s">
        <v>3478</v>
      </c>
      <c r="D812" s="2" t="s">
        <v>3479</v>
      </c>
      <c r="E812" t="str">
        <f>IMAGE("https://www.igot.com/assets/wallet_icons/icon-large-btc-3b6fea4303595e5080747dd6fb8b39e9.png",1)</f>
        <v/>
      </c>
      <c r="F812" s="1" t="s">
        <v>4</v>
      </c>
      <c r="G812" s="2" t="s">
        <v>3480</v>
      </c>
    </row>
    <row r="813">
      <c r="A813" s="1" t="s">
        <v>3481</v>
      </c>
      <c r="B813" s="1" t="s">
        <v>3482</v>
      </c>
      <c r="C813" s="1" t="s">
        <v>3483</v>
      </c>
      <c r="D813" s="1" t="s">
        <v>3484</v>
      </c>
      <c r="E813" t="str">
        <f t="shared" ref="E813:E816" si="105">IMAGE("http://ifttt.com/images/no_image_card.png",1)</f>
        <v/>
      </c>
      <c r="F813" s="1" t="s">
        <v>4</v>
      </c>
      <c r="G813" s="2" t="s">
        <v>3485</v>
      </c>
    </row>
    <row r="814">
      <c r="A814" s="1" t="s">
        <v>3467</v>
      </c>
      <c r="B814" s="1" t="s">
        <v>2239</v>
      </c>
      <c r="C814" s="1" t="s">
        <v>3468</v>
      </c>
      <c r="D814" s="1" t="s">
        <v>3469</v>
      </c>
      <c r="E814" t="str">
        <f t="shared" si="105"/>
        <v/>
      </c>
      <c r="F814" s="1" t="s">
        <v>4</v>
      </c>
      <c r="G814" s="2" t="s">
        <v>3470</v>
      </c>
    </row>
    <row r="815">
      <c r="A815" s="1" t="s">
        <v>3486</v>
      </c>
      <c r="B815" s="1" t="s">
        <v>747</v>
      </c>
      <c r="C815" s="1" t="s">
        <v>3487</v>
      </c>
      <c r="D815" s="1" t="s">
        <v>3488</v>
      </c>
      <c r="E815" t="str">
        <f t="shared" si="105"/>
        <v/>
      </c>
      <c r="F815" s="1" t="s">
        <v>4</v>
      </c>
      <c r="G815" s="2" t="s">
        <v>3489</v>
      </c>
    </row>
    <row r="816">
      <c r="A816" s="1" t="s">
        <v>3490</v>
      </c>
      <c r="B816" s="1" t="s">
        <v>3491</v>
      </c>
      <c r="C816" s="1" t="s">
        <v>3492</v>
      </c>
      <c r="D816" s="1" t="s">
        <v>421</v>
      </c>
      <c r="E816" t="str">
        <f t="shared" si="105"/>
        <v/>
      </c>
      <c r="F816" s="1" t="s">
        <v>4</v>
      </c>
      <c r="G816" s="2" t="s">
        <v>3493</v>
      </c>
    </row>
    <row r="817">
      <c r="A817" s="1" t="s">
        <v>3494</v>
      </c>
      <c r="B817" s="1" t="s">
        <v>3495</v>
      </c>
      <c r="C817" s="1" t="s">
        <v>3496</v>
      </c>
      <c r="D817" s="2" t="s">
        <v>3497</v>
      </c>
      <c r="E817" t="str">
        <f>IMAGE("https://lh3.googleusercontent.com/Pkriw2l3iWdpBdTS0jrydRHUZKbxdzuE_vR6_a5NtW71BGutkLCphlB2QmFT5hbm7-M=h900-rw",1)</f>
        <v/>
      </c>
      <c r="F817" s="1" t="s">
        <v>4</v>
      </c>
      <c r="G817" s="2" t="s">
        <v>3498</v>
      </c>
    </row>
    <row r="818">
      <c r="A818" s="1" t="s">
        <v>3499</v>
      </c>
      <c r="B818" s="1" t="s">
        <v>2239</v>
      </c>
      <c r="C818" s="1" t="s">
        <v>3500</v>
      </c>
      <c r="D818" s="1" t="s">
        <v>3501</v>
      </c>
      <c r="E818" t="str">
        <f t="shared" ref="E818:E821" si="106">IMAGE("http://ifttt.com/images/no_image_card.png",1)</f>
        <v/>
      </c>
      <c r="F818" s="1" t="s">
        <v>4</v>
      </c>
      <c r="G818" s="2" t="s">
        <v>3502</v>
      </c>
    </row>
    <row r="819">
      <c r="A819" s="1" t="s">
        <v>3486</v>
      </c>
      <c r="B819" s="1" t="s">
        <v>747</v>
      </c>
      <c r="C819" s="1" t="s">
        <v>3487</v>
      </c>
      <c r="D819" s="1" t="s">
        <v>3488</v>
      </c>
      <c r="E819" t="str">
        <f t="shared" si="106"/>
        <v/>
      </c>
      <c r="F819" s="1" t="s">
        <v>4</v>
      </c>
      <c r="G819" s="2" t="s">
        <v>3489</v>
      </c>
    </row>
    <row r="820">
      <c r="A820" s="1" t="s">
        <v>3503</v>
      </c>
      <c r="B820" s="1" t="s">
        <v>3161</v>
      </c>
      <c r="C820" s="1" t="s">
        <v>3504</v>
      </c>
      <c r="D820" s="1" t="s">
        <v>3505</v>
      </c>
      <c r="E820" t="str">
        <f t="shared" si="106"/>
        <v/>
      </c>
      <c r="F820" s="1" t="s">
        <v>4</v>
      </c>
      <c r="G820" s="2" t="s">
        <v>3506</v>
      </c>
    </row>
    <row r="821">
      <c r="A821" s="1" t="s">
        <v>3507</v>
      </c>
      <c r="B821" s="1" t="s">
        <v>1910</v>
      </c>
      <c r="C821" s="1" t="s">
        <v>3508</v>
      </c>
      <c r="D821" s="1" t="s">
        <v>3509</v>
      </c>
      <c r="E821" t="str">
        <f t="shared" si="106"/>
        <v/>
      </c>
      <c r="F821" s="1" t="s">
        <v>4</v>
      </c>
      <c r="G821" s="2" t="s">
        <v>3510</v>
      </c>
    </row>
  </sheetData>
  <hyperlinks>
    <hyperlink r:id="rId1" ref="G1"/>
    <hyperlink r:id="rId2" ref="D2"/>
    <hyperlink r:id="rId3" ref="G2"/>
    <hyperlink r:id="rId4" ref="G3"/>
    <hyperlink r:id="rId5" ref="D4"/>
    <hyperlink r:id="rId6" ref="G4"/>
    <hyperlink r:id="rId7" ref="G5"/>
    <hyperlink r:id="rId8" ref="D6"/>
    <hyperlink r:id="rId9" ref="G6"/>
    <hyperlink r:id="rId10" ref="D7"/>
    <hyperlink r:id="rId11" ref="G7"/>
    <hyperlink r:id="rId12" ref="D8"/>
    <hyperlink r:id="rId13" ref="G8"/>
    <hyperlink r:id="rId14" ref="D9"/>
    <hyperlink r:id="rId15" ref="G9"/>
    <hyperlink r:id="rId16" ref="G10"/>
    <hyperlink r:id="rId17" ref="D11"/>
    <hyperlink r:id="rId18" ref="G11"/>
    <hyperlink r:id="rId19" ref="G12"/>
    <hyperlink r:id="rId20" ref="D13"/>
    <hyperlink r:id="rId21" ref="G13"/>
    <hyperlink r:id="rId22" ref="D14"/>
    <hyperlink r:id="rId23" ref="G14"/>
    <hyperlink r:id="rId24" ref="D15"/>
    <hyperlink r:id="rId25" ref="G15"/>
    <hyperlink r:id="rId26" ref="D16"/>
    <hyperlink r:id="rId27" ref="G16"/>
    <hyperlink r:id="rId28" ref="G17"/>
    <hyperlink r:id="rId29" ref="G18"/>
    <hyperlink r:id="rId30" ref="D19"/>
    <hyperlink r:id="rId31" ref="G19"/>
    <hyperlink r:id="rId32" ref="D20"/>
    <hyperlink r:id="rId33" ref="G20"/>
    <hyperlink r:id="rId34" ref="D21"/>
    <hyperlink r:id="rId35" ref="G21"/>
    <hyperlink r:id="rId36" ref="D22"/>
    <hyperlink r:id="rId37" ref="G22"/>
    <hyperlink r:id="rId38" ref="G23"/>
    <hyperlink r:id="rId39" ref="G24"/>
    <hyperlink r:id="rId40" ref="D25"/>
    <hyperlink r:id="rId41" ref="G25"/>
    <hyperlink r:id="rId42" ref="D26"/>
    <hyperlink r:id="rId43" ref="G26"/>
    <hyperlink r:id="rId44" ref="D27"/>
    <hyperlink r:id="rId45" ref="G27"/>
    <hyperlink r:id="rId46" ref="G28"/>
    <hyperlink r:id="rId47" ref="D29"/>
    <hyperlink r:id="rId48" ref="G29"/>
    <hyperlink r:id="rId49" ref="G30"/>
    <hyperlink r:id="rId50" ref="D31"/>
    <hyperlink r:id="rId51" ref="G31"/>
    <hyperlink r:id="rId52" ref="D32"/>
    <hyperlink r:id="rId53" ref="G32"/>
    <hyperlink r:id="rId54" ref="D33"/>
    <hyperlink r:id="rId55" ref="G33"/>
    <hyperlink r:id="rId56" ref="G34"/>
    <hyperlink r:id="rId57" ref="D35"/>
    <hyperlink r:id="rId58" ref="G35"/>
    <hyperlink r:id="rId59" ref="D36"/>
    <hyperlink r:id="rId60" ref="G36"/>
    <hyperlink r:id="rId61" location="_=_" ref="D37"/>
    <hyperlink r:id="rId62" ref="G37"/>
    <hyperlink r:id="rId63" ref="D38"/>
    <hyperlink r:id="rId64" ref="G38"/>
    <hyperlink r:id="rId65" ref="D39"/>
    <hyperlink r:id="rId66" ref="G39"/>
    <hyperlink r:id="rId67" ref="D40"/>
    <hyperlink r:id="rId68" ref="G40"/>
    <hyperlink r:id="rId69" ref="G41"/>
    <hyperlink r:id="rId70" ref="D42"/>
    <hyperlink r:id="rId71" ref="G42"/>
    <hyperlink r:id="rId72" ref="G43"/>
    <hyperlink r:id="rId73" ref="G44"/>
    <hyperlink r:id="rId74" ref="G45"/>
    <hyperlink r:id="rId75" ref="D46"/>
    <hyperlink r:id="rId76" ref="G46"/>
    <hyperlink r:id="rId77" ref="G47"/>
    <hyperlink r:id="rId78" ref="D48"/>
    <hyperlink r:id="rId79" ref="G48"/>
    <hyperlink r:id="rId80" ref="G49"/>
    <hyperlink r:id="rId81" ref="D50"/>
    <hyperlink r:id="rId82" ref="G50"/>
    <hyperlink r:id="rId83" ref="G51"/>
    <hyperlink r:id="rId84" ref="D52"/>
    <hyperlink r:id="rId85" ref="G52"/>
    <hyperlink r:id="rId86" ref="D53"/>
    <hyperlink r:id="rId87" ref="G53"/>
    <hyperlink r:id="rId88" ref="G54"/>
    <hyperlink r:id="rId89" ref="G55"/>
    <hyperlink r:id="rId90" ref="G56"/>
    <hyperlink r:id="rId91" ref="D57"/>
    <hyperlink r:id="rId92" ref="G57"/>
    <hyperlink r:id="rId93" ref="G58"/>
    <hyperlink r:id="rId94" ref="D59"/>
    <hyperlink r:id="rId95" ref="G59"/>
    <hyperlink r:id="rId96" ref="D60"/>
    <hyperlink r:id="rId97" ref="G60"/>
    <hyperlink r:id="rId98" ref="D61"/>
    <hyperlink r:id="rId99" ref="G61"/>
    <hyperlink r:id="rId100" ref="D62"/>
    <hyperlink r:id="rId101" ref="G62"/>
    <hyperlink r:id="rId102" ref="D63"/>
    <hyperlink r:id="rId103" ref="G63"/>
    <hyperlink r:id="rId104" location="sthash.2H2311hY.dpbs" ref="D64"/>
    <hyperlink r:id="rId105" ref="G64"/>
    <hyperlink r:id="rId106" ref="G65"/>
    <hyperlink r:id="rId107" ref="G66"/>
    <hyperlink r:id="rId108" ref="D67"/>
    <hyperlink r:id="rId109" ref="G67"/>
    <hyperlink r:id="rId110" ref="G68"/>
    <hyperlink r:id="rId111" ref="D69"/>
    <hyperlink r:id="rId112" ref="G69"/>
    <hyperlink r:id="rId113" ref="D70"/>
    <hyperlink r:id="rId114" ref="G70"/>
    <hyperlink r:id="rId115" ref="G71"/>
    <hyperlink r:id="rId116" ref="G72"/>
    <hyperlink r:id="rId117" ref="G73"/>
    <hyperlink r:id="rId118" ref="G74"/>
    <hyperlink r:id="rId119" ref="D75"/>
    <hyperlink r:id="rId120" ref="G75"/>
    <hyperlink r:id="rId121" ref="D76"/>
    <hyperlink r:id="rId122" ref="G76"/>
    <hyperlink r:id="rId123" ref="G77"/>
    <hyperlink r:id="rId124" ref="D78"/>
    <hyperlink r:id="rId125" ref="G78"/>
    <hyperlink r:id="rId126" ref="G79"/>
    <hyperlink r:id="rId127" ref="G80"/>
    <hyperlink r:id="rId128" ref="D81"/>
    <hyperlink r:id="rId129" ref="G81"/>
    <hyperlink r:id="rId130" ref="G82"/>
    <hyperlink r:id="rId131" ref="G83"/>
    <hyperlink r:id="rId132" ref="G84"/>
    <hyperlink r:id="rId133" ref="D85"/>
    <hyperlink r:id="rId134" ref="G85"/>
    <hyperlink r:id="rId135" ref="D86"/>
    <hyperlink r:id="rId136" ref="G86"/>
    <hyperlink r:id="rId137" ref="D87"/>
    <hyperlink r:id="rId138" ref="G87"/>
    <hyperlink r:id="rId139" ref="G88"/>
    <hyperlink r:id="rId140" ref="G89"/>
    <hyperlink r:id="rId141" ref="G90"/>
    <hyperlink r:id="rId142" ref="G91"/>
    <hyperlink r:id="rId143" ref="G92"/>
    <hyperlink r:id="rId144" ref="D93"/>
    <hyperlink r:id="rId145" ref="G93"/>
    <hyperlink r:id="rId146" ref="D94"/>
    <hyperlink r:id="rId147" ref="G94"/>
    <hyperlink r:id="rId148" ref="G95"/>
    <hyperlink r:id="rId149" ref="D96"/>
    <hyperlink r:id="rId150" ref="G96"/>
    <hyperlink r:id="rId151" ref="G97"/>
    <hyperlink r:id="rId152" ref="D98"/>
    <hyperlink r:id="rId153" ref="G98"/>
    <hyperlink r:id="rId154" ref="D99"/>
    <hyperlink r:id="rId155" ref="G99"/>
    <hyperlink r:id="rId156" ref="D100"/>
    <hyperlink r:id="rId157" ref="G100"/>
    <hyperlink r:id="rId158" ref="D101"/>
    <hyperlink r:id="rId159" ref="G101"/>
    <hyperlink r:id="rId160" ref="D102"/>
    <hyperlink r:id="rId161" ref="G102"/>
    <hyperlink r:id="rId162" ref="G103"/>
    <hyperlink r:id="rId163" ref="G104"/>
    <hyperlink r:id="rId164" ref="G105"/>
    <hyperlink r:id="rId165" ref="D106"/>
    <hyperlink r:id="rId166" ref="G106"/>
    <hyperlink r:id="rId167" ref="D107"/>
    <hyperlink r:id="rId168" ref="G107"/>
    <hyperlink r:id="rId169" ref="D108"/>
    <hyperlink r:id="rId170" ref="G108"/>
    <hyperlink r:id="rId171" ref="G109"/>
    <hyperlink r:id="rId172" ref="D110"/>
    <hyperlink r:id="rId173" ref="G110"/>
    <hyperlink r:id="rId174" ref="G111"/>
    <hyperlink r:id="rId175" ref="D112"/>
    <hyperlink r:id="rId176" ref="G112"/>
    <hyperlink r:id="rId177" ref="G113"/>
    <hyperlink r:id="rId178" ref="D114"/>
    <hyperlink r:id="rId179" ref="G114"/>
    <hyperlink r:id="rId180" ref="G115"/>
    <hyperlink r:id="rId181" ref="D116"/>
    <hyperlink r:id="rId182" ref="G116"/>
    <hyperlink r:id="rId183" ref="D117"/>
    <hyperlink r:id="rId184" ref="G117"/>
    <hyperlink r:id="rId185" ref="D118"/>
    <hyperlink r:id="rId186" ref="G118"/>
    <hyperlink r:id="rId187" ref="D119"/>
    <hyperlink r:id="rId188" ref="G119"/>
    <hyperlink r:id="rId189" ref="D120"/>
    <hyperlink r:id="rId190" ref="G120"/>
    <hyperlink r:id="rId191" ref="G121"/>
    <hyperlink r:id="rId192" ref="G122"/>
    <hyperlink r:id="rId193" ref="G123"/>
    <hyperlink r:id="rId194" ref="G124"/>
    <hyperlink r:id="rId195" ref="D125"/>
    <hyperlink r:id="rId196" ref="G125"/>
    <hyperlink r:id="rId197" ref="D126"/>
    <hyperlink r:id="rId198" ref="G126"/>
    <hyperlink r:id="rId199" ref="D127"/>
    <hyperlink r:id="rId200" ref="G127"/>
    <hyperlink r:id="rId201" ref="G128"/>
    <hyperlink r:id="rId202" ref="G129"/>
    <hyperlink r:id="rId203" ref="D130"/>
    <hyperlink r:id="rId204" ref="G130"/>
    <hyperlink r:id="rId205" ref="D131"/>
    <hyperlink r:id="rId206" ref="G131"/>
    <hyperlink r:id="rId207" ref="D132"/>
    <hyperlink r:id="rId208" ref="G132"/>
    <hyperlink r:id="rId209" ref="D133"/>
    <hyperlink r:id="rId210" ref="G133"/>
    <hyperlink r:id="rId211" ref="D134"/>
    <hyperlink r:id="rId212" ref="G134"/>
    <hyperlink r:id="rId213" ref="G135"/>
    <hyperlink r:id="rId214" ref="D136"/>
    <hyperlink r:id="rId215" ref="G136"/>
    <hyperlink r:id="rId216" ref="G137"/>
    <hyperlink r:id="rId217" ref="D138"/>
    <hyperlink r:id="rId218" ref="G138"/>
    <hyperlink r:id="rId219" ref="D139"/>
    <hyperlink r:id="rId220" ref="G139"/>
    <hyperlink r:id="rId221" ref="D140"/>
    <hyperlink r:id="rId222" ref="G140"/>
    <hyperlink r:id="rId223" ref="D141"/>
    <hyperlink r:id="rId224" ref="G141"/>
    <hyperlink r:id="rId225" ref="D142"/>
    <hyperlink r:id="rId226" ref="G142"/>
    <hyperlink r:id="rId227" ref="G143"/>
    <hyperlink r:id="rId228" ref="D144"/>
    <hyperlink r:id="rId229" ref="G144"/>
    <hyperlink r:id="rId230" ref="D145"/>
    <hyperlink r:id="rId231" ref="G145"/>
    <hyperlink r:id="rId232" ref="G146"/>
    <hyperlink r:id="rId233" ref="G147"/>
    <hyperlink r:id="rId234" ref="D148"/>
    <hyperlink r:id="rId235" ref="G148"/>
    <hyperlink r:id="rId236" ref="D149"/>
    <hyperlink r:id="rId237" ref="G149"/>
    <hyperlink r:id="rId238" ref="G150"/>
    <hyperlink r:id="rId239" ref="D151"/>
    <hyperlink r:id="rId240" ref="G151"/>
    <hyperlink r:id="rId241" ref="D152"/>
    <hyperlink r:id="rId242" ref="G152"/>
    <hyperlink r:id="rId243" ref="G153"/>
    <hyperlink r:id="rId244" ref="G154"/>
    <hyperlink r:id="rId245" ref="C155"/>
    <hyperlink r:id="rId246" ref="G155"/>
    <hyperlink r:id="rId247" ref="D156"/>
    <hyperlink r:id="rId248" ref="G156"/>
    <hyperlink r:id="rId249" ref="D157"/>
    <hyperlink r:id="rId250" ref="G157"/>
    <hyperlink r:id="rId251" ref="D158"/>
    <hyperlink r:id="rId252" ref="G158"/>
    <hyperlink r:id="rId253" ref="D159"/>
    <hyperlink r:id="rId254" ref="G159"/>
    <hyperlink r:id="rId255" ref="G160"/>
    <hyperlink r:id="rId256" ref="G161"/>
    <hyperlink r:id="rId257" ref="C162"/>
    <hyperlink r:id="rId258" ref="G162"/>
    <hyperlink r:id="rId259" ref="G163"/>
    <hyperlink r:id="rId260" ref="D164"/>
    <hyperlink r:id="rId261" ref="G164"/>
    <hyperlink r:id="rId262" ref="G165"/>
    <hyperlink r:id="rId263" ref="G166"/>
    <hyperlink r:id="rId264" ref="D167"/>
    <hyperlink r:id="rId265" ref="G167"/>
    <hyperlink r:id="rId266" ref="G168"/>
    <hyperlink r:id="rId267" ref="G169"/>
    <hyperlink r:id="rId268" ref="G170"/>
    <hyperlink r:id="rId269" ref="D171"/>
    <hyperlink r:id="rId270" ref="G171"/>
    <hyperlink r:id="rId271" ref="G172"/>
    <hyperlink r:id="rId272" ref="D173"/>
    <hyperlink r:id="rId273" ref="G173"/>
    <hyperlink r:id="rId274" ref="G174"/>
    <hyperlink r:id="rId275" ref="D175"/>
    <hyperlink r:id="rId276" ref="G175"/>
    <hyperlink r:id="rId277" ref="G176"/>
    <hyperlink r:id="rId278" ref="G177"/>
    <hyperlink r:id="rId279" ref="G178"/>
    <hyperlink r:id="rId280" ref="D179"/>
    <hyperlink r:id="rId281" ref="G179"/>
    <hyperlink r:id="rId282" ref="D180"/>
    <hyperlink r:id="rId283" ref="G180"/>
    <hyperlink r:id="rId284" ref="G181"/>
    <hyperlink r:id="rId285" ref="D182"/>
    <hyperlink r:id="rId286" ref="G182"/>
    <hyperlink r:id="rId287" ref="D183"/>
    <hyperlink r:id="rId288" ref="G183"/>
    <hyperlink r:id="rId289" ref="G184"/>
    <hyperlink r:id="rId290" ref="D185"/>
    <hyperlink r:id="rId291" ref="G185"/>
    <hyperlink r:id="rId292" ref="D186"/>
    <hyperlink r:id="rId293" ref="G186"/>
    <hyperlink r:id="rId294" ref="D187"/>
    <hyperlink r:id="rId295" ref="G187"/>
    <hyperlink r:id="rId296" ref="G188"/>
    <hyperlink r:id="rId297" ref="G189"/>
    <hyperlink r:id="rId298" ref="D190"/>
    <hyperlink r:id="rId299" ref="G190"/>
    <hyperlink r:id="rId300" ref="D191"/>
    <hyperlink r:id="rId301" ref="G191"/>
    <hyperlink r:id="rId302" ref="D192"/>
    <hyperlink r:id="rId303" ref="G192"/>
    <hyperlink r:id="rId304" location="sp=show-clips" ref="D193"/>
    <hyperlink r:id="rId305" ref="G193"/>
    <hyperlink r:id="rId306" ref="G194"/>
    <hyperlink r:id="rId307" ref="G195"/>
    <hyperlink r:id="rId308" ref="D196"/>
    <hyperlink r:id="rId309" ref="G196"/>
    <hyperlink r:id="rId310" ref="D197"/>
    <hyperlink r:id="rId311" ref="G197"/>
    <hyperlink r:id="rId312" ref="D198"/>
    <hyperlink r:id="rId313" ref="G198"/>
    <hyperlink r:id="rId314" ref="G199"/>
    <hyperlink r:id="rId315" ref="D200"/>
    <hyperlink r:id="rId316" ref="G200"/>
    <hyperlink r:id="rId317" ref="D201"/>
    <hyperlink r:id="rId318" ref="G201"/>
    <hyperlink r:id="rId319" ref="G202"/>
    <hyperlink r:id="rId320" ref="D203"/>
    <hyperlink r:id="rId321" ref="G203"/>
    <hyperlink r:id="rId322" ref="D204"/>
    <hyperlink r:id="rId323" ref="G204"/>
    <hyperlink r:id="rId324" ref="G205"/>
    <hyperlink r:id="rId325" ref="G206"/>
    <hyperlink r:id="rId326" ref="D207"/>
    <hyperlink r:id="rId327" ref="G207"/>
    <hyperlink r:id="rId328" ref="G208"/>
    <hyperlink r:id="rId329" ref="D209"/>
    <hyperlink r:id="rId330" ref="G209"/>
    <hyperlink r:id="rId331" ref="G210"/>
    <hyperlink r:id="rId332" ref="G211"/>
    <hyperlink r:id="rId333" ref="G212"/>
    <hyperlink r:id="rId334" ref="G213"/>
    <hyperlink r:id="rId335" ref="G214"/>
    <hyperlink r:id="rId336" ref="G215"/>
    <hyperlink r:id="rId337" ref="G216"/>
    <hyperlink r:id="rId338" ref="G217"/>
    <hyperlink r:id="rId339" ref="D218"/>
    <hyperlink r:id="rId340" ref="G218"/>
    <hyperlink r:id="rId341" ref="D219"/>
    <hyperlink r:id="rId342" ref="G219"/>
    <hyperlink r:id="rId343" ref="D220"/>
    <hyperlink r:id="rId344" ref="G220"/>
    <hyperlink r:id="rId345" ref="D221"/>
    <hyperlink r:id="rId346" ref="G221"/>
    <hyperlink r:id="rId347" ref="D222"/>
    <hyperlink r:id="rId348" ref="G222"/>
    <hyperlink r:id="rId349" ref="D223"/>
    <hyperlink r:id="rId350" ref="G223"/>
    <hyperlink r:id="rId351" ref="D224"/>
    <hyperlink r:id="rId352" ref="G224"/>
    <hyperlink r:id="rId353" ref="D225"/>
    <hyperlink r:id="rId354" ref="G225"/>
    <hyperlink r:id="rId355" ref="G226"/>
    <hyperlink r:id="rId356" ref="G227"/>
    <hyperlink r:id="rId357" ref="D228"/>
    <hyperlink r:id="rId358" ref="G228"/>
    <hyperlink r:id="rId359" ref="D229"/>
    <hyperlink r:id="rId360" ref="G229"/>
    <hyperlink r:id="rId361" ref="D230"/>
    <hyperlink r:id="rId362" ref="G230"/>
    <hyperlink r:id="rId363" ref="G231"/>
    <hyperlink r:id="rId364" ref="D232"/>
    <hyperlink r:id="rId365" ref="G232"/>
    <hyperlink r:id="rId366" ref="D233"/>
    <hyperlink r:id="rId367" ref="G233"/>
    <hyperlink r:id="rId368" ref="G234"/>
    <hyperlink r:id="rId369" ref="D235"/>
    <hyperlink r:id="rId370" ref="G235"/>
    <hyperlink r:id="rId371" ref="D236"/>
    <hyperlink r:id="rId372" ref="G236"/>
    <hyperlink r:id="rId373" ref="G237"/>
    <hyperlink r:id="rId374" ref="G238"/>
    <hyperlink r:id="rId375" ref="D239"/>
    <hyperlink r:id="rId376" ref="G239"/>
    <hyperlink r:id="rId377" ref="D240"/>
    <hyperlink r:id="rId378" ref="G240"/>
    <hyperlink r:id="rId379" ref="G241"/>
    <hyperlink r:id="rId380" ref="G242"/>
    <hyperlink r:id="rId381" ref="D243"/>
    <hyperlink r:id="rId382" ref="G243"/>
    <hyperlink r:id="rId383" ref="G244"/>
    <hyperlink r:id="rId384" ref="D245"/>
    <hyperlink r:id="rId385" ref="G245"/>
    <hyperlink r:id="rId386" ref="G246"/>
    <hyperlink r:id="rId387" ref="G247"/>
    <hyperlink r:id="rId388" ref="D248"/>
    <hyperlink r:id="rId389" ref="G248"/>
    <hyperlink r:id="rId390" ref="D249"/>
    <hyperlink r:id="rId391" ref="G249"/>
    <hyperlink r:id="rId392" ref="D250"/>
    <hyperlink r:id="rId393" ref="G250"/>
    <hyperlink r:id="rId394" ref="G251"/>
    <hyperlink r:id="rId395" ref="G252"/>
    <hyperlink r:id="rId396" ref="G253"/>
    <hyperlink r:id="rId397" ref="G254"/>
    <hyperlink r:id="rId398" ref="D255"/>
    <hyperlink r:id="rId399" ref="G255"/>
    <hyperlink r:id="rId400" ref="G256"/>
    <hyperlink r:id="rId401" ref="D257"/>
    <hyperlink r:id="rId402" ref="G257"/>
    <hyperlink r:id="rId403" ref="D258"/>
    <hyperlink r:id="rId404" ref="G258"/>
    <hyperlink r:id="rId405" ref="G259"/>
    <hyperlink r:id="rId406" ref="D260"/>
    <hyperlink r:id="rId407" ref="G260"/>
    <hyperlink r:id="rId408" ref="D261"/>
    <hyperlink r:id="rId409" ref="G261"/>
    <hyperlink r:id="rId410" ref="G262"/>
    <hyperlink r:id="rId411" ref="G263"/>
    <hyperlink r:id="rId412" ref="D264"/>
    <hyperlink r:id="rId413" ref="G264"/>
    <hyperlink r:id="rId414" ref="D265"/>
    <hyperlink r:id="rId415" ref="G265"/>
    <hyperlink r:id="rId416" ref="D266"/>
    <hyperlink r:id="rId417" ref="G266"/>
    <hyperlink r:id="rId418" ref="D267"/>
    <hyperlink r:id="rId419" ref="G267"/>
    <hyperlink r:id="rId420" ref="G268"/>
    <hyperlink r:id="rId421" ref="G269"/>
    <hyperlink r:id="rId422" ref="D270"/>
    <hyperlink r:id="rId423" ref="G270"/>
    <hyperlink r:id="rId424" ref="G271"/>
    <hyperlink r:id="rId425" ref="G272"/>
    <hyperlink r:id="rId426" ref="G273"/>
    <hyperlink r:id="rId427" ref="G274"/>
    <hyperlink r:id="rId428" ref="D275"/>
    <hyperlink r:id="rId429" ref="G275"/>
    <hyperlink r:id="rId430" ref="D276"/>
    <hyperlink r:id="rId431" ref="G276"/>
    <hyperlink r:id="rId432" ref="G277"/>
    <hyperlink r:id="rId433" ref="G278"/>
    <hyperlink r:id="rId434" ref="D279"/>
    <hyperlink r:id="rId435" ref="G279"/>
    <hyperlink r:id="rId436" ref="D280"/>
    <hyperlink r:id="rId437" ref="G280"/>
    <hyperlink r:id="rId438" ref="D281"/>
    <hyperlink r:id="rId439" ref="G281"/>
    <hyperlink r:id="rId440" ref="D282"/>
    <hyperlink r:id="rId441" ref="G282"/>
    <hyperlink r:id="rId442" ref="G283"/>
    <hyperlink r:id="rId443" ref="D284"/>
    <hyperlink r:id="rId444" ref="G284"/>
    <hyperlink r:id="rId445" ref="D285"/>
    <hyperlink r:id="rId446" ref="G285"/>
    <hyperlink r:id="rId447" ref="D286"/>
    <hyperlink r:id="rId448" ref="G286"/>
    <hyperlink r:id="rId449" ref="D287"/>
    <hyperlink r:id="rId450" ref="G287"/>
    <hyperlink r:id="rId451" ref="D288"/>
    <hyperlink r:id="rId452" ref="G288"/>
    <hyperlink r:id="rId453" ref="D289"/>
    <hyperlink r:id="rId454" ref="G289"/>
    <hyperlink r:id="rId455" ref="G290"/>
    <hyperlink r:id="rId456" ref="D291"/>
    <hyperlink r:id="rId457" ref="G291"/>
    <hyperlink r:id="rId458" ref="D292"/>
    <hyperlink r:id="rId459" ref="G292"/>
    <hyperlink r:id="rId460" ref="D293"/>
    <hyperlink r:id="rId461" ref="G293"/>
    <hyperlink r:id="rId462" ref="G294"/>
    <hyperlink r:id="rId463" ref="G295"/>
    <hyperlink r:id="rId464" ref="G296"/>
    <hyperlink r:id="rId465" ref="G297"/>
    <hyperlink r:id="rId466" ref="D298"/>
    <hyperlink r:id="rId467" ref="G298"/>
    <hyperlink r:id="rId468" ref="G299"/>
    <hyperlink r:id="rId469" ref="G300"/>
    <hyperlink r:id="rId470" ref="D301"/>
    <hyperlink r:id="rId471" ref="G301"/>
    <hyperlink r:id="rId472" ref="D302"/>
    <hyperlink r:id="rId473" ref="G302"/>
    <hyperlink r:id="rId474" ref="D303"/>
    <hyperlink r:id="rId475" ref="G303"/>
    <hyperlink r:id="rId476" ref="D304"/>
    <hyperlink r:id="rId477" ref="G304"/>
    <hyperlink r:id="rId478" ref="G305"/>
    <hyperlink r:id="rId479" ref="G306"/>
    <hyperlink r:id="rId480" ref="G307"/>
    <hyperlink r:id="rId481" ref="G308"/>
    <hyperlink r:id="rId482" ref="D309"/>
    <hyperlink r:id="rId483" ref="G309"/>
    <hyperlink r:id="rId484" ref="D310"/>
    <hyperlink r:id="rId485" ref="G310"/>
    <hyperlink r:id="rId486" ref="D311"/>
    <hyperlink r:id="rId487" ref="G311"/>
    <hyperlink r:id="rId488" ref="G312"/>
    <hyperlink r:id="rId489" ref="D313"/>
    <hyperlink r:id="rId490" ref="G313"/>
    <hyperlink r:id="rId491" ref="D314"/>
    <hyperlink r:id="rId492" ref="G314"/>
    <hyperlink r:id="rId493" ref="G315"/>
    <hyperlink r:id="rId494" ref="G316"/>
    <hyperlink r:id="rId495" ref="G317"/>
    <hyperlink r:id="rId496" ref="D318"/>
    <hyperlink r:id="rId497" ref="G318"/>
    <hyperlink r:id="rId498" ref="D319"/>
    <hyperlink r:id="rId499" ref="G319"/>
    <hyperlink r:id="rId500" ref="D320"/>
    <hyperlink r:id="rId501" ref="G320"/>
    <hyperlink r:id="rId502" ref="D321"/>
    <hyperlink r:id="rId503" ref="G321"/>
    <hyperlink r:id="rId504" ref="D322"/>
    <hyperlink r:id="rId505" ref="G322"/>
    <hyperlink r:id="rId506" ref="G323"/>
    <hyperlink r:id="rId507" ref="D324"/>
    <hyperlink r:id="rId508" ref="G324"/>
    <hyperlink r:id="rId509" ref="G325"/>
    <hyperlink r:id="rId510" ref="D326"/>
    <hyperlink r:id="rId511" ref="G326"/>
    <hyperlink r:id="rId512" ref="G327"/>
    <hyperlink r:id="rId513" ref="D328"/>
    <hyperlink r:id="rId514" ref="G328"/>
    <hyperlink r:id="rId515" ref="D329"/>
    <hyperlink r:id="rId516" ref="G329"/>
    <hyperlink r:id="rId517" ref="D330"/>
    <hyperlink r:id="rId518" ref="G330"/>
    <hyperlink r:id="rId519" ref="G331"/>
    <hyperlink r:id="rId520" ref="D332"/>
    <hyperlink r:id="rId521" ref="G332"/>
    <hyperlink r:id="rId522" ref="D333"/>
    <hyperlink r:id="rId523" ref="G333"/>
    <hyperlink r:id="rId524" ref="D334"/>
    <hyperlink r:id="rId525" ref="G334"/>
    <hyperlink r:id="rId526" ref="D335"/>
    <hyperlink r:id="rId527" ref="G335"/>
    <hyperlink r:id="rId528" ref="D336"/>
    <hyperlink r:id="rId529" ref="G336"/>
    <hyperlink r:id="rId530" ref="G337"/>
    <hyperlink r:id="rId531" ref="D338"/>
    <hyperlink r:id="rId532" ref="G338"/>
    <hyperlink r:id="rId533" ref="G339"/>
    <hyperlink r:id="rId534" ref="G340"/>
    <hyperlink r:id="rId535" ref="G341"/>
    <hyperlink r:id="rId536" ref="G342"/>
    <hyperlink r:id="rId537" ref="D343"/>
    <hyperlink r:id="rId538" ref="G343"/>
    <hyperlink r:id="rId539" ref="D344"/>
    <hyperlink r:id="rId540" ref="G344"/>
    <hyperlink r:id="rId541" ref="G345"/>
    <hyperlink r:id="rId542" ref="G346"/>
    <hyperlink r:id="rId543" ref="G347"/>
    <hyperlink r:id="rId544" ref="D348"/>
    <hyperlink r:id="rId545" ref="G348"/>
    <hyperlink r:id="rId546" ref="G349"/>
    <hyperlink r:id="rId547" ref="G350"/>
    <hyperlink r:id="rId548" location="link" ref="D351"/>
    <hyperlink r:id="rId549" ref="G351"/>
    <hyperlink r:id="rId550" ref="G352"/>
    <hyperlink r:id="rId551" ref="D353"/>
    <hyperlink r:id="rId552" ref="G353"/>
    <hyperlink r:id="rId553" ref="G354"/>
    <hyperlink r:id="rId554" ref="D355"/>
    <hyperlink r:id="rId555" ref="G355"/>
    <hyperlink r:id="rId556" ref="D356"/>
    <hyperlink r:id="rId557" ref="G356"/>
    <hyperlink r:id="rId558" ref="D357"/>
    <hyperlink r:id="rId559" ref="G357"/>
    <hyperlink r:id="rId560" ref="G358"/>
    <hyperlink r:id="rId561" ref="G359"/>
    <hyperlink r:id="rId562" ref="G360"/>
    <hyperlink r:id="rId563" ref="D361"/>
    <hyperlink r:id="rId564" ref="G361"/>
    <hyperlink r:id="rId565" ref="G362"/>
    <hyperlink r:id="rId566" ref="G363"/>
    <hyperlink r:id="rId567" ref="G364"/>
    <hyperlink r:id="rId568" ref="D365"/>
    <hyperlink r:id="rId569" ref="G365"/>
    <hyperlink r:id="rId570" ref="D366"/>
    <hyperlink r:id="rId571" ref="G366"/>
    <hyperlink r:id="rId572" ref="G367"/>
    <hyperlink r:id="rId573" ref="D368"/>
    <hyperlink r:id="rId574" ref="G368"/>
    <hyperlink r:id="rId575" ref="G369"/>
    <hyperlink r:id="rId576" ref="D370"/>
    <hyperlink r:id="rId577" ref="G370"/>
    <hyperlink r:id="rId578" ref="D371"/>
    <hyperlink r:id="rId579" ref="G371"/>
    <hyperlink r:id="rId580" ref="D372"/>
    <hyperlink r:id="rId581" ref="G372"/>
    <hyperlink r:id="rId582" ref="G373"/>
    <hyperlink r:id="rId583" ref="D374"/>
    <hyperlink r:id="rId584" ref="G374"/>
    <hyperlink r:id="rId585" ref="D375"/>
    <hyperlink r:id="rId586" ref="G375"/>
    <hyperlink r:id="rId587" ref="G376"/>
    <hyperlink r:id="rId588" ref="D377"/>
    <hyperlink r:id="rId589" ref="G377"/>
    <hyperlink r:id="rId590" ref="G378"/>
    <hyperlink r:id="rId591" ref="D379"/>
    <hyperlink r:id="rId592" ref="G379"/>
    <hyperlink r:id="rId593" ref="G380"/>
    <hyperlink r:id="rId594" ref="G381"/>
    <hyperlink r:id="rId595" ref="G382"/>
    <hyperlink r:id="rId596" ref="D383"/>
    <hyperlink r:id="rId597" ref="G383"/>
    <hyperlink r:id="rId598" ref="D384"/>
    <hyperlink r:id="rId599" ref="G384"/>
    <hyperlink r:id="rId600" ref="D385"/>
    <hyperlink r:id="rId601" ref="G385"/>
    <hyperlink r:id="rId602" ref="G386"/>
    <hyperlink r:id="rId603" ref="G387"/>
    <hyperlink r:id="rId604" ref="D388"/>
    <hyperlink r:id="rId605" ref="G388"/>
    <hyperlink r:id="rId606" ref="G389"/>
    <hyperlink r:id="rId607" ref="G390"/>
    <hyperlink r:id="rId608" ref="D391"/>
    <hyperlink r:id="rId609" ref="G391"/>
    <hyperlink r:id="rId610" ref="D392"/>
    <hyperlink r:id="rId611" ref="G392"/>
    <hyperlink r:id="rId612" ref="G393"/>
    <hyperlink r:id="rId613" ref="G394"/>
    <hyperlink r:id="rId614" ref="D395"/>
    <hyperlink r:id="rId615" ref="G395"/>
    <hyperlink r:id="rId616" ref="D396"/>
    <hyperlink r:id="rId617" ref="G396"/>
    <hyperlink r:id="rId618" ref="D397"/>
    <hyperlink r:id="rId619" ref="G397"/>
    <hyperlink r:id="rId620" ref="D398"/>
    <hyperlink r:id="rId621" ref="G398"/>
    <hyperlink r:id="rId622" ref="G399"/>
    <hyperlink r:id="rId623" ref="D400"/>
    <hyperlink r:id="rId624" ref="G400"/>
    <hyperlink r:id="rId625" ref="G401"/>
    <hyperlink r:id="rId626" ref="D402"/>
    <hyperlink r:id="rId627" ref="G402"/>
    <hyperlink r:id="rId628" ref="G403"/>
    <hyperlink r:id="rId629" ref="D404"/>
    <hyperlink r:id="rId630" ref="G404"/>
    <hyperlink r:id="rId631" ref="G405"/>
    <hyperlink r:id="rId632" ref="G406"/>
    <hyperlink r:id="rId633" ref="G407"/>
    <hyperlink r:id="rId634" ref="D408"/>
    <hyperlink r:id="rId635" ref="G408"/>
    <hyperlink r:id="rId636" ref="D409"/>
    <hyperlink r:id="rId637" ref="G409"/>
    <hyperlink r:id="rId638" ref="D410"/>
    <hyperlink r:id="rId639" ref="G410"/>
    <hyperlink r:id="rId640" ref="G411"/>
    <hyperlink r:id="rId641" ref="D412"/>
    <hyperlink r:id="rId642" ref="G412"/>
    <hyperlink r:id="rId643" ref="G413"/>
    <hyperlink r:id="rId644" ref="D414"/>
    <hyperlink r:id="rId645" ref="G414"/>
    <hyperlink r:id="rId646" ref="D415"/>
    <hyperlink r:id="rId647" ref="G415"/>
    <hyperlink r:id="rId648" ref="G416"/>
    <hyperlink r:id="rId649" ref="G417"/>
    <hyperlink r:id="rId650" location=".VVNhxJNu0c0" ref="D418"/>
    <hyperlink r:id="rId651" ref="G418"/>
    <hyperlink r:id="rId652" ref="D419"/>
    <hyperlink r:id="rId653" ref="G419"/>
    <hyperlink r:id="rId654" ref="D420"/>
    <hyperlink r:id="rId655" ref="G420"/>
    <hyperlink r:id="rId656" ref="G421"/>
    <hyperlink r:id="rId657" ref="D422"/>
    <hyperlink r:id="rId658" ref="G422"/>
    <hyperlink r:id="rId659" ref="D423"/>
    <hyperlink r:id="rId660" ref="G423"/>
    <hyperlink r:id="rId661" ref="D424"/>
    <hyperlink r:id="rId662" ref="G424"/>
    <hyperlink r:id="rId663" ref="D425"/>
    <hyperlink r:id="rId664" ref="G425"/>
    <hyperlink r:id="rId665" ref="D426"/>
    <hyperlink r:id="rId666" ref="G426"/>
    <hyperlink r:id="rId667" ref="D427"/>
    <hyperlink r:id="rId668" ref="G427"/>
    <hyperlink r:id="rId669" ref="D428"/>
    <hyperlink r:id="rId670" ref="G428"/>
    <hyperlink r:id="rId671" ref="D429"/>
    <hyperlink r:id="rId672" ref="G429"/>
    <hyperlink r:id="rId673" ref="D430"/>
    <hyperlink r:id="rId674" ref="G430"/>
    <hyperlink r:id="rId675" ref="D431"/>
    <hyperlink r:id="rId676" ref="G431"/>
    <hyperlink r:id="rId677" ref="D432"/>
    <hyperlink r:id="rId678" ref="G432"/>
    <hyperlink r:id="rId679" ref="G433"/>
    <hyperlink r:id="rId680" ref="D434"/>
    <hyperlink r:id="rId681" ref="G434"/>
    <hyperlink r:id="rId682" ref="D435"/>
    <hyperlink r:id="rId683" ref="G435"/>
    <hyperlink r:id="rId684" ref="D436"/>
    <hyperlink r:id="rId685" ref="G436"/>
    <hyperlink r:id="rId686" ref="D437"/>
    <hyperlink r:id="rId687" ref="G437"/>
    <hyperlink r:id="rId688" ref="G438"/>
    <hyperlink r:id="rId689" ref="G439"/>
    <hyperlink r:id="rId690" location="tk.rss_all" ref="D440"/>
    <hyperlink r:id="rId691" ref="G440"/>
    <hyperlink r:id="rId692" ref="D441"/>
    <hyperlink r:id="rId693" ref="G441"/>
    <hyperlink r:id="rId694" ref="G442"/>
    <hyperlink r:id="rId695" ref="D443"/>
    <hyperlink r:id="rId696" ref="G443"/>
    <hyperlink r:id="rId697" ref="G444"/>
    <hyperlink r:id="rId698" ref="D445"/>
    <hyperlink r:id="rId699" ref="G445"/>
    <hyperlink r:id="rId700" ref="D446"/>
    <hyperlink r:id="rId701" ref="G446"/>
    <hyperlink r:id="rId702" ref="D447"/>
    <hyperlink r:id="rId703" ref="G447"/>
    <hyperlink r:id="rId704" ref="G448"/>
    <hyperlink r:id="rId705" ref="D449"/>
    <hyperlink r:id="rId706" ref="G449"/>
    <hyperlink r:id="rId707" ref="G450"/>
    <hyperlink r:id="rId708" ref="D451"/>
    <hyperlink r:id="rId709" ref="G451"/>
    <hyperlink r:id="rId710" ref="D452"/>
    <hyperlink r:id="rId711" ref="G452"/>
    <hyperlink r:id="rId712" ref="D453"/>
    <hyperlink r:id="rId713" ref="G453"/>
    <hyperlink r:id="rId714" ref="D454"/>
    <hyperlink r:id="rId715" ref="G454"/>
    <hyperlink r:id="rId716" ref="D455"/>
    <hyperlink r:id="rId717" ref="G455"/>
    <hyperlink r:id="rId718" ref="D456"/>
    <hyperlink r:id="rId719" ref="G456"/>
    <hyperlink r:id="rId720" ref="D457"/>
    <hyperlink r:id="rId721" ref="G457"/>
    <hyperlink r:id="rId722" ref="D458"/>
    <hyperlink r:id="rId723" ref="G458"/>
    <hyperlink r:id="rId724" ref="D459"/>
    <hyperlink r:id="rId725" ref="G459"/>
    <hyperlink r:id="rId726" ref="D460"/>
    <hyperlink r:id="rId727" ref="G460"/>
    <hyperlink r:id="rId728" ref="G461"/>
    <hyperlink r:id="rId729" ref="D462"/>
    <hyperlink r:id="rId730" ref="G462"/>
    <hyperlink r:id="rId731" ref="D463"/>
    <hyperlink r:id="rId732" ref="G463"/>
    <hyperlink r:id="rId733" ref="D464"/>
    <hyperlink r:id="rId734" ref="G464"/>
    <hyperlink r:id="rId735" ref="D465"/>
    <hyperlink r:id="rId736" ref="G465"/>
    <hyperlink r:id="rId737" ref="G466"/>
    <hyperlink r:id="rId738" ref="D467"/>
    <hyperlink r:id="rId739" ref="G467"/>
    <hyperlink r:id="rId740" ref="D468"/>
    <hyperlink r:id="rId741" ref="G468"/>
    <hyperlink r:id="rId742" ref="G469"/>
    <hyperlink r:id="rId743" ref="G470"/>
    <hyperlink r:id="rId744" ref="D471"/>
    <hyperlink r:id="rId745" ref="G471"/>
    <hyperlink r:id="rId746" ref="G472"/>
    <hyperlink r:id="rId747" ref="D473"/>
    <hyperlink r:id="rId748" ref="G473"/>
    <hyperlink r:id="rId749" ref="G474"/>
    <hyperlink r:id="rId750" ref="G475"/>
    <hyperlink r:id="rId751" ref="G476"/>
    <hyperlink r:id="rId752" ref="D477"/>
    <hyperlink r:id="rId753" ref="G477"/>
    <hyperlink r:id="rId754" ref="G478"/>
    <hyperlink r:id="rId755" ref="G479"/>
    <hyperlink r:id="rId756" ref="G480"/>
    <hyperlink r:id="rId757" ref="D481"/>
    <hyperlink r:id="rId758" ref="G481"/>
    <hyperlink r:id="rId759" ref="G482"/>
    <hyperlink r:id="rId760" ref="G483"/>
    <hyperlink r:id="rId761" location="link" ref="D484"/>
    <hyperlink r:id="rId762" ref="G484"/>
    <hyperlink r:id="rId763" ref="D485"/>
    <hyperlink r:id="rId764" ref="G485"/>
    <hyperlink r:id="rId765" ref="D486"/>
    <hyperlink r:id="rId766" ref="G486"/>
    <hyperlink r:id="rId767" ref="G487"/>
    <hyperlink r:id="rId768" ref="G488"/>
    <hyperlink r:id="rId769" ref="G489"/>
    <hyperlink r:id="rId770" ref="G490"/>
    <hyperlink r:id="rId771" ref="D491"/>
    <hyperlink r:id="rId772" ref="G491"/>
    <hyperlink r:id="rId773" ref="D492"/>
    <hyperlink r:id="rId774" ref="G492"/>
    <hyperlink r:id="rId775" ref="D493"/>
    <hyperlink r:id="rId776" ref="G493"/>
    <hyperlink r:id="rId777" ref="D494"/>
    <hyperlink r:id="rId778" ref="G494"/>
    <hyperlink r:id="rId779" ref="G495"/>
    <hyperlink r:id="rId780" ref="G496"/>
    <hyperlink r:id="rId781" ref="D497"/>
    <hyperlink r:id="rId782" ref="G497"/>
    <hyperlink r:id="rId783" ref="G498"/>
    <hyperlink r:id="rId784" ref="G499"/>
    <hyperlink r:id="rId785" ref="G500"/>
    <hyperlink r:id="rId786" ref="G501"/>
    <hyperlink r:id="rId787" ref="D502"/>
    <hyperlink r:id="rId788" ref="G502"/>
    <hyperlink r:id="rId789" ref="G503"/>
    <hyperlink r:id="rId790" ref="G504"/>
    <hyperlink r:id="rId791" ref="G505"/>
    <hyperlink r:id="rId792" ref="G506"/>
    <hyperlink r:id="rId793" ref="D507"/>
    <hyperlink r:id="rId794" ref="G507"/>
    <hyperlink r:id="rId795" ref="G508"/>
    <hyperlink r:id="rId796" ref="D509"/>
    <hyperlink r:id="rId797" ref="G509"/>
    <hyperlink r:id="rId798" ref="G510"/>
    <hyperlink r:id="rId799" ref="D511"/>
    <hyperlink r:id="rId800" ref="G511"/>
    <hyperlink r:id="rId801" ref="D512"/>
    <hyperlink r:id="rId802" ref="G512"/>
    <hyperlink r:id="rId803" ref="G513"/>
    <hyperlink r:id="rId804" ref="D514"/>
    <hyperlink r:id="rId805" ref="G514"/>
    <hyperlink r:id="rId806" ref="G515"/>
    <hyperlink r:id="rId807" ref="D516"/>
    <hyperlink r:id="rId808" ref="G516"/>
    <hyperlink r:id="rId809" ref="G517"/>
    <hyperlink r:id="rId810" ref="D518"/>
    <hyperlink r:id="rId811" ref="G518"/>
    <hyperlink r:id="rId812" ref="G519"/>
    <hyperlink r:id="rId813" ref="G520"/>
    <hyperlink r:id="rId814" ref="G521"/>
    <hyperlink r:id="rId815" ref="D522"/>
    <hyperlink r:id="rId816" ref="G522"/>
    <hyperlink r:id="rId817" ref="G523"/>
    <hyperlink r:id="rId818" ref="G524"/>
    <hyperlink r:id="rId819" ref="G525"/>
    <hyperlink r:id="rId820" ref="G526"/>
    <hyperlink r:id="rId821" ref="D527"/>
    <hyperlink r:id="rId822" ref="G527"/>
    <hyperlink r:id="rId823" ref="G528"/>
    <hyperlink r:id="rId824" ref="G529"/>
    <hyperlink r:id="rId825" ref="G530"/>
    <hyperlink r:id="rId826" ref="D531"/>
    <hyperlink r:id="rId827" ref="G531"/>
    <hyperlink r:id="rId828" ref="G532"/>
    <hyperlink r:id="rId829" ref="G533"/>
    <hyperlink r:id="rId830" ref="G534"/>
    <hyperlink r:id="rId831" ref="D535"/>
    <hyperlink r:id="rId832" ref="G535"/>
    <hyperlink r:id="rId833" ref="G536"/>
    <hyperlink r:id="rId834" ref="D537"/>
    <hyperlink r:id="rId835" ref="G537"/>
    <hyperlink r:id="rId836" ref="D538"/>
    <hyperlink r:id="rId837" ref="G538"/>
    <hyperlink r:id="rId838" ref="G539"/>
    <hyperlink r:id="rId839" ref="G540"/>
    <hyperlink r:id="rId840" ref="G541"/>
    <hyperlink r:id="rId841" ref="D542"/>
    <hyperlink r:id="rId842" ref="G542"/>
    <hyperlink r:id="rId843" ref="D543"/>
    <hyperlink r:id="rId844" ref="G543"/>
    <hyperlink r:id="rId845" ref="D544"/>
    <hyperlink r:id="rId846" ref="G544"/>
    <hyperlink r:id="rId847" ref="D545"/>
    <hyperlink r:id="rId848" ref="G545"/>
    <hyperlink r:id="rId849" ref="D546"/>
    <hyperlink r:id="rId850" ref="G546"/>
    <hyperlink r:id="rId851" ref="G547"/>
    <hyperlink r:id="rId852" ref="G548"/>
    <hyperlink r:id="rId853" ref="D549"/>
    <hyperlink r:id="rId854" ref="G549"/>
    <hyperlink r:id="rId855" ref="G550"/>
    <hyperlink r:id="rId856" location="post2385668" ref="D551"/>
    <hyperlink r:id="rId857" ref="G551"/>
    <hyperlink r:id="rId858" ref="D552"/>
    <hyperlink r:id="rId859" ref="G552"/>
    <hyperlink r:id="rId860" ref="D553"/>
    <hyperlink r:id="rId861" ref="G553"/>
    <hyperlink r:id="rId862" location="msg9191784" ref="D554"/>
    <hyperlink r:id="rId863" ref="G554"/>
    <hyperlink r:id="rId864" ref="D555"/>
    <hyperlink r:id="rId865" ref="G555"/>
    <hyperlink r:id="rId866" ref="D556"/>
    <hyperlink r:id="rId867" ref="G556"/>
    <hyperlink r:id="rId868" ref="G557"/>
    <hyperlink r:id="rId869" ref="D558"/>
    <hyperlink r:id="rId870" ref="G558"/>
    <hyperlink r:id="rId871" ref="G559"/>
    <hyperlink r:id="rId872" ref="G560"/>
    <hyperlink r:id="rId873" ref="D561"/>
    <hyperlink r:id="rId874" ref="G561"/>
    <hyperlink r:id="rId875" ref="D562"/>
    <hyperlink r:id="rId876" ref="G562"/>
    <hyperlink r:id="rId877" ref="D563"/>
    <hyperlink r:id="rId878" ref="G563"/>
    <hyperlink r:id="rId879" ref="D564"/>
    <hyperlink r:id="rId880" ref="G564"/>
    <hyperlink r:id="rId881" ref="G565"/>
    <hyperlink r:id="rId882" ref="D566"/>
    <hyperlink r:id="rId883" ref="G566"/>
    <hyperlink r:id="rId884" ref="G567"/>
    <hyperlink r:id="rId885" ref="D568"/>
    <hyperlink r:id="rId886" ref="G568"/>
    <hyperlink r:id="rId887" ref="D569"/>
    <hyperlink r:id="rId888" ref="G569"/>
    <hyperlink r:id="rId889" ref="D570"/>
    <hyperlink r:id="rId890" ref="G570"/>
    <hyperlink r:id="rId891" ref="D571"/>
    <hyperlink r:id="rId892" ref="G571"/>
    <hyperlink r:id="rId893" ref="D572"/>
    <hyperlink r:id="rId894" ref="G572"/>
    <hyperlink r:id="rId895" ref="G573"/>
    <hyperlink r:id="rId896" ref="D574"/>
    <hyperlink r:id="rId897" ref="G574"/>
    <hyperlink r:id="rId898" ref="D575"/>
    <hyperlink r:id="rId899" ref="G575"/>
    <hyperlink r:id="rId900" ref="G576"/>
    <hyperlink r:id="rId901" ref="D577"/>
    <hyperlink r:id="rId902" ref="G577"/>
    <hyperlink r:id="rId903" ref="D578"/>
    <hyperlink r:id="rId904" ref="G578"/>
    <hyperlink r:id="rId905" ref="D579"/>
    <hyperlink r:id="rId906" ref="G579"/>
    <hyperlink r:id="rId907" ref="D580"/>
    <hyperlink r:id="rId908" ref="G580"/>
    <hyperlink r:id="rId909" ref="D581"/>
    <hyperlink r:id="rId910" ref="G581"/>
    <hyperlink r:id="rId911" ref="D582"/>
    <hyperlink r:id="rId912" ref="G582"/>
    <hyperlink r:id="rId913" ref="D583"/>
    <hyperlink r:id="rId914" ref="G583"/>
    <hyperlink r:id="rId915" ref="G584"/>
    <hyperlink r:id="rId916" ref="G585"/>
    <hyperlink r:id="rId917" ref="D586"/>
    <hyperlink r:id="rId918" ref="G586"/>
    <hyperlink r:id="rId919" ref="D587"/>
    <hyperlink r:id="rId920" ref="G587"/>
    <hyperlink r:id="rId921" ref="D588"/>
    <hyperlink r:id="rId922" ref="G588"/>
    <hyperlink r:id="rId923" ref="C589"/>
    <hyperlink r:id="rId924" ref="G589"/>
    <hyperlink r:id="rId925" ref="G590"/>
    <hyperlink r:id="rId926" ref="G591"/>
    <hyperlink r:id="rId927" ref="D592"/>
    <hyperlink r:id="rId928" ref="G592"/>
    <hyperlink r:id="rId929" ref="D593"/>
    <hyperlink r:id="rId930" ref="G593"/>
    <hyperlink r:id="rId931" ref="C594"/>
    <hyperlink r:id="rId932" ref="G594"/>
    <hyperlink r:id="rId933" ref="G595"/>
    <hyperlink r:id="rId934" location="k" ref="D596"/>
    <hyperlink r:id="rId935" ref="G596"/>
    <hyperlink r:id="rId936" ref="G597"/>
    <hyperlink r:id="rId937" ref="D598"/>
    <hyperlink r:id="rId938" ref="G598"/>
    <hyperlink r:id="rId939" ref="G599"/>
    <hyperlink r:id="rId940" ref="D600"/>
    <hyperlink r:id="rId941" ref="G600"/>
    <hyperlink r:id="rId942" ref="D601"/>
    <hyperlink r:id="rId943" ref="G601"/>
    <hyperlink r:id="rId944" ref="D602"/>
    <hyperlink r:id="rId945" ref="G602"/>
    <hyperlink r:id="rId946" ref="D603"/>
    <hyperlink r:id="rId947" ref="G603"/>
    <hyperlink r:id="rId948" ref="D604"/>
    <hyperlink r:id="rId949" ref="G604"/>
    <hyperlink r:id="rId950" ref="D605"/>
    <hyperlink r:id="rId951" ref="G605"/>
    <hyperlink r:id="rId952" ref="D606"/>
    <hyperlink r:id="rId953" ref="G606"/>
    <hyperlink r:id="rId954" ref="D607"/>
    <hyperlink r:id="rId955" ref="G607"/>
    <hyperlink r:id="rId956" ref="D608"/>
    <hyperlink r:id="rId957" ref="G608"/>
    <hyperlink r:id="rId958" ref="D609"/>
    <hyperlink r:id="rId959" ref="G609"/>
    <hyperlink r:id="rId960" ref="D610"/>
    <hyperlink r:id="rId961" ref="G610"/>
    <hyperlink r:id="rId962" ref="D611"/>
    <hyperlink r:id="rId963" ref="G611"/>
    <hyperlink r:id="rId964" ref="D612"/>
    <hyperlink r:id="rId965" ref="G612"/>
    <hyperlink r:id="rId966" ref="D613"/>
    <hyperlink r:id="rId967" ref="G613"/>
    <hyperlink r:id="rId968" ref="D614"/>
    <hyperlink r:id="rId969" ref="G614"/>
    <hyperlink r:id="rId970" ref="D615"/>
    <hyperlink r:id="rId971" ref="G615"/>
    <hyperlink r:id="rId972" ref="D616"/>
    <hyperlink r:id="rId973" ref="G616"/>
    <hyperlink r:id="rId974" ref="G617"/>
    <hyperlink r:id="rId975" ref="G618"/>
    <hyperlink r:id="rId976" ref="D619"/>
    <hyperlink r:id="rId977" ref="G619"/>
    <hyperlink r:id="rId978" ref="G620"/>
    <hyperlink r:id="rId979" ref="G621"/>
    <hyperlink r:id="rId980" ref="G622"/>
    <hyperlink r:id="rId981" ref="D623"/>
    <hyperlink r:id="rId982" ref="G623"/>
    <hyperlink r:id="rId983" ref="G624"/>
    <hyperlink r:id="rId984" ref="G625"/>
    <hyperlink r:id="rId985" ref="G626"/>
    <hyperlink r:id="rId986" ref="D627"/>
    <hyperlink r:id="rId987" ref="G627"/>
    <hyperlink r:id="rId988" ref="G628"/>
    <hyperlink r:id="rId989" ref="G629"/>
    <hyperlink r:id="rId990" ref="D630"/>
    <hyperlink r:id="rId991" ref="G630"/>
    <hyperlink r:id="rId992" ref="D631"/>
    <hyperlink r:id="rId993" ref="G631"/>
    <hyperlink r:id="rId994" ref="D632"/>
    <hyperlink r:id="rId995" ref="G632"/>
    <hyperlink r:id="rId996" ref="G633"/>
    <hyperlink r:id="rId997" ref="G634"/>
    <hyperlink r:id="rId998" ref="D635"/>
    <hyperlink r:id="rId999" ref="G635"/>
    <hyperlink r:id="rId1000" ref="G636"/>
    <hyperlink r:id="rId1001" ref="D637"/>
    <hyperlink r:id="rId1002" ref="G637"/>
    <hyperlink r:id="rId1003" ref="G638"/>
    <hyperlink r:id="rId1004" ref="G639"/>
    <hyperlink r:id="rId1005" ref="G640"/>
    <hyperlink r:id="rId1006" ref="D641"/>
    <hyperlink r:id="rId1007" ref="G641"/>
    <hyperlink r:id="rId1008" ref="G642"/>
    <hyperlink r:id="rId1009" ref="G643"/>
    <hyperlink r:id="rId1010" ref="D644"/>
    <hyperlink r:id="rId1011" ref="G644"/>
    <hyperlink r:id="rId1012" ref="G645"/>
    <hyperlink r:id="rId1013" ref="D646"/>
    <hyperlink r:id="rId1014" ref="G646"/>
    <hyperlink r:id="rId1015" ref="G647"/>
    <hyperlink r:id="rId1016" ref="D648"/>
    <hyperlink r:id="rId1017" ref="G648"/>
    <hyperlink r:id="rId1018" ref="D649"/>
    <hyperlink r:id="rId1019" ref="G649"/>
    <hyperlink r:id="rId1020" ref="G650"/>
    <hyperlink r:id="rId1021" ref="D651"/>
    <hyperlink r:id="rId1022" ref="G651"/>
    <hyperlink r:id="rId1023" ref="G652"/>
    <hyperlink r:id="rId1024" ref="D653"/>
    <hyperlink r:id="rId1025" ref="G653"/>
    <hyperlink r:id="rId1026" ref="G654"/>
    <hyperlink r:id="rId1027" ref="G655"/>
    <hyperlink r:id="rId1028" ref="D656"/>
    <hyperlink r:id="rId1029" ref="G656"/>
    <hyperlink r:id="rId1030" ref="D657"/>
    <hyperlink r:id="rId1031" ref="G657"/>
    <hyperlink r:id="rId1032" ref="D658"/>
    <hyperlink r:id="rId1033" ref="G658"/>
    <hyperlink r:id="rId1034" ref="G659"/>
    <hyperlink r:id="rId1035" ref="G660"/>
    <hyperlink r:id="rId1036" ref="D661"/>
    <hyperlink r:id="rId1037" ref="G661"/>
    <hyperlink r:id="rId1038" ref="G662"/>
    <hyperlink r:id="rId1039" ref="D663"/>
    <hyperlink r:id="rId1040" ref="G663"/>
    <hyperlink r:id="rId1041" ref="D664"/>
    <hyperlink r:id="rId1042" ref="G664"/>
    <hyperlink r:id="rId1043" ref="D665"/>
    <hyperlink r:id="rId1044" ref="G665"/>
    <hyperlink r:id="rId1045" ref="G666"/>
    <hyperlink r:id="rId1046" ref="G667"/>
    <hyperlink r:id="rId1047" ref="D668"/>
    <hyperlink r:id="rId1048" ref="G668"/>
    <hyperlink r:id="rId1049" ref="D669"/>
    <hyperlink r:id="rId1050" ref="G669"/>
    <hyperlink r:id="rId1051" ref="G670"/>
    <hyperlink r:id="rId1052" ref="D671"/>
    <hyperlink r:id="rId1053" ref="G671"/>
    <hyperlink r:id="rId1054" ref="G672"/>
    <hyperlink r:id="rId1055" ref="D673"/>
    <hyperlink r:id="rId1056" ref="G673"/>
    <hyperlink r:id="rId1057" ref="G674"/>
    <hyperlink r:id="rId1058" ref="D675"/>
    <hyperlink r:id="rId1059" ref="G675"/>
    <hyperlink r:id="rId1060" ref="G676"/>
    <hyperlink r:id="rId1061" ref="D677"/>
    <hyperlink r:id="rId1062" ref="G677"/>
    <hyperlink r:id="rId1063" ref="D678"/>
    <hyperlink r:id="rId1064" ref="G678"/>
    <hyperlink r:id="rId1065" ref="D679"/>
    <hyperlink r:id="rId1066" ref="G679"/>
    <hyperlink r:id="rId1067" ref="D680"/>
    <hyperlink r:id="rId1068" ref="G680"/>
    <hyperlink r:id="rId1069" ref="G681"/>
    <hyperlink r:id="rId1070" ref="G682"/>
    <hyperlink r:id="rId1071" ref="D683"/>
    <hyperlink r:id="rId1072" ref="G683"/>
    <hyperlink r:id="rId1073" ref="G684"/>
    <hyperlink r:id="rId1074" ref="G685"/>
    <hyperlink r:id="rId1075" ref="G686"/>
    <hyperlink r:id="rId1076" ref="D687"/>
    <hyperlink r:id="rId1077" ref="G687"/>
    <hyperlink r:id="rId1078" ref="G688"/>
    <hyperlink r:id="rId1079" ref="G689"/>
    <hyperlink r:id="rId1080" ref="G690"/>
    <hyperlink r:id="rId1081" ref="G691"/>
    <hyperlink r:id="rId1082" ref="G692"/>
    <hyperlink r:id="rId1083" ref="G693"/>
    <hyperlink r:id="rId1084" ref="D694"/>
    <hyperlink r:id="rId1085" ref="G694"/>
    <hyperlink r:id="rId1086" ref="D695"/>
    <hyperlink r:id="rId1087" ref="G695"/>
    <hyperlink r:id="rId1088" ref="D696"/>
    <hyperlink r:id="rId1089" ref="G696"/>
    <hyperlink r:id="rId1090" ref="D697"/>
    <hyperlink r:id="rId1091" ref="G697"/>
    <hyperlink r:id="rId1092" ref="G698"/>
    <hyperlink r:id="rId1093" ref="D699"/>
    <hyperlink r:id="rId1094" ref="G699"/>
    <hyperlink r:id="rId1095" ref="G700"/>
    <hyperlink r:id="rId1096" ref="D701"/>
    <hyperlink r:id="rId1097" ref="G701"/>
    <hyperlink r:id="rId1098" ref="G702"/>
    <hyperlink r:id="rId1099" ref="D703"/>
    <hyperlink r:id="rId1100" ref="G703"/>
    <hyperlink r:id="rId1101" ref="D704"/>
    <hyperlink r:id="rId1102" ref="G704"/>
    <hyperlink r:id="rId1103" ref="D705"/>
    <hyperlink r:id="rId1104" ref="G705"/>
    <hyperlink r:id="rId1105" ref="D706"/>
    <hyperlink r:id="rId1106" ref="G706"/>
    <hyperlink r:id="rId1107" ref="G707"/>
    <hyperlink r:id="rId1108" ref="D708"/>
    <hyperlink r:id="rId1109" ref="G708"/>
    <hyperlink r:id="rId1110" ref="G709"/>
    <hyperlink r:id="rId1111" ref="D710"/>
    <hyperlink r:id="rId1112" ref="G710"/>
    <hyperlink r:id="rId1113" ref="D711"/>
    <hyperlink r:id="rId1114" ref="G711"/>
    <hyperlink r:id="rId1115" ref="D712"/>
    <hyperlink r:id="rId1116" ref="G712"/>
    <hyperlink r:id="rId1117" ref="D713"/>
    <hyperlink r:id="rId1118" ref="G713"/>
    <hyperlink r:id="rId1119" ref="D714"/>
    <hyperlink r:id="rId1120" ref="G714"/>
    <hyperlink r:id="rId1121" ref="G715"/>
    <hyperlink r:id="rId1122" ref="G716"/>
    <hyperlink r:id="rId1123" ref="D717"/>
    <hyperlink r:id="rId1124" ref="G717"/>
    <hyperlink r:id="rId1125" ref="D718"/>
    <hyperlink r:id="rId1126" ref="G718"/>
    <hyperlink r:id="rId1127" ref="G719"/>
    <hyperlink r:id="rId1128" ref="D720"/>
    <hyperlink r:id="rId1129" ref="G720"/>
    <hyperlink r:id="rId1130" ref="G721"/>
    <hyperlink r:id="rId1131" ref="G722"/>
    <hyperlink r:id="rId1132" ref="G723"/>
    <hyperlink r:id="rId1133" ref="G724"/>
    <hyperlink r:id="rId1134" ref="D725"/>
    <hyperlink r:id="rId1135" ref="G725"/>
    <hyperlink r:id="rId1136" ref="G726"/>
    <hyperlink r:id="rId1137" ref="D727"/>
    <hyperlink r:id="rId1138" ref="G727"/>
    <hyperlink r:id="rId1139" ref="G728"/>
    <hyperlink r:id="rId1140" ref="D729"/>
    <hyperlink r:id="rId1141" ref="G729"/>
    <hyperlink r:id="rId1142" ref="G730"/>
    <hyperlink r:id="rId1143" ref="D731"/>
    <hyperlink r:id="rId1144" ref="G731"/>
    <hyperlink r:id="rId1145" ref="G732"/>
    <hyperlink r:id="rId1146" ref="D733"/>
    <hyperlink r:id="rId1147" ref="G733"/>
    <hyperlink r:id="rId1148" ref="G734"/>
    <hyperlink r:id="rId1149" ref="G735"/>
    <hyperlink r:id="rId1150" ref="G736"/>
    <hyperlink r:id="rId1151" ref="D737"/>
    <hyperlink r:id="rId1152" ref="G737"/>
    <hyperlink r:id="rId1153" ref="G738"/>
    <hyperlink r:id="rId1154" ref="G739"/>
    <hyperlink r:id="rId1155" ref="G740"/>
    <hyperlink r:id="rId1156" ref="D741"/>
    <hyperlink r:id="rId1157" ref="G741"/>
    <hyperlink r:id="rId1158" ref="D742"/>
    <hyperlink r:id="rId1159" ref="G742"/>
    <hyperlink r:id="rId1160" ref="D743"/>
    <hyperlink r:id="rId1161" ref="G743"/>
    <hyperlink r:id="rId1162" ref="G744"/>
    <hyperlink r:id="rId1163" ref="D745"/>
    <hyperlink r:id="rId1164" ref="G745"/>
    <hyperlink r:id="rId1165" ref="G746"/>
    <hyperlink r:id="rId1166" ref="G747"/>
    <hyperlink r:id="rId1167" ref="D748"/>
    <hyperlink r:id="rId1168" ref="G748"/>
    <hyperlink r:id="rId1169" ref="G749"/>
    <hyperlink r:id="rId1170" ref="D750"/>
    <hyperlink r:id="rId1171" ref="G750"/>
    <hyperlink r:id="rId1172" ref="G751"/>
    <hyperlink r:id="rId1173" ref="G752"/>
    <hyperlink r:id="rId1174" ref="G753"/>
    <hyperlink r:id="rId1175" ref="D754"/>
    <hyperlink r:id="rId1176" ref="G754"/>
    <hyperlink r:id="rId1177" ref="G755"/>
    <hyperlink r:id="rId1178" ref="D756"/>
    <hyperlink r:id="rId1179" ref="G756"/>
    <hyperlink r:id="rId1180" ref="G757"/>
    <hyperlink r:id="rId1181" ref="D758"/>
    <hyperlink r:id="rId1182" ref="G758"/>
    <hyperlink r:id="rId1183" ref="G759"/>
    <hyperlink r:id="rId1184" ref="G760"/>
    <hyperlink r:id="rId1185" ref="G761"/>
    <hyperlink r:id="rId1186" ref="G762"/>
    <hyperlink r:id="rId1187" ref="D763"/>
    <hyperlink r:id="rId1188" ref="G763"/>
    <hyperlink r:id="rId1189" ref="D764"/>
    <hyperlink r:id="rId1190" ref="G764"/>
    <hyperlink r:id="rId1191" ref="D765"/>
    <hyperlink r:id="rId1192" ref="G765"/>
    <hyperlink r:id="rId1193" ref="G766"/>
    <hyperlink r:id="rId1194" ref="G767"/>
    <hyperlink r:id="rId1195" ref="D768"/>
    <hyperlink r:id="rId1196" ref="G768"/>
    <hyperlink r:id="rId1197" ref="G769"/>
    <hyperlink r:id="rId1198" ref="G770"/>
    <hyperlink r:id="rId1199" ref="G771"/>
    <hyperlink r:id="rId1200" ref="D772"/>
    <hyperlink r:id="rId1201" ref="G772"/>
    <hyperlink r:id="rId1202" ref="D773"/>
    <hyperlink r:id="rId1203" ref="G773"/>
    <hyperlink r:id="rId1204" ref="D774"/>
    <hyperlink r:id="rId1205" ref="G774"/>
    <hyperlink r:id="rId1206" ref="G775"/>
    <hyperlink r:id="rId1207" ref="G776"/>
    <hyperlink r:id="rId1208" ref="D777"/>
    <hyperlink r:id="rId1209" ref="G777"/>
    <hyperlink r:id="rId1210" ref="D778"/>
    <hyperlink r:id="rId1211" ref="G778"/>
    <hyperlink r:id="rId1212" ref="D779"/>
    <hyperlink r:id="rId1213" ref="G779"/>
    <hyperlink r:id="rId1214" ref="D780"/>
    <hyperlink r:id="rId1215" ref="G780"/>
    <hyperlink r:id="rId1216" ref="G781"/>
    <hyperlink r:id="rId1217" ref="G782"/>
    <hyperlink r:id="rId1218" ref="G783"/>
    <hyperlink r:id="rId1219" ref="G784"/>
    <hyperlink r:id="rId1220" ref="D785"/>
    <hyperlink r:id="rId1221" ref="G785"/>
    <hyperlink r:id="rId1222" ref="G786"/>
    <hyperlink r:id="rId1223" ref="G787"/>
    <hyperlink r:id="rId1224" ref="D788"/>
    <hyperlink r:id="rId1225" ref="G788"/>
    <hyperlink r:id="rId1226" ref="D789"/>
    <hyperlink r:id="rId1227" ref="G789"/>
    <hyperlink r:id="rId1228" ref="G790"/>
    <hyperlink r:id="rId1229" ref="D791"/>
    <hyperlink r:id="rId1230" ref="G791"/>
    <hyperlink r:id="rId1231" ref="G792"/>
    <hyperlink r:id="rId1232" ref="G793"/>
    <hyperlink r:id="rId1233" ref="D794"/>
    <hyperlink r:id="rId1234" ref="G794"/>
    <hyperlink r:id="rId1235" ref="G795"/>
    <hyperlink r:id="rId1236" ref="G796"/>
    <hyperlink r:id="rId1237" ref="D797"/>
    <hyperlink r:id="rId1238" ref="G797"/>
    <hyperlink r:id="rId1239" ref="G798"/>
    <hyperlink r:id="rId1240" ref="D799"/>
    <hyperlink r:id="rId1241" ref="G799"/>
    <hyperlink r:id="rId1242" ref="D800"/>
    <hyperlink r:id="rId1243" ref="G800"/>
    <hyperlink r:id="rId1244" ref="D801"/>
    <hyperlink r:id="rId1245" ref="G801"/>
    <hyperlink r:id="rId1246" ref="G802"/>
    <hyperlink r:id="rId1247" ref="D803"/>
    <hyperlink r:id="rId1248" ref="G803"/>
    <hyperlink r:id="rId1249" ref="D804"/>
    <hyperlink r:id="rId1250" ref="G804"/>
    <hyperlink r:id="rId1251" ref="D805"/>
    <hyperlink r:id="rId1252" ref="G805"/>
    <hyperlink r:id="rId1253" ref="G806"/>
    <hyperlink r:id="rId1254" ref="D807"/>
    <hyperlink r:id="rId1255" ref="G807"/>
    <hyperlink r:id="rId1256" ref="D808"/>
    <hyperlink r:id="rId1257" ref="G808"/>
    <hyperlink r:id="rId1258" ref="G809"/>
    <hyperlink r:id="rId1259" ref="G810"/>
    <hyperlink r:id="rId1260" ref="D811"/>
    <hyperlink r:id="rId1261" ref="G811"/>
    <hyperlink r:id="rId1262" ref="D812"/>
    <hyperlink r:id="rId1263" ref="G812"/>
    <hyperlink r:id="rId1264" ref="G813"/>
    <hyperlink r:id="rId1265" ref="G814"/>
    <hyperlink r:id="rId1266" ref="G815"/>
    <hyperlink r:id="rId1267" ref="G816"/>
    <hyperlink r:id="rId1268" ref="D817"/>
    <hyperlink r:id="rId1269" ref="G817"/>
    <hyperlink r:id="rId1270" ref="G818"/>
    <hyperlink r:id="rId1271" ref="G819"/>
    <hyperlink r:id="rId1272" ref="G820"/>
    <hyperlink r:id="rId1273" ref="G821"/>
  </hyperlinks>
  <drawing r:id="rId1274"/>
</worksheet>
</file>