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<sst xmlns="http://schemas.openxmlformats.org/spreadsheetml/2006/main" count="5267" uniqueCount="3754">
  <si>
    <t>June 15, 2015 at 10:54AM</t>
  </si>
  <si>
    <t>LeeWallis</t>
  </si>
  <si>
    <t>Was this Gemini page always accessible? Or are invites to join imminent?</t>
  </si>
  <si>
    <t>https://exchange.gemini.com/</t>
  </si>
  <si>
    <t>/r/Bitcoin</t>
  </si>
  <si>
    <t>http://www.reddit.com/r/Bitcoin/comments/39vkqz/was_this_gemini_page_always_accessible_or_are/</t>
  </si>
  <si>
    <t>June 15, 2015 at 10:39AM</t>
  </si>
  <si>
    <t>jackie249</t>
  </si>
  <si>
    <t>Bitcoin Price Technical Analysis for 15/6/2015 – A Breakout Everybody’s Waiting For!</t>
  </si>
  <si>
    <t>http://www.newsbtc.com/2015/06/15/bitcoin-price-technical-analysis-for-1562015-a-breakout-everybodys-waiting-for/</t>
  </si>
  <si>
    <t>http://www.reddit.com/r/Bitcoin/comments/39vj2b/bitcoin_price_technical_analysis_for_1562015_a/</t>
  </si>
  <si>
    <t>June 15, 2015 at 10:30AM</t>
  </si>
  <si>
    <t>nybe</t>
  </si>
  <si>
    <t>Cash for the New Century</t>
  </si>
  <si>
    <t>http://www.wsj.com/articles/cash-for-the-new-century-1434318284</t>
  </si>
  <si>
    <t>http://www.reddit.com/r/Bitcoin/comments/39vhuu/cash_for_the_new_century/</t>
  </si>
  <si>
    <t>June 15, 2015 at 10:20AM</t>
  </si>
  <si>
    <t>rmvaandr</t>
  </si>
  <si>
    <t>Jerry Brito says there is nothing illegal about making a donation to WikiLeaks</t>
  </si>
  <si>
    <t>https://ihb.io/2015-06-14/news/jerry-brito-bitcoin-18312</t>
  </si>
  <si>
    <t>http://www.reddit.com/r/Bitcoin/comments/39vgk3/jerry_brito_says_there_is_nothing_illegal_about/</t>
  </si>
  <si>
    <t>June 15, 2015 at 11:14AM</t>
  </si>
  <si>
    <t>PokerBoySwag</t>
  </si>
  <si>
    <t>Where to use Bitcoin in Vegas?</t>
  </si>
  <si>
    <t>I have been playing on a bitcoin poker site and winning a bunch of freerolls so I have a few bits or whatever a few dollars is worth..Just got to Vegas a few days ago and I'm just curious what all you can do here with Bitcoin.Is there a site one can go to that lists all local vendors accepting bitcoin or anything?</t>
  </si>
  <si>
    <t>http://www.reddit.com/r/Bitcoin/comments/39vn03/where_to_use_bitcoin_in_vegas/</t>
  </si>
  <si>
    <t>June 15, 2015 at 11:10AM</t>
  </si>
  <si>
    <t>Apatomoose</t>
  </si>
  <si>
    <t>The Lightning Network could allow trustless, instant, *cross chain* payments.</t>
  </si>
  <si>
    <t>The Lightning Network allows payments to be chained together using hash lock transactions. Alice is paying Bob is paying Carol. In order for Carol to collect payment from Bob she must reveal the pre-image of a hash, which allows Bob to collect from Alice.Here's where the epiphany comes in: There is nothing in this scheme that requires that the connected transactions belong to the same blockchain. Alice could pay Bob on the main chain and Bob could pay Carol on a sidechain.By going through an untrusted intermediary Alice can pay Carol while being on a different chain.This means that in addition to sharing main chain Bitcoin's value network effect, sidechains could share main chain's payment network effect.</t>
  </si>
  <si>
    <t>http://www.reddit.com/r/Bitcoin/comments/39vmn0/the_lightning_network_could_allow_trustless/</t>
  </si>
  <si>
    <t>June 15, 2015 at 11:22AM</t>
  </si>
  <si>
    <t>pgrigor</t>
  </si>
  <si>
    <t>At $235 a bitcoin only $58,750 worth of Bitcoin are created every hour. When the music stops it's going to be epic.</t>
  </si>
  <si>
    <t>Prepare the popcorn.</t>
  </si>
  <si>
    <t>http://www.reddit.com/r/Bitcoin/comments/39vnti/at_235_a_bitcoin_only_58750_worth_of_bitcoin_are/</t>
  </si>
  <si>
    <t>June 15, 2015 at 12:01PM</t>
  </si>
  <si>
    <t>themusicgod1</t>
  </si>
  <si>
    <t>US Teen Pleads Guilty To Teaching ISIS About Bitcoin Via Twitter</t>
  </si>
  <si>
    <t>http://tech.slashdot.org/story/15/06/15/014207/us-teen-pleads-guilty-to-teaching-isis-about-bitcoin-via-twitter</t>
  </si>
  <si>
    <t>http://www.reddit.com/r/Bitcoin/comments/39vrla/us_teen_pleads_guilty_to_teaching_isis_about/</t>
  </si>
  <si>
    <t>June 15, 2015 at 11:56AM</t>
  </si>
  <si>
    <t>BobAlison</t>
  </si>
  <si>
    <t>The misidentification of Satoshi Nakamoto</t>
  </si>
  <si>
    <t>http://kernelmag.dailydot.com/issue-sections/features-issue-sections/13368/who-is-satoshi-nakamoto/</t>
  </si>
  <si>
    <t>http://www.reddit.com/r/Bitcoin/comments/39vr5e/the_misidentification_of_satoshi_nakamoto/</t>
  </si>
  <si>
    <t>June 15, 2015 at 11:49AM</t>
  </si>
  <si>
    <t>EleMenTfiNi</t>
  </si>
  <si>
    <t>Bitcoins, dividing them, why is this not acceptable?</t>
  </si>
  <si>
    <t>I don't really understand why everyone is so bent up about this.. I do not have any bitcoin anymore but I once did. It seems pretty simple to me.Can we agree that bitcoin is not a real thing you can hold in your hand like a piece of wood, a pie or a dollar bill?Yes, I think we can.Can we agree that some infinites are larger than others?between 0 and 1 there are infinite numbers, 0.1, 0.2, 0.11, 0.12, 0.111, 0.121 It can go on forever while between 0 and 10 there are 10x more yet still infinite.I believe we can.Can we agree that if today I say 1 piece of wood can be exchanged for one can of soda, that the wood is valued at one soda. If wood then 5 years from now became more valuable and now was able to be traded for 2 sodas it would be then that one wood is valued the same as two sodas, so if you divided your wood in two you could have a soda per each half.You can not save world hunger by splitting a piece of pie a trillion times, because a pie will always be a pie. But if the value of bitcoins doubles then splitting the bitcoin should allow you to trade a half for the same as you once could trade a whole coin for.I would like to hear a counter to this, as it is laid out here.</t>
  </si>
  <si>
    <t>http://www.reddit.com/r/Bitcoin/comments/39vqgh/bitcoins_dividing_them_why_is_this_not_acceptable/</t>
  </si>
  <si>
    <t>June 15, 2015 at 12:18PM</t>
  </si>
  <si>
    <t>Kid_Self</t>
  </si>
  <si>
    <t>Another igot Scam Victim...</t>
  </si>
  <si>
    <t>sighI transferred over $600 into my igot account, purchased some bitcoins and then tried to send them elsewhere. That was two weeks ago.Prior to that I had made a number of smaller transactions (&lt;$50) with no problems whatsoever, even during the period they had the notice up saying they were [allegedly] doing server upgrades.I opened a support ticket, but was just given a run-around by "Julie" telling me what I already knew and not actually doing anything to rectify the problem.I transferred the BTC back into my local currency (at a small loss) and tried to withdraw that back into my bank account. I had their confirmation it would be completed within the next few days, but that was over 4 days ago.I have lost all confidence in the site and I will be taking my business elsewhere in the future. I'm not sure I'll recover my money at this point, but I have sent /u/dan_igot an email directly, as well as messaged him on Reddit here. Hopefully he responds and actually fixes the situation, but I'm not holding my breath.To everyone else out there: DO NOT USE IGOT. Don't even waste your time or money with these awful people.</t>
  </si>
  <si>
    <t>http://www.reddit.com/r/Bitcoin/comments/39vt8r/another_igot_scam_victim/</t>
  </si>
  <si>
    <t>June 15, 2015 at 12:17PM</t>
  </si>
  <si>
    <t>CrazyAssCracker</t>
  </si>
  <si>
    <t>Heads up about libertyx</t>
  </si>
  <si>
    <t>I talked to them on the phone the other day and customer service said they will be adding over 2000 locations to purchase btc through. It will be completely different than the q pay pin system they currently use, you will be able to go to any ace cash advance to purchase btc at a limit of like 5 grand a week or something like that. Also they are by far the cheapest way to get btc, the first 1000 is zero fee after that they only charge 1%.So to me this is almost the best most anonymous way of purchasing btc available right now.They have the ace cash advance system already setup in Massachusetts but said it will be all the US within a week.</t>
  </si>
  <si>
    <t>http://www.reddit.com/r/Bitcoin/comments/39vt5l/heads_up_about_libertyx/</t>
  </si>
  <si>
    <t>June 15, 2015 at 12:52PM</t>
  </si>
  <si>
    <t>snooville</t>
  </si>
  <si>
    <t>Difficulty moving up again as KNC miner's new chips come online</t>
  </si>
  <si>
    <t>Even at this low price we have difficulty increasing again as more efficient chips come online. About 2 weeks ago we had KNC miner talk about their new chips that were 6-8x more efficient than the existing ones they had running. And right on cue we've had a 4% difficulty increase after nothing but stagnation since April:https://bitcoinwisdom.com/bitcoin/difficulty</t>
  </si>
  <si>
    <t>http://www.reddit.com/r/Bitcoin/comments/39vwgf/difficulty_moving_up_again_as_knc_miners_new/</t>
  </si>
  <si>
    <t>June 15, 2015 at 12:35PM</t>
  </si>
  <si>
    <t>giulioprisco</t>
  </si>
  <si>
    <t>D-CENT to Launch Blockchain-Based Digital Social Currencies with €1.9 Million in Funding from the European Commission</t>
  </si>
  <si>
    <t>https://bitcoinmagazine.com/20829/d-cent-launch-blockchain-based-digital-social-currencies-e1-9-million-funding-european-commission/</t>
  </si>
  <si>
    <t>http://www.reddit.com/r/Bitcoin/comments/39vuwb/dcent_to_launch_blockchainbased_digital_social/</t>
  </si>
  <si>
    <t>June 15, 2015 at 12:32PM</t>
  </si>
  <si>
    <t>heniferlopez</t>
  </si>
  <si>
    <t>Greek Prime Minister digs heels in &amp;amp; talks of an Icelandic type banking situation with strict currency controls imposed on citizens. I wonder if there's a technology that could assist the Greek people somehow....</t>
  </si>
  <si>
    <t>http://www.telegraph.co.uk/finance/11673989/Syriza-Left-demands-Icelandic-default-as-Greek-defiance-stiffens.html</t>
  </si>
  <si>
    <t>http://www.reddit.com/r/Bitcoin/comments/39vukt/greek_prime_minister_digs_heels_in_talks_of_an/</t>
  </si>
  <si>
    <t>June 15, 2015 at 12:28PM</t>
  </si>
  <si>
    <t>pcvcolin</t>
  </si>
  <si>
    <t>Fees, Forks, and other things: Time to Take a Stand</t>
  </si>
  <si>
    <t>https://bitcoinfoundation.org/forum/index.php?/topic/1328-fees-forks-and-other-things-time-to-take-a-stand/</t>
  </si>
  <si>
    <t>http://www.reddit.com/r/Bitcoin/comments/39vu80/fees_forks_and_other_things_time_to_take_a_stand/</t>
  </si>
  <si>
    <t>kharv172</t>
  </si>
  <si>
    <t>The Bitcoin Revolution, An Internet of Money - Diginomics</t>
  </si>
  <si>
    <t>https://gallery.mailchimp.com/ec5bac65306f1cefc26f7338a/files/The_Bitcoin_Revolution.pdf</t>
  </si>
  <si>
    <t>http://www.reddit.com/r/Bitcoin/comments/39vu7j/the_bitcoin_revolution_an_internet_of_money/</t>
  </si>
  <si>
    <t>June 15, 2015 at 01:23PM</t>
  </si>
  <si>
    <t>HelpASadDoge</t>
  </si>
  <si>
    <t>Digital currency Bitcoin is on the brink of entering the mainstream</t>
  </si>
  <si>
    <t>http://www.cybershack.com.au/feature/digital-currency-bitcoin-on-brink-of-entering-mainstream-150615-4</t>
  </si>
  <si>
    <t>http://www.reddit.com/r/Bitcoin/comments/39vz24/digital_currency_bitcoin_is_on_the_brink_of/</t>
  </si>
  <si>
    <t>June 15, 2015 at 01:54PM</t>
  </si>
  <si>
    <t>Bitcoinqzzz</t>
  </si>
  <si>
    <t>Bitcoin benefits for the consumer and the merchant</t>
  </si>
  <si>
    <t>So I was having a heated bitcoin discussion with my colleagues who are very sceptical.They keep on asking me what the benefits of using becoming all of that using their credit or debit cards. They're not interested in the libertarian view or the be your own bank stuff. They just want to hear the practical advantages.So if you geniuses could list the key benefits, I would like to humour them.</t>
  </si>
  <si>
    <t>http://www.reddit.com/r/Bitcoin/comments/39w1gi/bitcoin_benefits_for_the_consumer_and_the_merchant/</t>
  </si>
  <si>
    <t>June 15, 2015 at 01:48PM</t>
  </si>
  <si>
    <t>bdarmstrong</t>
  </si>
  <si>
    <t>Coinbase is hiring a Director of Customer Support</t>
  </si>
  <si>
    <t>If you know someone we should speak with based on the job description, please direct them to the link below! Thank you.https://www.coinbase.com/careers/7899</t>
  </si>
  <si>
    <t>http://www.reddit.com/r/Bitcoin/comments/39w11q/coinbase_is_hiring_a_director_of_customer_support/</t>
  </si>
  <si>
    <t>June 15, 2015 at 02:43PM</t>
  </si>
  <si>
    <t>theo-goodman</t>
  </si>
  <si>
    <t>Bitcoin testing the 235-240 range again</t>
  </si>
  <si>
    <t>http://advancedtradebot.com/bitcoin-testing-the-235-240-range-again/</t>
  </si>
  <si>
    <t>http://www.reddit.com/r/Bitcoin/comments/39w4z0/bitcoin_testing_the_235240_range_again/</t>
  </si>
  <si>
    <t>June 15, 2015 at 02:31PM</t>
  </si>
  <si>
    <t>jaydoors</t>
  </si>
  <si>
    <t>Nasdaq XBT ETN (Sweden) did about a whole day's normal volume in the first 10 mins trading today</t>
  </si>
  <si>
    <t>Turnover 787,000 at 9.10am CEThttp://www.nasdaqomxnordic.com/etp/etn/etninfo?Instrument=SSE109538</t>
  </si>
  <si>
    <t>http://www.reddit.com/r/Bitcoin/comments/39w477/nasdaq_xbt_etn_sweden_did_about_a_whole_days/</t>
  </si>
  <si>
    <t>June 15, 2015 at 03:14PM</t>
  </si>
  <si>
    <t>_smudger_</t>
  </si>
  <si>
    <t>What Needs to Happen for Bitcoin to Go Mainstream</t>
  </si>
  <si>
    <t>https://www.youtube.com/watch?v=F1Iie2rWElw</t>
  </si>
  <si>
    <t>http://www.reddit.com/r/Bitcoin/comments/39w72n/what_needs_to_happen_for_bitcoin_to_go_mainstream/</t>
  </si>
  <si>
    <t>June 15, 2015 at 03:11PM</t>
  </si>
  <si>
    <t>Get Bitcoin Today While Cheap, Become A Financial King?</t>
  </si>
  <si>
    <t>https://www.youtube.com/watch?v=OHZGA_jXVUo</t>
  </si>
  <si>
    <t>http://www.reddit.com/r/Bitcoin/comments/39w6u8/get_bitcoin_today_while_cheap_become_a_financial/</t>
  </si>
  <si>
    <t>June 15, 2015 at 03:09PM</t>
  </si>
  <si>
    <t>Venezuelans Escape Currency Collapse with Bitcoin</t>
  </si>
  <si>
    <t>https://www.youtube.com/watch?v=ge0ncsoBW-I</t>
  </si>
  <si>
    <t>http://www.reddit.com/r/Bitcoin/comments/39w6pv/venezuelans_escape_currency_collapse_with_bitcoin/</t>
  </si>
  <si>
    <t>June 15, 2015 at 02:54PM</t>
  </si>
  <si>
    <t>busterroni</t>
  </si>
  <si>
    <t>Bot feedback</t>
  </si>
  <si>
    <t>I'm working on a bot named /u/crypto_bot. Right now all it does it reply with the BTC-&gt;USD exchange rate when you say its name in a comment (only in /r/Bitcoin for now). In the future (/after finals) I plan on adding support for different currencies, specifying exchanges, and calculating the rates of different amounts of bitcoin or other currencies. Please test the bot below!</t>
  </si>
  <si>
    <t>http://www.reddit.com/r/Bitcoin/comments/39w5p1/bot_feedback/</t>
  </si>
  <si>
    <t>June 15, 2015 at 02:53PM</t>
  </si>
  <si>
    <t>Okcoinbtc</t>
  </si>
  <si>
    <t>OKCoin, BTCChina panel at TechCrunch Shanghai on Future of Bitcoin</t>
  </si>
  <si>
    <t>http://blog.okcoin.com/post/121574862809/okcoin-at-techcrunch-shanghai-on-future-of-bitcoinOKCoin's Jack Liu participated in a panel discussion about the future of Bitcoin in China at TechCrunch Shanghai 2015 on June 9th. Jon Russell of Techcrunch moderated the discussion which also featured Bobby Lee, CEO of BTCChina and Zennon Kapron of Kapronasia.The event received widespread coverage including social media accounts of CCTV, and from other national media sources.Roughly a third of the attendees raised hands to indicate that they owned Bitcoin, an increase from years past.To the question of why Bitcoin matters, Liu said, “People always like asking the question how many people own Bitcoin. Bitcoin the invention can positively impact people beyond those who own the asset. For example, it would take at least three working days to transfer money internationally via traditional banks. However, if one uses Bitcoin and the Blockchain, you can send and receive CNY or USD, and eventually any currency instantly and for free. That’s our view of the future and what we’re working on with OKLink.”Full event summary (In Chinese) http://cn.technode.com/post/2015-06-09/tcsh-bitcoin/</t>
  </si>
  <si>
    <t>http://www.reddit.com/r/Bitcoin/comments/39w5mz/okcoin_btcchina_panel_at_techcrunch_shanghai_on/</t>
  </si>
  <si>
    <t>June 15, 2015 at 04:13PM</t>
  </si>
  <si>
    <t>haapee</t>
  </si>
  <si>
    <t>Exchanges Refrain from Commenting on the Block Size Debate</t>
  </si>
  <si>
    <t>http://cointelegraph.com/news/114559/exchanges-refrain-from-commenting-on-the-block-size-debate</t>
  </si>
  <si>
    <t>http://www.reddit.com/r/Bitcoin/comments/39waqx/exchanges_refrain_from_commenting_on_the_block/</t>
  </si>
  <si>
    <t>June 15, 2015 at 04:11PM</t>
  </si>
  <si>
    <t>dbthegimp</t>
  </si>
  <si>
    <t>Any bitcoin+credit card merchant services that will deposit to India?</t>
  </si>
  <si>
    <t>Researching for a company here.</t>
  </si>
  <si>
    <t>http://www.reddit.com/r/Bitcoin/comments/39wamm/any_bitcoincredit_card_merchant_services_that/</t>
  </si>
  <si>
    <t>June 15, 2015 at 04:08PM</t>
  </si>
  <si>
    <t>nickstodulka</t>
  </si>
  <si>
    <t>Worlds first shade structure for sale in bitcoin to save customers credit card fees</t>
  </si>
  <si>
    <t>Our company voguepergolas.com.au broke its bitcoin virginity offering customers the option to pay in bitcoins....be first to offer your product for sale in bitcoin....help your customers and other business throughout the world</t>
  </si>
  <si>
    <t>http://www.reddit.com/r/Bitcoin/comments/39wag8/worlds_first_shade_structure_for_sale_in_bitcoin/</t>
  </si>
  <si>
    <t>June 15, 2015 at 04:34PM</t>
  </si>
  <si>
    <t>rglfnt</t>
  </si>
  <si>
    <t>http://www.reddit.com/r/Bitcoin/comments/39wc2t/us_teen_pleads_guilty_to_teaching_isis_about/</t>
  </si>
  <si>
    <t>June 15, 2015 at 04:33PM</t>
  </si>
  <si>
    <t>classic_katapult</t>
  </si>
  <si>
    <t>ELI5: HD wallet</t>
  </si>
  <si>
    <t>you have a seed (12/24 word combination) from which you can generate private keys. Now suppose you use this wallet for a while and have several private keys derived from the seed, all with a balance.What happens when you lose your wallet and restore it again with your 12/24 word list? How can you (the wallet app) know the private keys that you previously generated, because there a possibly ~Inf keys you could have generated?i'm obviously wrong somewhere.</t>
  </si>
  <si>
    <t>http://www.reddit.com/r/Bitcoin/comments/39wc25/eli5_hd_wallet/</t>
  </si>
  <si>
    <t>June 15, 2015 at 04:41PM</t>
  </si>
  <si>
    <t>BitcoinCollege</t>
  </si>
  <si>
    <t>Bitcoin's Blockchain, the most expensive and impressive decentralized power of mankind. The future for Bitcoin is bright.</t>
  </si>
  <si>
    <t>At this moment it takes up to 1,000,000,000 USD to launch a 51% attack on the Blockchain, Still Bitcoin will survive with lots more publicity exposure.This 51% attack is very unlikely to happen, for no nation will coordinate this useless attack and as time goes by, this 51% will be more expensive and difficult to organize.As long as Bitcoin is completely neutral, no general wants to be responsible to spend so many manpower and money on a useless mission.Instead they'll rather invest by buying BTCs and brainpower.We are at the beginning of something very powerful, the future of Bitcoin is bright.</t>
  </si>
  <si>
    <t>http://www.reddit.com/r/Bitcoin/comments/39wciy/bitcoins_blockchain_the_most_expensive_and/</t>
  </si>
  <si>
    <t>June 15, 2015 at 05:00PM</t>
  </si>
  <si>
    <t>greenteanosugar</t>
  </si>
  <si>
    <t>When and why did you start using Bitcoin?</t>
  </si>
  <si>
    <t>http://cointelegraph.com/projects?utm_source=Reddit&amp;utm_medium=Post&amp;utm_campaign=Question_Y</t>
  </si>
  <si>
    <t>http://www.reddit.com/r/Bitcoin/comments/39wdrf/when_and_why_did_you_start_using_bitcoin/</t>
  </si>
  <si>
    <t>BashCoBot</t>
  </si>
  <si>
    <t>Moronic Monday, June 15,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</si>
  <si>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</si>
  <si>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http://www.reddit.com/r/Bitcoin/comments/39wdqi/moronic_monday_june_15_2015_ask_all_your_bitcoin/</t>
  </si>
  <si>
    <t>June 15, 2015 at 04:59PM</t>
  </si>
  <si>
    <t>adamavfc</t>
  </si>
  <si>
    <t>Bitreserve will soon allow fiat IN/OUT and allow you to swap your fiat for BTC</t>
  </si>
  <si>
    <t>http://i.imgur.com/5aR0dyi.png</t>
  </si>
  <si>
    <t>http://www.reddit.com/r/Bitcoin/comments/39wdoc/bitreserve_will_soon_allow_fiat_inout_and_allow/</t>
  </si>
  <si>
    <t>June 15, 2015 at 04:57PM</t>
  </si>
  <si>
    <t>proudcrypto</t>
  </si>
  <si>
    <t>Let's take a step back and think about something.</t>
  </si>
  <si>
    <t>You know what folks?Bitcoin is doing just fine.We are now in the year 6 AB(After Bitcoin). $700 million of exchange occurs every single month. Almost $10 billion of BTC/Fiat exchange occurs on an annual basis. That's along way from a $25 pizza.Exchanges are more decentralized than ever, mining pools are more decentralized than ever.The pool of talent has never been greater.The negativity in this subreddit simple lacks substance.Folks, I like it. I like the direction we are heading in. I'm proud to use a currency that isn't directly responsible for the murder of millions or forced upon the ignorant masses. I'm a bitcoiner because the protocol is transparent, pure and open to everyone. The protocol doesn't plunder my wages with taxes, it isn't backed by bonded debt that was squandered on war.Despite the many stumbles, look how fast problems are solved in this space. Did the 2013 fork require dozens of government committees to fix? Bitcoin punishes bad actors and mistakes, unlike the fiat system which rewards them. The guys responsible for the 08 crisis are all still employed.Bitcoin is about to knock the socks off the naysayers once again.</t>
  </si>
  <si>
    <t>http://www.reddit.com/r/Bitcoin/comments/39wdjc/lets_take_a_step_back_and_think_about_something/</t>
  </si>
  <si>
    <t>June 15, 2015 at 05:28PM</t>
  </si>
  <si>
    <t>BTCComicsFan45</t>
  </si>
  <si>
    <t>The Hunt For Satoshi comic book is Awesome. How did I miss this?</t>
  </si>
  <si>
    <t>https://ihb.io/2015-06-15/news/hunt-for-satoshi-nakamoto-18352</t>
  </si>
  <si>
    <t>http://www.reddit.com/r/Bitcoin/comments/39wfpn/the_hunt_for_satoshi_comic_book_is_awesome_how/</t>
  </si>
  <si>
    <t>June 15, 2015 at 05:55PM</t>
  </si>
  <si>
    <t>illicitza</t>
  </si>
  <si>
    <t>MAJOR SPIKE IN LOCALBITCOINS TRADING ACTIVITY COULD BE DUE TO SCAMS &amp;amp; FRAUD</t>
  </si>
  <si>
    <t>https://www.cryptocoinsnews.com/major-spike-localbitcoins-trading-activity-due-scams-fraud/</t>
  </si>
  <si>
    <t>http://www.reddit.com/r/Bitcoin/comments/39whhg/major_spike_in_localbitcoins_trading_activity/</t>
  </si>
  <si>
    <t>June 15, 2015 at 05:52PM</t>
  </si>
  <si>
    <t>cedivad</t>
  </si>
  <si>
    <t>[bitcoin-dev] Comments on BIP 100</t>
  </si>
  <si>
    <t>http://bitcoin-development.narkive.com/f5FMeA4D/comments-on-bip-100</t>
  </si>
  <si>
    <t>http://www.reddit.com/r/Bitcoin/comments/39wh9g/bitcoindev_comments_on_bip_100/</t>
  </si>
  <si>
    <t>June 15, 2015 at 05:45PM</t>
  </si>
  <si>
    <t>Zyklon87</t>
  </si>
  <si>
    <t>Breadwallet, how can I send all, empty wallet ?</t>
  </si>
  <si>
    <t>Hi, I am not iOS and Breadwallet user, however I want yo know if you have option on this wallet like Mycelium has "Max" button when you can spend all, empty that wallet, is this possible this with Breadwallet ?Would be great to post a screenshot of this.PS Never even tryed Breadwallet, thats why I am asking.</t>
  </si>
  <si>
    <t>http://www.reddit.com/r/Bitcoin/comments/39wgum/breadwallet_how_can_i_send_all_empty_wallet/</t>
  </si>
  <si>
    <t>June 15, 2015 at 05:42PM</t>
  </si>
  <si>
    <t>willsteel</t>
  </si>
  <si>
    <t>Altcoin Devs: Please pick on the blocksize debate!</t>
  </si>
  <si>
    <t>As we all know, the limit was once introduced as a protection against spam when the blockchain was still very small. I think its a knot in the head that we think we need this hard-limit.There are multiple good solutions on the table. So when the Bitcoin crowd can't figure out the best way to go, why aren't Altcoins like Litecoin or Dogecoin not picking on this issue in a fasttrack hardfork fashion to A) showing ppl that blockchains can actually change, if required, and therefore B) increasing their value in the CryptoCurrenc market.I know the Altcoins are not operating at their blocksize limit, but it will surely give them a lot of attraction by the people that are slowly recognizing that Bitcoins Blockchain has a problem on not or slowly performing a necessary change.</t>
  </si>
  <si>
    <t>http://www.reddit.com/r/Bitcoin/comments/39wgny/altcoin_devs_please_pick_on_the_blocksize_debate/</t>
  </si>
  <si>
    <t>June 15, 2015 at 06:02PM</t>
  </si>
  <si>
    <t>Taviiiiii</t>
  </si>
  <si>
    <t>Oral hearing in Bitcoin VAT case this Wednesday</t>
  </si>
  <si>
    <t>http://www.bitcoin.se/2015/05/31/oral-hearing-in-bitcoin-vat-case-on-june-17th/#disqus_thread</t>
  </si>
  <si>
    <t>http://www.reddit.com/r/Bitcoin/comments/39wi06/oral_hearing_in_bitcoin_vat_case_this_wednesday/</t>
  </si>
  <si>
    <t>June 15, 2015 at 06:17PM</t>
  </si>
  <si>
    <t>bit_moon</t>
  </si>
  <si>
    <t>Inside an Indian Bitcoin Meetup</t>
  </si>
  <si>
    <t>http://www.newsbtc.com/2015/06/14/inside-an-indian-bitcoin-meetup/</t>
  </si>
  <si>
    <t>http://www.reddit.com/r/Bitcoin/comments/39wj4k/inside_an_indian_bitcoin_meetup/</t>
  </si>
  <si>
    <t>June 15, 2015 at 06:42PM</t>
  </si>
  <si>
    <t>Scerdoo</t>
  </si>
  <si>
    <t>EU-Backed D-CENT Aims to Create Blockchain Powered Tools</t>
  </si>
  <si>
    <t>http://www.miningpool.co.uk/eu-backed-d-cent-aims-create-blockchain-powered-tools-direct-democratic-participation/</t>
  </si>
  <si>
    <t>http://www.reddit.com/r/Bitcoin/comments/39wl2k/eubacked_dcent_aims_to_create_blockchain_powered/</t>
  </si>
  <si>
    <t>June 15, 2015 at 06:51PM</t>
  </si>
  <si>
    <t>ExOver</t>
  </si>
  <si>
    <t>Trading Forex, Commodities and Stocks directly with Bitcoin at up to 200x leverage! API just released</t>
  </si>
  <si>
    <t>https://1broker.com/m/r.php?i=2479</t>
  </si>
  <si>
    <t>http://www.reddit.com/r/Bitcoin/comments/39wlqz/trading_forex_commodities_and_stocks_directly/</t>
  </si>
  <si>
    <t>June 15, 2015 at 07:16PM</t>
  </si>
  <si>
    <t>Tom_JerryToon</t>
  </si>
  <si>
    <t>Terrorists could target bitcoins to fund activities [xpost/r/worldnews]</t>
  </si>
  <si>
    <t>http://www.cbronline.com/news/verticals/finance/terrorists-could-target-bitcoins-to-fund-activities-150615-4600422</t>
  </si>
  <si>
    <t>http://www.reddit.com/r/Bitcoin/comments/39wnra/terrorists_could_target_bitcoins_to_fund/</t>
  </si>
  <si>
    <t>June 15, 2015 at 07:29PM</t>
  </si>
  <si>
    <t>Sherlockcoin</t>
  </si>
  <si>
    <t>Low Bitcoin Volatility now : 1.12%</t>
  </si>
  <si>
    <t>https://btcvol.info</t>
  </si>
  <si>
    <t>http://www.reddit.com/r/Bitcoin/comments/39woyf/low_bitcoin_volatility_now_112/</t>
  </si>
  <si>
    <t>June 15, 2015 at 07:23PM</t>
  </si>
  <si>
    <t>elux</t>
  </si>
  <si>
    <t>Fred Wilson: Banks and Brokerages Should Be Mining</t>
  </si>
  <si>
    <t>http://avc.com/2015/06/banks-and-brokerages-should-be-mining-the-blockchain/</t>
  </si>
  <si>
    <t>http://www.reddit.com/r/Bitcoin/comments/39wofp/fred_wilson_banks_and_brokerages_should_be_mining/</t>
  </si>
  <si>
    <t>June 15, 2015 at 07:39PM</t>
  </si>
  <si>
    <t>alistairmilne</t>
  </si>
  <si>
    <t>UK bank tech problems increasingly common: Nationwide Building Society hit by payments problem</t>
  </si>
  <si>
    <t>http://www.bbc.co.uk/news/business-33132106</t>
  </si>
  <si>
    <t>http://www.reddit.com/r/Bitcoin/comments/39wpr2/uk_bank_tech_problems_increasingly_common/</t>
  </si>
  <si>
    <t>June 15, 2015 at 07:33PM</t>
  </si>
  <si>
    <t>btcldn</t>
  </si>
  <si>
    <t>Bitcoin users of /r/bitcoin: Will bitcoin ever be used and fully adapted as a currency?</t>
  </si>
  <si>
    <t>Hey!Does bitcoin have a promising future?Or will government intervention and regulation restrict bitcoin to perform as we know it?I’m currently completing research on the current use of bitcoin. What I hope to prophesise is bitcoin’s future as a currency by asking participants their views on the current competencies of bitcoin through a few questions via a 10 minute online questionnaire.The UK government’s response to the increasing use of cryptocurrency (AKA digital currency), is a positive one as it ‘increases banking competition in the interests of all customers. Encouraging greater innovation in payments’ (HM Treasury, 2015). The study will gather global perspectives to answer: Does bitcoin has the ability to be fully adapted and used in the economy compared to other payment systems?Do certain attributes of bitcoin (such as security, safe guards and lack of regulation) hinder its potential to be used as a payment system or as a facilitator of investment?Please click the link below if you wish to complete the questionnaire:https://www.surveymonkey.com/s/bitcoinresearch1Thank you!</t>
  </si>
  <si>
    <t>http://www.reddit.com/r/Bitcoin/comments/39wpb7/bitcoin_users_of_rbitcoin_will_bitcoin_ever_be/</t>
  </si>
  <si>
    <t>sanitycheque</t>
  </si>
  <si>
    <t>Adam Back questions Mike Hearn about the bitcoin-XT code fork &amp;amp; non-consensus hard-fork</t>
  </si>
  <si>
    <t>http://sourceforge.net/p/bitcoin/mailman/message/34206292/</t>
  </si>
  <si>
    <t>http://www.reddit.com/r/Bitcoin/comments/39wlpj/adam_back_questions_mike_hearn_about_the/</t>
  </si>
  <si>
    <t>June 15, 2015 at 07:54PM</t>
  </si>
  <si>
    <t>yeh-nah-yeh</t>
  </si>
  <si>
    <t>Then they fight you: how governments and the financial system are attacking bitcoin. We should be prepared for this.</t>
  </si>
  <si>
    <t>http://bitcoin-betting-guide.com/james-cannings-blog/then-they-fight-you-how-the-financial-system-is-attacking-bitcoin/</t>
  </si>
  <si>
    <t>http://www.reddit.com/r/Bitcoin/comments/39wr5d/then_they_fight_you_how_governments_and_the/</t>
  </si>
  <si>
    <t>June 15, 2015 at 08:19PM</t>
  </si>
  <si>
    <t>neerajka</t>
  </si>
  <si>
    <t>Major Capitol Hill Bitcoin briefing held for senior congressional staff. Special thanks to John Beccia (Circle), Jason Weinstein (BitFury), Melanie Shapiro (Case), and Ryan Shea (Onename) for participating.</t>
  </si>
  <si>
    <t>https://coincenter.org/2015/06/coin-center-holds-major-briefing-for-senior-congressional-staff/?utm_source=reddit&amp;utm_medium=reddit&amp;utm_campaign=reddit-hillbrief</t>
  </si>
  <si>
    <t>http://www.reddit.com/r/Bitcoin/comments/39wtpy/major_capitol_hill_bitcoin_briefing_held_for/</t>
  </si>
  <si>
    <t>June 15, 2015 at 08:12PM</t>
  </si>
  <si>
    <t>rodrigohenrik</t>
  </si>
  <si>
    <t>Bitcoin "Sexy" Mining</t>
  </si>
  <si>
    <t>https://www.youtube.com/attribution_link?a=jO-Wh-NueaM&amp;u=%2Fwatch%3Fv%3DAYhfSxCiyqo%26feature%3Dshare</t>
  </si>
  <si>
    <t>http://www.reddit.com/r/Bitcoin/comments/39wsy0/bitcoin_sexy_mining/</t>
  </si>
  <si>
    <t>June 15, 2015 at 08:09PM</t>
  </si>
  <si>
    <t>puck2</t>
  </si>
  <si>
    <t>The console of the IBM 1401 shows a lot of activity while computing a SHA-256 hash.</t>
  </si>
  <si>
    <t>https://i.imgur.com/DUSnaWh.gif</t>
  </si>
  <si>
    <t>http://www.reddit.com/r/Bitcoin/comments/39wsp2/the_console_of_the_ibm_1401_shows_a_lot_of/</t>
  </si>
  <si>
    <t>June 15, 2015 at 08:20PM</t>
  </si>
  <si>
    <t>LinearSimcon</t>
  </si>
  <si>
    <t>"Sweden’s 3rd Largest Bank Sponsors a Full-Page Ad to Explain Its Stance on Bitcoin"</t>
  </si>
  <si>
    <t>http://cointelegraph.com/news/114560/swedens-3rd-largest-bank-sponsors-a-full-page-ad-to-explain-its-stance-on-bitcoin</t>
  </si>
  <si>
    <t>http://www.reddit.com/r/Bitcoin/comments/39wtvh/swedens_3rd_largest_bank_sponsors_a_fullpage_ad/</t>
  </si>
  <si>
    <t>June 15, 2015 at 08:58PM</t>
  </si>
  <si>
    <t>juliamafalda</t>
  </si>
  <si>
    <t>FIRST EVER GALLERY EXHIBITION TO ACCEPT BITCOIN!</t>
  </si>
  <si>
    <t>https://www.facebook.com/events/671997212932562/</t>
  </si>
  <si>
    <t>http://www.reddit.com/r/Bitcoin/comments/39wy4h/first_ever_gallery_exhibition_to_accept_bitcoin/</t>
  </si>
  <si>
    <t>June 15, 2015 at 08:56PM</t>
  </si>
  <si>
    <t>boyber</t>
  </si>
  <si>
    <t>Rick Falkvinge starts Falconwing, an image-based "news service" that pays writers only in bitcoin</t>
  </si>
  <si>
    <t>http://wiki.falconwing.org/wiki/Main_Page</t>
  </si>
  <si>
    <t>http://www.reddit.com/r/Bitcoin/comments/39wxup/rick_falkvinge_starts_falconwing_an_imagebased/</t>
  </si>
  <si>
    <t>June 15, 2015 at 09:13PM</t>
  </si>
  <si>
    <t>kvarengi</t>
  </si>
  <si>
    <t>Swiss Crypto Community Reacts to Bitcoin's VAT Exemption</t>
  </si>
  <si>
    <t>http://www.coindesk.com/swiss-crypto-community-reacts-to-bitcoins-vat-exemption/</t>
  </si>
  <si>
    <t>http://www.reddit.com/r/Bitcoin/comments/39wzte/swiss_crypto_community_reacts_to_bitcoins_vat/</t>
  </si>
  <si>
    <t>June 15, 2015 at 09:36PM</t>
  </si>
  <si>
    <t>geirsolem</t>
  </si>
  <si>
    <t>The Mega Trend of Our Time</t>
  </si>
  <si>
    <t>https://cryptortrust.com/news/blockchain-investor-inc-placement-buy-shares-open-to-19th-of-june-2015-8-pm-new-york-time/</t>
  </si>
  <si>
    <t>http://www.reddit.com/r/Bitcoin/comments/39x2p6/the_mega_trend_of_our_time/</t>
  </si>
  <si>
    <t>Could Bitcoin’s Rally Be Indicative of US Fed’s Rate Hike Hold-off?</t>
  </si>
  <si>
    <t>http://www.newsbtc.com/2015/06/15/could-bitcoins-rally-be-indicative-of-us-feds-rate-hike-hold-off/</t>
  </si>
  <si>
    <t>http://www.reddit.com/r/Bitcoin/comments/39x2nx/could_bitcoins_rally_be_indicative_of_us_feds/</t>
  </si>
  <si>
    <t>June 15, 2015 at 09:28PM</t>
  </si>
  <si>
    <t>RadicalEucalyptus</t>
  </si>
  <si>
    <t>‘Dope’ to Become First Movie to Accept Bitcoin for Ticket Purchases</t>
  </si>
  <si>
    <t>http://www.thewrap.com/dope-to-become-first-movie-to-accept-bitcoin-for-ticket-purchases-exclusive/</t>
  </si>
  <si>
    <t>http://www.reddit.com/r/Bitcoin/comments/39x1qa/dope_to_become_first_movie_to_accept_bitcoin_for/</t>
  </si>
  <si>
    <t>June 15, 2015 at 10:10PM</t>
  </si>
  <si>
    <t>matthewh3</t>
  </si>
  <si>
    <t>Bitcoin Network Growth Metrics And The Next Mega Price Rally</t>
  </si>
  <si>
    <t>https://www.cryptocoinsnews.com/bitcoin-network-growth-metrics-next-mega-price-rally/</t>
  </si>
  <si>
    <t>http://www.reddit.com/r/Bitcoin/comments/39x6uj/bitcoin_network_growth_metrics_and_the_next_mega/</t>
  </si>
  <si>
    <t>PhiMinD</t>
  </si>
  <si>
    <t>Who has control of BitcoinXT codebase?</t>
  </si>
  <si>
    <t>Is Hearn the only person who controls the XT codebase?</t>
  </si>
  <si>
    <t>http://www.reddit.com/r/Bitcoin/comments/39x1pw/who_has_control_of_bitcoinxt_codebase/</t>
  </si>
  <si>
    <t>June 15, 2015 at 10:21PM</t>
  </si>
  <si>
    <t>smidge</t>
  </si>
  <si>
    <t>European Comission invests €1.95m to Create Blockchain Powered Public Participation Tool</t>
  </si>
  <si>
    <t>http://www.newsbtc.com/2015/06/15/ec-invests-e1-95m-to-create-blockchain-powered-public-participation-tool/</t>
  </si>
  <si>
    <t>http://www.reddit.com/r/Bitcoin/comments/39x8b2/european_comission_invests_195m_to_create/</t>
  </si>
  <si>
    <t>June 15, 2015 at 10:12PM</t>
  </si>
  <si>
    <t>Dialogue from the upcoming movie Dope - "I just read that money as we know it is dead. Soon the world is only going to buy and sell products using Bitcoins. It’s like a complicated math equation."</t>
  </si>
  <si>
    <t>No text found</t>
  </si>
  <si>
    <t>http://www.reddit.com/r/Bitcoin/comments/39x72k/dialogue_from_the_upcoming_movie_dope_i_just_read/</t>
  </si>
  <si>
    <t>blockstreet_ceo</t>
  </si>
  <si>
    <t>https://uk.yahoo.com/movies/s/dope-become-first-movie-accept-bitcoin-ticket-purchases-142349991.html</t>
  </si>
  <si>
    <t>http://www.reddit.com/r/Bitcoin/comments/39x723/dope_to_become_first_movie_to_accept_bitcoin_for/</t>
  </si>
  <si>
    <t>AliBongo88</t>
  </si>
  <si>
    <t>Digital Magna Carta 'Top 10' clauses revealed - BBC News</t>
  </si>
  <si>
    <t>http://www.bbc.co.uk/news/technology-33132662</t>
  </si>
  <si>
    <t>http://www.reddit.com/r/Bitcoin/comments/39x71p/digital_magna_carta_top_10_clauses_revealed_bbc/</t>
  </si>
  <si>
    <t>June 15, 2015 at 10:36PM</t>
  </si>
  <si>
    <t>1BitAlias</t>
  </si>
  <si>
    <t>One-Coin-One-Vote Signaling System for Bitcoin — Would you express your opinion on-chain or delegate your voice?</t>
  </si>
  <si>
    <t>https://medium.com/@yanislav/democracy-for-capitalists-8ec0aa214c24</t>
  </si>
  <si>
    <t>http://www.reddit.com/r/Bitcoin/comments/39xa7f/onecoinonevote_signaling_system_for_bitcoin_would/</t>
  </si>
  <si>
    <t>corbendallas22</t>
  </si>
  <si>
    <t>It does not matter who the core dev's are! - Blocksize debate</t>
  </si>
  <si>
    <t>The increase of blocksize debate seems to have turned into a popularity contest between the Blockstream developers on one side, and Mike Hearn and Gavin Andresen on the other side.I wanted to make this post to point something out to each and everyone that seem to think that this is a popularity contest between the core developers.It does NOT matter in THIS context that Adam Back has created hashcash.It does NOT matter in THIS context that you have a personal opinion about Peter Todd and how you feel about him.It does NOT matter in THIS context that Satoshi gave Gavin the alert keys and that he was put "in charge" of the Bitcoin core development.It does NOT matter in THIS context that Mike Hearn is a great developer and is the maintainer of bitcoinj.What matters is that YOU are capable of making an informed choice about the blocksize in Bitcoin. It matters that YOU are capable of understanding what it means that the blocksize grows to a potential 20MB.It matters you understand the consequences of the increased blocksize vs leaving it as it is, or only slightly scaling it up.The core developers may all be replaced by a new team in 12 months, if they get bored by Bitcoin. Personalities should not matter, only informed understanding of the consequences proposed by those that actively submit code to Bitcoin.I think they are all great developers and I hope they all stay on board for one of the wildest projects ever.My personal opinion is that the blocksize should not be increased, especially increased to 20MB. But I did not make this decision based on whom I like to follow on Twitter.I honestly believe that increasing the blockchain size will cause problems for the nodes, and decrease the amount of nodes in the network. If the amount of nodes goes too low, this will be catastrophic for a decentralized project as a whole.</t>
  </si>
  <si>
    <t>http://www.reddit.com/r/Bitcoin/comments/39xa5g/it_does_not_matter_who_the_core_devs_are/</t>
  </si>
  <si>
    <t>June 15, 2015 at 10:32PM</t>
  </si>
  <si>
    <t>futureresearch</t>
  </si>
  <si>
    <t>Bitcoin Will End the Absurd Race Between Technological Deflation and The Fed's Printing Press</t>
  </si>
  <si>
    <t>https://weeklyglobalresearch.wordpress.com/2015/06/15/monday-15th-june/</t>
  </si>
  <si>
    <t>http://www.reddit.com/r/Bitcoin/comments/39x9op/bitcoin_will_end_the_absurd_race_between/</t>
  </si>
  <si>
    <t>June 15, 2015 at 10:27PM</t>
  </si>
  <si>
    <t>m3th3dUP</t>
  </si>
  <si>
    <t>Help: 10k BTC on PGP/Symantec Encrypted Drive</t>
  </si>
  <si>
    <t>Um... I really hate to say this, but the owner lost the password... forever.... Is this hard drive only worth its own bytes? or is it worth leaving on the shelf for a decade until this generation of cryptography gets crackable?</t>
  </si>
  <si>
    <t>http://www.reddit.com/r/Bitcoin/comments/39x8zd/help_10k_btc_on_pgpsymantec_encrypted_drive/</t>
  </si>
  <si>
    <t>June 15, 2015 at 10:57PM</t>
  </si>
  <si>
    <t>Sharpiedeluxe</t>
  </si>
  <si>
    <t>Cryptocard alternative</t>
  </si>
  <si>
    <t>So, I tried to order a laser etched crypto card from http://cryptocards.co. Unfortunately, the very next day they put up a notice stating that they are not taking new orders. (I still haven't received a refund).Does anyone know any alternatives? I want basically the same thing: BIP38 pub/priv key etched onto a card..something durable, etc.</t>
  </si>
  <si>
    <t>http://www.reddit.com/r/Bitcoin/comments/39xd0c/cryptocard_alternative/</t>
  </si>
  <si>
    <t>June 15, 2015 at 10:52PM</t>
  </si>
  <si>
    <t>tobitcoiner</t>
  </si>
  <si>
    <t>A question for the blocksize debaters</t>
  </si>
  <si>
    <t>Okay, so what am I missing here?The 1mb proponents suggest that the reason for keeping the limit low is to ensure that full nodes can be run by end users, thus preserving the P2P part of Bitcoin and supposedly maximizing decentralization. However, we know that transactions are currently highly subsidized by the block reward, such that at current levels the real cost of a transaction is something like $7. As the block reward drops, more and more of that cost will have to be covered by the user, and over time (if the network continues to grow, which I assume is what we all want) that price will tend to rise becoming tens and then hundreds of dollars per transaction if we want to maintain a similar level of hashing security. So the question becomes, what kind P2P end-user will use this system and run their own full-node? I suspect very, very few, since there will be no functional reason to use any client that connects directly to the network. We will push all end-users into off-chain processing companies and lose the P2P aspect anyway. So will we have more or less centralization? I just don't see how forcing users off the main network can possibly result in a more favorable outcome with respect to maintaining user-freedom and decentralization. There is a balance here somewhere. It is not 1mb, it is not 20mb and it is not unlimited costless transactions, but it is certainly more than 1mb. Am I wrong? What am I missing?</t>
  </si>
  <si>
    <t>http://www.reddit.com/r/Bitcoin/comments/39xc9o/a_question_for_the_blocksize_debaters/</t>
  </si>
  <si>
    <t>June 15, 2015 at 09:46PM</t>
  </si>
  <si>
    <t>zjrbh</t>
  </si>
  <si>
    <t>Customers Vote Huobi As The Largest Bitcoin Exchange in China</t>
  </si>
  <si>
    <t>http://digitalmoneytimes.com/crypto-news/customers-vote-huobi-as-the-largest-bitcoin-exchange-in-china/</t>
  </si>
  <si>
    <t>http://www.reddit.com/r/Bitcoin/comments/39x3v3/customers_vote_huobi_as_the_largest_bitcoin/</t>
  </si>
  <si>
    <t>June 15, 2015 at 10:44PM</t>
  </si>
  <si>
    <t>steveeq1</t>
  </si>
  <si>
    <t>Thinking about rebranding my store as a bitcoin store</t>
  </si>
  <si>
    <t>Dear reddit,I'm the owner of a small internet cafe in Los Angeles that accepts bitcoin (one of the first companies in LA to do so). I'm also the storeowner guy in the "Rise and Rise of Bitcoin", if you've ever seen that documentary. My company proudly sponsored LA Global Reddit meetup day in 2014 and 2013.Anyway, it turns out the income from my current cash cow, 8x10 headshots, is falling PRECIPITOUSLY and my company is losing money. :( I'm toying with the idea of rebranding my store as a "bitcoin store" where people can come in and do bitcoin-related activities. I am not sure what exactly that will entail though. But for starters, I'm getting bitcoin atm from CoinCloud who is installing an atm for me at no charge in exchange for for a percentage of the income (although we are still working on the details of the deal). But I need to come up with other ideas as well.Ideas I'm toying with: * use my internet terminals to hold "bitcoin classes" to teach users how to use bitcoin.A localbitcoins "locker service" where dealers can drop off smaller amounts of money and buyers can pick them up with the right digital keyA crypto-contract consulting store where I can program digital contracts for people in ethereum (I'm a software developer)A hangout spot for people who want to do localbitcoin deals and do so in a safe environmentSell bitcoin merchandise like t-shirts or trezor machines or whateverA bitcoin password recovery service consulting serviceRenting out part use of my space to budding entrepeneurs who want to try out their bitcoin-related device (like a bitcoin-vending machine or something)Localbitcoins activity seems really high these days so I figured there might be unfulfilled needs in the bitcoin community that can served by having a bitcoin-friendly physical storefront. So I'm throwing this message out on reddit-land to get anyone's perspective. The thing is is that I spent the last 7 years of my life working on this company, and I really don't want to see this thing go.Does anyone have any ideas of things I can try or something you would want in a bitcoin business?Authentication stuff:gpg key: https://pgp.mit.edu/pks/lookup?search=steve%40thestever.net&amp;op=indexlocalbitcoins: https://localbitcoins.com/accounts/profile/steveeq1/bitcoin-otc: https://bitcoin-otc.com/viewratingdetail.php?nick=steveeq1company website: http://www.modelprinting.com</t>
  </si>
  <si>
    <t>http://www.reddit.com/r/Bitcoin/comments/39xbad/thinking_about_rebranding_my_store_as_a_bitcoin/</t>
  </si>
  <si>
    <t>June 15, 2015 at 10:43PM</t>
  </si>
  <si>
    <t>uscoin</t>
  </si>
  <si>
    <t>Poloniex still AWAITING APPROVAL.</t>
  </si>
  <si>
    <t>I tried to test Poloniex by depositing 2 BTC and then verified name and then withdraw 2 BTC out. My limit is $2k a day. The withdrawal did not go through, it's still stuck in AWAITING APPROVAL. It's been close to 2 hours now. Shouldn't be almost instant.? I don't think I'll use Poloniex again unless they solve this AWAITING APPROVAL..should be less than 10 mins. Thanks.</t>
  </si>
  <si>
    <t>http://www.reddit.com/r/Bitcoin/comments/39xb3d/poloniex_still_awaiting_approval/</t>
  </si>
  <si>
    <t>June 15, 2015 at 11:04PM</t>
  </si>
  <si>
    <t>nicknakamoto</t>
  </si>
  <si>
    <t>Bitcoin Street Hustler Abducted by Kids Consents to Interview</t>
  </si>
  <si>
    <t>http://altcoinpress.com/2015/06/bitcoin-street-hustler-abducted-by-kids-consents-to-interview/</t>
  </si>
  <si>
    <t>http://www.reddit.com/r/Bitcoin/comments/39xdwo/bitcoin_street_hustler_abducted_by_kids_consents/</t>
  </si>
  <si>
    <t>June 15, 2015 at 11:00PM</t>
  </si>
  <si>
    <t>eburnside</t>
  </si>
  <si>
    <t>Bitstamp withdrawal - 17 days and counting - No support response.</t>
  </si>
  <si>
    <t>Anyone else had any issues with international wires out of Bitstamp recently? Their support has been eerily silent. At the two week mark I sent a request asking for a status update. Two days later I updated the ticket with a ping. A day later I created a new ticket asking them to look at the original one. Still haven't heard back...I am in the US. Feels like something's up.</t>
  </si>
  <si>
    <t>http://www.reddit.com/r/Bitcoin/comments/39xdf3/bitstamp_withdrawal_17_days_and_counting_no/</t>
  </si>
  <si>
    <t>June 15, 2015 at 10:59PM</t>
  </si>
  <si>
    <t>kiterunner</t>
  </si>
  <si>
    <t>Indie teen comedy Dope to become first film to accept Bitcoin payments</t>
  </si>
  <si>
    <t>http://www.theguardian.com/film/2015/jun/15/dope-indie-comedy-first-film-to-accept-bitcoin-payment?CMP=twt_gu</t>
  </si>
  <si>
    <t>http://www.reddit.com/r/Bitcoin/comments/39xdav/indie_teen_comedy_dope_to_become_first_film_to/</t>
  </si>
  <si>
    <t>June 15, 2015 at 11:25PM</t>
  </si>
  <si>
    <t>outofofficeagain</t>
  </si>
  <si>
    <t>Why buying drugs online is safer than buying them on the street - note losing money via volatility</t>
  </si>
  <si>
    <t>http://www.washingtonpost.com/blogs/wonkblog/wp/2015/06/15/why-buying-drugs-online-is-safer-than-buying-them-on-the-street/</t>
  </si>
  <si>
    <t>http://www.reddit.com/r/Bitcoin/comments/39xgvt/why_buying_drugs_online_is_safer_than_buying_them/</t>
  </si>
  <si>
    <t>June 15, 2015 at 11:23PM</t>
  </si>
  <si>
    <t>bedeho</t>
  </si>
  <si>
    <t>JoyStream torrent client with paid seeding!</t>
  </si>
  <si>
    <t>Hi guys, I’ve just announced my project JoyStream (www.joystream.co), a new BitCoin enabled BitTorrent client.Here is a demo video: https://www.youtube.com/watch?v=uj8di5KkoMwThe client tries to improve the lack of incentives to seed by allowing leechers to make small payments, using multiway payment channels, in exchange for pieces. This creates a market for bandwidth, where people can download everything fast and instantly stream HD content, and also monetize their spare bandwidth by seeding.I am looking for interested early users, interested in both seeding and leeching, who can help shape the client through the early tests.</t>
  </si>
  <si>
    <t>http://www.reddit.com/r/Bitcoin/comments/39xgln/joystream_torrent_client_with_paid_seeding/</t>
  </si>
  <si>
    <t>June 15, 2015 at 11:19PM</t>
  </si>
  <si>
    <t>[EVENT] - Digital Currencies, the Blockchain - American Banker</t>
  </si>
  <si>
    <t>https://www.facebook.com/events/1434363973538307/</t>
  </si>
  <si>
    <t>http://www.reddit.com/r/Bitcoin/comments/39xg3z/event_digital_currencies_the_blockchain_american/</t>
  </si>
  <si>
    <t>June 15, 2015 at 11:41PM</t>
  </si>
  <si>
    <t>WannabeWingsuitPilot</t>
  </si>
  <si>
    <t>YTCracker: Bitcoin Barron. (Old but worth sharing. Lots of ppl haven't heard this yet).</t>
  </si>
  <si>
    <t>http://youtu.be/fZfg1Gtcg08</t>
  </si>
  <si>
    <t>http://www.reddit.com/r/Bitcoin/comments/39xizj/ytcracker_bitcoin_barron_old_but_worth_sharing/</t>
  </si>
  <si>
    <t>June 15, 2015 at 11:30PM</t>
  </si>
  <si>
    <t>subredditstyle</t>
  </si>
  <si>
    <t>CoinbaseAdrian: ...You sent bitcoin directly to an address known to be selling fake IDs.</t>
  </si>
  <si>
    <t>Wow, are they even allowed to make this information about users publicly? What if the addresses are mixed up because they bought something legit on the same place? So many variables here.https://web.archive.org/web/20150615162952/https://www.reddit.com/r/Bitcoin/comments/38ax4e/update_coinbase_has_cancelled_all_my_btc_buys/cs792vg</t>
  </si>
  <si>
    <t>http://www.reddit.com/r/Bitcoin/comments/39xhjq/coinbaseadrian_you_sent_bitcoin_directly_to_an/</t>
  </si>
  <si>
    <t>stalictite</t>
  </si>
  <si>
    <t>A humble request for the squabbling core devs regarding the block size</t>
  </si>
  <si>
    <t>Please wait till BTC goes back up before breaking it. Thanks.</t>
  </si>
  <si>
    <t>http://www.reddit.com/r/Bitcoin/comments/39xhhv/a_humble_request_for_the_squabbling_core_devs/</t>
  </si>
  <si>
    <t>June 16, 2015 at 12:12AM</t>
  </si>
  <si>
    <t>akaihola</t>
  </si>
  <si>
    <t>Greenpeace (non-USA) called, asked me to increase my monthly donation, was unaware of Bitcoin. I decided to terminate, look for other charities.</t>
  </si>
  <si>
    <t>I explained to the Greenpeace salesperson that I've began to disagree with their stance towards nuclear power and that I want to terminate the monthly donation I've been doing since 2005. She promised to stop Greenpeace from charging my bank account.I then asked about campaigns which aren't about nuclear energy, and she told me about the Save the Amazon campaign. I explained that I prefer to donate to charities using Bitcoin to avoid banks as middlemen. She said she hasn't heard about it but that it sounded "interesting".I know it's not surprising that she didn't know Bitcoin, although in the United States, Greenpeace does seem to accept Bitcoin donations directly. But the call provoked me to bring up an idea I've been putting into action for some time:Whenever I get a sales/campaign call, I always ask if the company/organization accepts or has considered accepting Bitcoin, and I explain the benefits of Bitcoin if asked. After getting a negative answer, I politely decline their offer but promise to strongly prefer them against their competitors if they decide to start accepting Bitcoin.I've promised myself that the day I get a positive answer about Bitcoin for the first time, I will buy or donate even if it's something I don't need or agree with (unless it's something ludicrous of course).Does anyone else do the same on sales calls? Any interesting stories about it? Opinions?Update: I just donated 38.162 mBTC to shifo.org for vaccinations in Uganda.</t>
  </si>
  <si>
    <t>http://www.reddit.com/r/Bitcoin/comments/39xnd4/greenpeace_nonusa_called_asked_me_to_increase_my/</t>
  </si>
  <si>
    <t>June 16, 2015 at 12:10AM</t>
  </si>
  <si>
    <t>jgarzik</t>
  </si>
  <si>
    <t>BIP 100 draft, v0.8.1 - Changes: 32MB explicit cap (versus implicit), tighten language.</t>
  </si>
  <si>
    <t>https://twitter.com/jgarzik/status/610494283334860800</t>
  </si>
  <si>
    <t>http://www.reddit.com/r/Bitcoin/comments/39xn3v/bip_100_draft_v081_changes_32mb_explicit_cap/</t>
  </si>
  <si>
    <t>June 16, 2015 at 12:21AM</t>
  </si>
  <si>
    <t>Simcom</t>
  </si>
  <si>
    <t>There is a bot on coinbase exchange buying 2 BTC every 30 seconds. It's slowly chewing through the orderbook.</t>
  </si>
  <si>
    <t>https://exchange.coinbase.com/trade?product_id=BTC-USD&amp;</t>
  </si>
  <si>
    <t>http://www.reddit.com/r/Bitcoin/comments/39xoor/there_is_a_bot_on_coinbase_exchange_buying_2_btc/</t>
  </si>
  <si>
    <t>June 16, 2015 at 12:19AM</t>
  </si>
  <si>
    <t>albertromp</t>
  </si>
  <si>
    <t>First Ledger Wallet sale on Open Bazaar!</t>
  </si>
  <si>
    <t>https://twitter.com/LedgerHQ/status/610355906421870592</t>
  </si>
  <si>
    <t>http://www.reddit.com/r/Bitcoin/comments/39xoeb/first_ledger_wallet_sale_on_open_bazaar/</t>
  </si>
  <si>
    <t>June 16, 2015 at 12:46AM</t>
  </si>
  <si>
    <t>Roger Ver : People worldwide are starting to understand Bitcoin's power, and then starting businesses to speed adoption! #India</t>
  </si>
  <si>
    <t>https://twitter.com/rogerkver/status/610453181076742144</t>
  </si>
  <si>
    <t>http://www.reddit.com/r/Bitcoin/comments/39xsd6/roger_ver_people_worldwide_are_starting_to/</t>
  </si>
  <si>
    <t>June 16, 2015 at 12:43AM</t>
  </si>
  <si>
    <t>rmull</t>
  </si>
  <si>
    <t>Changetip fee-less withdrawal extended to Dec 15, 2015</t>
  </si>
  <si>
    <t>I'm not sure when it happened, but everyone should know that there will still be no fees on Changetip withdrawals until December 15, 2015. Previously, the 1% fee would have gone into effect today, but it appears the date has been pushed out. Apologies if you were already aware of this - I did not see an announcement.</t>
  </si>
  <si>
    <t>http://www.reddit.com/r/Bitcoin/comments/39xrvz/changetip_feeless_withdrawal_extended_to_dec_15/</t>
  </si>
  <si>
    <t>June 16, 2015 at 01:20AM</t>
  </si>
  <si>
    <t>bearclawgrizz</t>
  </si>
  <si>
    <t>Older guy from silk road/evo is back in action. -bearclaw</t>
  </si>
  <si>
    <t>This guy sells cards and tracks (prior evo and silkroad) and have been his consumer for the past 5 months with dozens of cards order, paid off my car, and now working on the house, tell him I sent you and he will give you a discount. http://chipgbqdn6v4wayw.onion/index.htm -bearclaw</t>
  </si>
  <si>
    <t>http://www.reddit.com/r/Bitcoin/comments/39xx5u/older_guy_from_silk_roadevo_is_back_in_action/</t>
  </si>
  <si>
    <t>June 16, 2015 at 01:19AM</t>
  </si>
  <si>
    <t>12617b42879468c3</t>
  </si>
  <si>
    <t>I am accumulating hard assets as fast as I can. And you know what?</t>
  </si>
  <si>
    <t>I realized recently that bitcoin is a hard asset. In fact, I do not know of a harder asset. It's harder than even gold.People who think that a non-physical good cannot be hard are committing a serious blunder. They fail to understand that value is subjective, originating in the minds of men.Just saying.</t>
  </si>
  <si>
    <t>http://www.reddit.com/r/Bitcoin/comments/39xx34/i_am_accumulating_hard_assets_as_fast_as_i_can/</t>
  </si>
  <si>
    <t>June 16, 2015 at 01:36AM</t>
  </si>
  <si>
    <t>Fooochppoor</t>
  </si>
  <si>
    <t>Could bitcoin become the currency in space?</t>
  </si>
  <si>
    <t>What do you think, will Bitcoin become the currency of space for intergalactic money transfer?</t>
  </si>
  <si>
    <t>http://www.reddit.com/r/Bitcoin/comments/39xzh0/could_bitcoin_become_the_currency_in_space/</t>
  </si>
  <si>
    <t>June 16, 2015 at 01:35AM</t>
  </si>
  <si>
    <t>michaeldunworthsydne</t>
  </si>
  <si>
    <t>฿aby</t>
  </si>
  <si>
    <t>https://twitter.com/joinsnapCard/status/610515671122735104</t>
  </si>
  <si>
    <t>http://www.reddit.com/r/Bitcoin/comments/39xzf2/aby/</t>
  </si>
  <si>
    <t>June 16, 2015 at 01:33AM</t>
  </si>
  <si>
    <t>Live with JoinMarket.io Do you have any questions about decentral coinjoin with an orderbook?</t>
  </si>
  <si>
    <t>http://joinmarket.io/</t>
  </si>
  <si>
    <t>http://www.reddit.com/r/Bitcoin/comments/39xz2k/live_with_joinmarketio_do_you_have_any_questions/</t>
  </si>
  <si>
    <t>June 16, 2015 at 01:49AM</t>
  </si>
  <si>
    <t>CanaryInTheMine</t>
  </si>
  <si>
    <t>BitFury and Georgian Co-Investment Fund Start Bitcoin Fundraising to Help Flood Victims in Tbilisi, Georgia</t>
  </si>
  <si>
    <t>http://www.businesswire.com/news/home/20150615006274/en/BitFury-Georgian-Co-Investment-Fund-Start-Bitcoin-Fundraising</t>
  </si>
  <si>
    <t>http://www.reddit.com/r/Bitcoin/comments/39y1eh/bitfury_and_georgian_coinvestment_fund_start/</t>
  </si>
  <si>
    <t>June 16, 2015 at 01:45AM</t>
  </si>
  <si>
    <t>jupiter0</t>
  </si>
  <si>
    <t>FYI: If you buy bitcoins from a respectable company and use the wallet they provide you to send them to Karpeles, Ulbricht or a Fake ID store, you're going to have a bad day.</t>
  </si>
  <si>
    <t>http://www.reddit.com/r/Bitcoin/comments/39y0v0/fyi_if_you_buy_bitcoins_from_a_respectable/</t>
  </si>
  <si>
    <t>June 16, 2015 at 02:02AM</t>
  </si>
  <si>
    <t>cod_freak</t>
  </si>
  <si>
    <t>Bitcoin 2048 game and its artificial intelligence.</t>
  </si>
  <si>
    <t>Hello guys.I found a new way to earn bitcoins through this website http://bitcoin2048.com/?r=126746 and I made an artificial intelligence which can automatically run the 2048 game and successfully earn more than 0.3 bitcoins in like 3 hours.You can check the AI here http://satoshibox.com/557f0df312fb6d39358b45bd and I'm sure that this website is legit because I've already been paid out and that is when I decided to share it with you all. I hope you find it interesting. Oh and try not to use the fast forward mode since the website is smart enough to detect that. :)</t>
  </si>
  <si>
    <t>http://www.reddit.com/r/Bitcoin/comments/39y3af/bitcoin_2048_game_and_its_artificial_intelligence/</t>
  </si>
  <si>
    <t>June 16, 2015 at 01:56AM</t>
  </si>
  <si>
    <t>LifeWonderer</t>
  </si>
  <si>
    <t>Conspiracy theory of bitcoin price</t>
  </si>
  <si>
    <t>Many explanations have been offered about the current low price of bitcoin considering all the new developments and its game-changing future worth. I am interested to know what folks think about a benevolent conspiracy hypothesis: i.e., the price is low because some do-gooders want it low so that the bitcoin does not jump outside the reach of common affordability until there is sufficient adoption. In other words, there is selling going on by well-funded groups to keep the price within a certain "affordable" range. Is there any way to test such a hypothesis? (The intent is hypothesized to be benevolent and not destructive based on the observation that the bitcoin price has always rebounded after a crash but one could be totally wrong. Also, any conspiracy hypothesis, benevolent or otherwise, may be far-fetched but if we are looking for reasons, one should not rule out obvious possibilities.)</t>
  </si>
  <si>
    <t>http://www.reddit.com/r/Bitcoin/comments/39y2cz/conspiracy_theory_of_bitcoin_price/</t>
  </si>
  <si>
    <t>June 16, 2015 at 01:55AM</t>
  </si>
  <si>
    <t>Aeon420</t>
  </si>
  <si>
    <t>Thanks to Bitcoin &amp;amp; GiftOff (UK), My partner and I are happily Engaged!</t>
  </si>
  <si>
    <t>https://giftoff.com/blog/news/getting-engaged-the-bitcoin-way/</t>
  </si>
  <si>
    <t>http://www.reddit.com/r/Bitcoin/comments/39y26m/thanks_to_bitcoin_giftoff_uk_my_partner_and_i_are/</t>
  </si>
  <si>
    <t>June 16, 2015 at 01:54AM</t>
  </si>
  <si>
    <t>Many explanations have been offered about the current low price of bitcoin considering all the new developments and its game-changing future worth. I am interested to know what folks think about a benevolent conspiracy hypothesis: i.e., the price is low because some do-gooders want it low so that the bitcoin does not jump outside the reach of common affordability until there is sufficient adoption. In other words, there is selling going on by well-funded groups to keep the price within a certain "affordable" range. Is there any way to test such a hypothesis? (The intent is hypothesized to be benevolent and not destructive based on the observation that the bitcoin price has not crashed but one could be totally wrong. Even any conspiracy hypothesis, benevolent or otherwise, may be far-fetched but if we are looking for reasons, one should not rule out the obvious possibilities.)</t>
  </si>
  <si>
    <t>http://www.reddit.com/r/Bitcoin/comments/39y22c/conspiracy_theory_of_bitcoin_price/</t>
  </si>
  <si>
    <t>June 16, 2015 at 02:20AM</t>
  </si>
  <si>
    <t>HaloRig</t>
  </si>
  <si>
    <t>Circle, you removed the existing balance amount from the send money page? Really? Shouldn't we know our balance before sending money?</t>
  </si>
  <si>
    <t>Or is it just me and it's never been there...?</t>
  </si>
  <si>
    <t>http://www.reddit.com/r/Bitcoin/comments/39y5wx/circle_you_removed_the_existing_balance_amount/</t>
  </si>
  <si>
    <t>Egon_1</t>
  </si>
  <si>
    <t>Bitcoin Advertising Platform BitMedia.IO Receives $100 000 Investment Offering Professional Bitcoin And Cryptocurrency Ad Options</t>
  </si>
  <si>
    <t>https://bitcoinmagazine.com/20856/bitcoin-advertising-platform-bitmedia-io-receives-100-000-investment-offering-professional-bitcoin-cryptocurrency-ad-options/</t>
  </si>
  <si>
    <t>http://www.reddit.com/r/Bitcoin/comments/39y5tl/bitcoin_advertising_platform_bitmediaio_receives/</t>
  </si>
  <si>
    <t>June 16, 2015 at 02:43AM</t>
  </si>
  <si>
    <t>twfry</t>
  </si>
  <si>
    <t>Bitcoin! Trust the "experts" and stop having educated views you plebs</t>
  </si>
  <si>
    <t>http://sourceforge.net/p/bitcoin/mailman/message/34208939/</t>
  </si>
  <si>
    <t>http://www.reddit.com/r/Bitcoin/comments/39y92y/bitcoin_trust_the_experts_and_stop_having/</t>
  </si>
  <si>
    <t>June 16, 2015 at 03:00AM</t>
  </si>
  <si>
    <t>xabbix</t>
  </si>
  <si>
    <t>Unconfirmed transactions visualized on a map</t>
  </si>
  <si>
    <t>http://analytx.io/</t>
  </si>
  <si>
    <t>http://www.reddit.com/r/Bitcoin/comments/39ybce/unconfirmed_transactions_visualized_on_a_map/</t>
  </si>
  <si>
    <t>June 16, 2015 at 02:54AM</t>
  </si>
  <si>
    <t>sdfkjnaf</t>
  </si>
  <si>
    <t>Bitcoin.org Position On Hard Forks</t>
  </si>
  <si>
    <t>https://github.com/bitcoin/bitcoin.org/pull/894</t>
  </si>
  <si>
    <t>http://www.reddit.com/r/Bitcoin/comments/39yaod/bitcoinorg_position_on_hard_forks/</t>
  </si>
  <si>
    <t>June 16, 2015 at 02:53AM</t>
  </si>
  <si>
    <t>Im_a_rocket_surgeon</t>
  </si>
  <si>
    <t>For those saying situation in Greece is not important, Really?</t>
  </si>
  <si>
    <t>http://i.ytimg.com/vi/y97rBdSYbkg/maxresdefault.jpg</t>
  </si>
  <si>
    <t>http://www.reddit.com/r/Bitcoin/comments/39yajf/for_those_saying_situation_in_greece_is_not/</t>
  </si>
  <si>
    <t>June 16, 2015 at 03:16AM</t>
  </si>
  <si>
    <t>jamierobinsondotco</t>
  </si>
  <si>
    <t>Joystream hybrids Bitcoin &amp;amp; Bittorrent clients, creates market for torrent priority</t>
  </si>
  <si>
    <t>http://bitcoinjamie.tumblr.com/post/121612008702/joysream-hybrids-bitcoin-bittorrent-clients</t>
  </si>
  <si>
    <t>http://www.reddit.com/r/Bitcoin/comments/39yds4/joystream_hybrids_bitcoin_bittorrent_clients/</t>
  </si>
  <si>
    <t>June 16, 2015 at 03:07AM</t>
  </si>
  <si>
    <t>dogeqrcode</t>
  </si>
  <si>
    <t>[ BitPixr.com ] How can I get more BitCoiners interested in my website?</t>
  </si>
  <si>
    <t>URL: www.BitPixr.comFunction: Image based file sharing rewarding views with BitCoinHi BitCoin, I'm a fairly big name over in /r/DogeCoin, and am now ready to branch out. I have support for BTC, LTC and DOGE.I'd love to see your suggestions on how I can make BitPixr even better, and more widely used by your community! Cheers,</t>
  </si>
  <si>
    <t>http://www.reddit.com/r/Bitcoin/comments/39ycc0/bitpixrcom_how_can_i_get_more_bitcoiners/</t>
  </si>
  <si>
    <t>June 16, 2015 at 03:37AM</t>
  </si>
  <si>
    <t>Cannon-C</t>
  </si>
  <si>
    <t>Fuck The Banks: Why I Love Crypto</t>
  </si>
  <si>
    <t>With crypto-currencies, I can send and receive payments instantly, I am in control of my money, I own my privacy. With banks, it takes days for payments to get processed. Bitcoin is great and frictionless, once you obtain it. Problem is, it is hard to obtain. I need to convert cash into 1250 mBTC right now. Problem is, localbitcoins dealers are flaky at best, banks take days upwards to a week to move funds, I tried circle, coinbase, they are flaky too, takes days to convert, even then they may cancel out (why I dont do business with coinbase anymore, I hate waiting a week for my BTC just for the order to be cancelled), Where can I convert cash to BTC without paying absurb markup? This I believe, is the one thing holding BTC back from mainstream adoption, even though it makes financial system frictionless by bypassing banks and governments, it is hard to convert.</t>
  </si>
  <si>
    <t>http://www.reddit.com/r/Bitcoin/comments/39ygyd/fuck_the_banks_why_i_love_crypto/</t>
  </si>
  <si>
    <t>June 16, 2015 at 03:34AM</t>
  </si>
  <si>
    <t>bleahbloh</t>
  </si>
  <si>
    <t>The D-CENT Freecoin Toolchain</t>
  </si>
  <si>
    <t>http://dcentproject.eu/2015/05/the-d-cent-freecoin-toolchain/</t>
  </si>
  <si>
    <t>http://www.reddit.com/r/Bitcoin/comments/39yggt/the_dcent_freecoin_toolchain/</t>
  </si>
  <si>
    <t>June 16, 2015 at 03:31AM</t>
  </si>
  <si>
    <t>Alpha-Trader</t>
  </si>
  <si>
    <t>Everyone, please note and be weary of placing market orders here. Flash crashes = a serious problem for any trader</t>
  </si>
  <si>
    <t>http://imgur.com/nHAV6H3</t>
  </si>
  <si>
    <t>http://www.reddit.com/r/Bitcoin/comments/39yfye/everyone_please_note_and_be_weary_of_placing/</t>
  </si>
  <si>
    <t>[Bitcoin-development] questions about bitcoin-XT code fork &amp;amp; non-consensus hard-fork</t>
  </si>
  <si>
    <t>https://twitter.com/adam3us/status/610535188960051200</t>
  </si>
  <si>
    <t>http://www.reddit.com/r/Bitcoin/comments/39ybb9/bitcoindevelopment_questions_about_bitcoinxt_code/</t>
  </si>
  <si>
    <t>June 16, 2015 at 02:56AM</t>
  </si>
  <si>
    <t>The history of Mike Hearn and why you should not switch to BitcoinXT</t>
  </si>
  <si>
    <t>I'm all for scaling Bitcoin and increasing the blocksize limit. However, taking into account Hearn's past actions and reckless hard fork for 20mb blocks makes me very weary of switching to XT for a solution.Not to mention that the BitcoinXT codebase is solely under the control of Hearn, where as the codebase of BitcoinCORE is under the control of multiple devs.Examples:XT Fork might ignore the longest chainComments on blocksize limits and dictating consensusComments on voting on Bitcoins futureInitiative for redlisting bitcoin addressesInitiative to restrict certain traffic on the TOR netowrkMy personal preference for the blocksize solution is the BIP100 proposal.</t>
  </si>
  <si>
    <t>http://www.reddit.com/r/Bitcoin/comments/39yaug/the_history_of_mike_hearn_and_why_you_should_not/</t>
  </si>
  <si>
    <t>June 16, 2015 at 03:28AM</t>
  </si>
  <si>
    <t>urberliner</t>
  </si>
  <si>
    <t>Trying to buy a humble bundle (they use coinbase) with mycelium: "uri amount does not match payment request amount"</t>
  </si>
  <si>
    <t>Is this a coinbase error or a mycelium error?</t>
  </si>
  <si>
    <t>http://www.reddit.com/r/Bitcoin/comments/39yfmd/trying_to_buy_a_humble_bundle_they_use_coinbase/</t>
  </si>
  <si>
    <t>June 16, 2015 at 03:25AM</t>
  </si>
  <si>
    <t>BigFPS</t>
  </si>
  <si>
    <t>/r/worldnews has a post that says, "Stocks all over the world are dropping after Greek crisis talks fell apart in 45 minutes" but BTC seems to be rising...</t>
  </si>
  <si>
    <t>Thoughts?https://exchange.coinbase.com/trade?product_id=BTC-USD&amp;</t>
  </si>
  <si>
    <t>http://www.reddit.com/r/Bitcoin/comments/39yf4r/rworldnews_has_a_post_that_says_stocks_all_over/</t>
  </si>
  <si>
    <t>June 16, 2015 at 03:24AM</t>
  </si>
  <si>
    <t>StoryBit</t>
  </si>
  <si>
    <t>Wow, movietickets.com is bringing bitcoin to 900 movie US theaters. This baby is going mainstream.</t>
  </si>
  <si>
    <t>http://www.coindesk.com/movietickets-com-bitcoin-payments-900-movie-theaters/</t>
  </si>
  <si>
    <t>http://www.reddit.com/r/Bitcoin/comments/39yeya/wow_movieticketscom_is_bringing_bitcoin_to_900/</t>
  </si>
  <si>
    <t>June 16, 2015 at 04:10AM</t>
  </si>
  <si>
    <t>love_eggs_and_bacon</t>
  </si>
  <si>
    <t>Plus Bank in Poland got hacked. Bank refunded customers but there is a huge personal data leak</t>
  </si>
  <si>
    <t>There is no news in english unfortunately yet but this is a great case for people to see why anonymity of trasnactions is so important.A "trusted third party" is a nice-sounding synonym for a wide-open security hole that a designer chooses to overlook.What's funny, the hacker took the bank hostage and threatens to release 500 records per weeks if his demands are not met. First part is already there. Bank of course denies everything but the shit storm is already building and media start to catch the wave. How the bank got hacked? They had a staging server that had debugging on and printing mysql passwords in php errors. The hacker was able to do almost everything for 3 months and even added his own JS code to modify account numbers... He stole about 1,000,000 PLN</t>
  </si>
  <si>
    <t>http://www.reddit.com/r/Bitcoin/comments/39yll8/plus_bank_in_poland_got_hacked_bank_refunded/</t>
  </si>
  <si>
    <t>June 16, 2015 at 04:08AM</t>
  </si>
  <si>
    <t>bitniyen</t>
  </si>
  <si>
    <t>ELI30 the blockchain size debate please.</t>
  </si>
  <si>
    <t>Can someone ELI30 the blockchain size debate including the different proposals, the players supporting each, and alleged motivations (if possible to do in an unbiased way)? It's become a full time job to keep up.</t>
  </si>
  <si>
    <t>http://www.reddit.com/r/Bitcoin/comments/39yld5/eli30_the_blockchain_size_debate_please/</t>
  </si>
  <si>
    <t>June 16, 2015 at 03:57AM</t>
  </si>
  <si>
    <t>m-m-m-m</t>
  </si>
  <si>
    <t>Dropping a dime on terrorists: Bitcoin, other virtual currencies to face international scrutiny - Nikkei Asian Review</t>
  </si>
  <si>
    <t>http://asia.nikkei.com/Markets/Currencies/Bitcoin-other-virtual-currencies-to-face-international-scrutiny</t>
  </si>
  <si>
    <t>http://www.reddit.com/r/Bitcoin/comments/39yjuc/dropping_a_dime_on_terrorists_bitcoin_other/</t>
  </si>
  <si>
    <t>June 16, 2015 at 03:54AM</t>
  </si>
  <si>
    <t>waspoza</t>
  </si>
  <si>
    <t>Economic Fallacies and the Block Size Limit, part 2: Price Discovery</t>
  </si>
  <si>
    <t>https://bitcoinism.liberty.me/economic-fallacies-and-the-block-size-limit-part-2-price-discovery/</t>
  </si>
  <si>
    <t>http://www.reddit.com/r/Bitcoin/comments/39yjbx/economic_fallacies_and_the_block_size_limit_part/</t>
  </si>
  <si>
    <t>June 16, 2015 at 03:44AM</t>
  </si>
  <si>
    <t>simmysim</t>
  </si>
  <si>
    <t>Curious: Why wasn't bitcoin invented sooner?</t>
  </si>
  <si>
    <t>Serious question... We had the cryptography, the internet and decent bandwidth pre-2009. And we know bitcoin was a culmination of decades worth of work, so why wasn't it invented sooner? Just curious, thanks.</t>
  </si>
  <si>
    <t>http://www.reddit.com/r/Bitcoin/comments/39yhxj/curious_why_wasnt_bitcoin_invented_sooner/</t>
  </si>
  <si>
    <t>June 16, 2015 at 04:51AM</t>
  </si>
  <si>
    <t>nmoBTC</t>
  </si>
  <si>
    <t>Are most nodes run by miners? If so, isn't unlimited blocksize okay because more transactions equals higher fees and thus the miners are incentivized to accept larger blocks?</t>
  </si>
  <si>
    <t>I don't see how we are talking about 20MB when VISA couldn't even run all it's transactions on the blockchain TODAY if it wanted to which is kind of an issue!</t>
  </si>
  <si>
    <t>http://www.reddit.com/r/Bitcoin/comments/39yrdn/are_most_nodes_run_by_miners_if_so_isnt_unlimited/</t>
  </si>
  <si>
    <t>June 16, 2015 at 05:08AM</t>
  </si>
  <si>
    <t>andys321</t>
  </si>
  <si>
    <t>Unable to Delete Coinbase Account</t>
  </si>
  <si>
    <t>Two weeks ago Coinbase turned off my account without any notice. The next day I heard back from them. Today Coinbase decided to comment on another thread saying that I ordered a fake ID which is gloriously untrue and super fun.Either way, fuck Coinbase and their shitty support. I'm going to go ahead and delete my account! Except... wait... I can't...I tried a couple times over the past few hours but it doesn't seem to work. Even if it were to load, looks like it doesn't actually delete the account.</t>
  </si>
  <si>
    <t>http://www.reddit.com/r/Bitcoin/comments/39ytts/unable_to_delete_coinbase_account/</t>
  </si>
  <si>
    <t>itisike</t>
  </si>
  <si>
    <t>Circle just sent me this; I use a masked email for privacy</t>
  </si>
  <si>
    <t>https://i.imgur.com/tonso3S.png</t>
  </si>
  <si>
    <t>http://www.reddit.com/r/Bitcoin/comments/39ytr8/circle_just_sent_me_this_i_use_a_masked_email_for/</t>
  </si>
  <si>
    <t>June 16, 2015 at 05:03AM</t>
  </si>
  <si>
    <t>TheBigBlabberMouth</t>
  </si>
  <si>
    <t>Using Django/Python and Pywallet How do I write a view function to make Automatic Payments?</t>
  </si>
  <si>
    <t>Where is a good place to start learning this?</t>
  </si>
  <si>
    <t>http://www.reddit.com/r/Bitcoin/comments/39yt2z/using_djangopython_and_pywallet_how_do_i_write_a/</t>
  </si>
  <si>
    <t>June 16, 2015 at 04:54AM</t>
  </si>
  <si>
    <t>lijji</t>
  </si>
  <si>
    <t>What is the best place to trade a gift card for bitcoin?</t>
  </si>
  <si>
    <t>http://www.reddit.com/r/Bitcoin/comments/39yrux/what_is_the_best_place_to_trade_a_gift_card_for/</t>
  </si>
  <si>
    <t>June 16, 2015 at 05:25AM</t>
  </si>
  <si>
    <t>ErinPatrick</t>
  </si>
  <si>
    <t>Have Circle's processing fee's always been this high?</t>
  </si>
  <si>
    <t>Maybe I just never noticed but went to pick up 1btc today and it was $6.93.</t>
  </si>
  <si>
    <t>http://www.reddit.com/r/Bitcoin/comments/39yw08/have_circles_processing_fees_always_been_this_high/</t>
  </si>
  <si>
    <t>June 16, 2015 at 04:42AM</t>
  </si>
  <si>
    <t>My interesting first bitcoin in person trade, I got cash + bitcoins that I had to give to buyer [no scam here, read interesting story]</t>
  </si>
  <si>
    <t>Well this is my story it's going to be long but interesting, atleast for me :)I got a buy ad for a long time on LBC, but no one contacted me, but 3 days ago I got an email from someone, I left an email on description on LBC, and this dude actually was trying to buy bitcoins and didn't even checked the ad since just I was the only one within his range.Let me tell you that this is my first time trading in person, I had a couple of trades from 20€ to 95€ without meeting each other and no escrow nothing, I am a moderator in a forum since 2010 (would be better to be active on bitcointalk since then :) ) and few members there mainly wanted to sell, I offered them to buy and since I am mod and have good rep they sended me first bitcoins than I send money via bank, no problem at all and ok this is based on a forum and they can see my rep and I am very respected there, but back to today story.So the guy from LBC contacted via email then via Viber, he told me that he is completly new to Bitcoin, and he wanted to pay someone abroad for a crack file for an expensive software that he payed few times via Western Union, but he told me that he won't accept paymens via WU but he wants now bitcoins as payment, but has no idea what is bitcoin, I told him a bit for bitcoins and at that moment I didn't have as much bitcoins as he was asking told him he could wait few days if he is not in rush and we can meet and make transaction and tell you how to install a wallet and back up 12 word seed, he was using iOS and recommended him Breadwallet.Today told him that will come to you, 50km drive to him and explain to you and finish this transaction but he was telling me that he will contact that dude he was buying the crack file and send bitcoin address, told him I can wait 2-3 hours but no more, who knows if he will check that email in 24 hours, told him I will send you bitcoins to your wallet and then you can finish, he was like you come here I pay you and you send him directly bitcoins as I don;t know.After 3 hours no email, asked him is it okey to come, he said yes, while going to him another guy called me and he was interested to sell me bitcoins and he was in a rush and it was near to the other guy that I was going to sell him bitcoins. I meet him and told him that a "friend" of mine he is waiting and I am kinda in a rush so I can't even have a drink but we can do the transaction fast, he insisted to have a drink and tell him a bit about bitcoins, after he showing me blockchain.info wallet and breadwallet and asking me why these addresses are generated on blockchain.info wallet, I told him, asked if he backed up 12 word seed, he said no, told him to do and that was my first time seeing in action breadwallet didn't know if you can re-appear 12 word seed, but he did it and said I will make a screenshot, warning appeared from breadwallet,he asked why, I told him it's risky and while talking with him the other dude wanting to sell me bitcoins was calling me, told him I am coming :)After I was about to go, asked him if you ready now and I will transfer bitcoins to your breadwallet, he still couldn't understand told him I will assist via phone and tell you what to do when you want to pay the "cracker guy", but he said no. He said let's go out here near it's an ATM, withdrawed €290, gave it to me and told me, I will contact the "cracker guy" and he will send bitcoin address and you will send bitcoins to him, I asked him what about that "cracker guy" lies to us and simply says I didn't get bitcoins, he was telling me that I send him money via WU and he is trusted, told him too that I can give you proof that "my"/your bitcoins has been transfered when you give me that address.So basically he gave me €190 + BTC1.xxx his bitcoins, he knows only my first name, an email and my pre-paid cell phone number nothing else, while coming back home I really was thinking "How the fuck he trusted me and just gave me money + his bitcoins?" I wouldn't trust to anyone.So this my story, didn't told you about 2 calls from him, while coming home and after I came home, as it became very long story and mayhbe boring for someone :)Has any pro trader experienced anything like this ?</t>
  </si>
  <si>
    <t>http://www.reddit.com/r/Bitcoin/comments/39yq6t/my_interesting_first_bitcoin_in_person_trade_i/</t>
  </si>
  <si>
    <t>June 16, 2015 at 05:59AM</t>
  </si>
  <si>
    <t>Bitcoin mining/block hashing simulator</t>
  </si>
  <si>
    <t>http://srv1.yogh.io/#mine:last</t>
  </si>
  <si>
    <t>http://www.reddit.com/r/Bitcoin/comments/39z0di/bitcoin_miningblock_hashing_simulator/</t>
  </si>
  <si>
    <t>June 16, 2015 at 05:41AM</t>
  </si>
  <si>
    <t>HadrianCaesar1</t>
  </si>
  <si>
    <t>Can someone explain what I am doing wrong????</t>
  </si>
  <si>
    <t>Ok so I use a windows 8 Dell laptop. I use the windows 8 Bitcoin Miner app and I've created several accounts on several repeatable Mining pools yet when I use the app to actually start mining none off the mining pools say that I've done any mining what so ever. Some even say my miners are off line even though I've successfully put all my miners information in correctly and begun mining. I've read and watched everything I could on how to mine on windows 8. WHAT AM I DOING WRONG???</t>
  </si>
  <si>
    <t>http://www.reddit.com/r/Bitcoin/comments/39yy5m/can_someone_explain_what_i_am_doing_wrong/</t>
  </si>
  <si>
    <t>June 16, 2015 at 06:17AM</t>
  </si>
  <si>
    <t>VLADIMIROVIC_L</t>
  </si>
  <si>
    <t>What are the best Bitcoin Videos?</t>
  </si>
  <si>
    <t>Hi guysTwo days ago I met a guy who doesn't really understands Bitcoin but he's very interested. I told him about a business idea I have and he was very interested in giving me the money I need to start (not a lot). So which videos are the best to introduce him to Bitcoin. I would like to have several ones, some not too complex and some to show him the possiblilities, which he will certainly not understand right away to get him interestedThanks</t>
  </si>
  <si>
    <t>http://www.reddit.com/r/Bitcoin/comments/39z2pp/what_are_the_best_bitcoin_videos/</t>
  </si>
  <si>
    <t>June 16, 2015 at 06:09AM</t>
  </si>
  <si>
    <t>RandPauI2016</t>
  </si>
  <si>
    <t>Today is the 800th Anniversary of the Magna Carta, and what it means for Bitcoin.</t>
  </si>
  <si>
    <t>The Magna Carta is often referenced as one of the founding documents of Liberty in our planet's history. This agreement in England between some rebel barons and the king to secure the rights of the barons as free men, was one of the first stepping stones towards liberty throughout history. It is referenced again and again by those trying to secure their own rights, private property, and in the creation of constitutional governments around the globe.I would like to draw some parallels between Bitcoin and this ancient sacrosanct document. The Magna Carta was focused around the divine rights of kings. The charter questions this, and tries to extend divine rights to not just the king, but also to the barons as free men. The common men in this system were considered serfs and not free men. The barons rebelled against the king and fought to gain those natural rights which were rightfully theirs. Later the idea of personal rights would be extended not just to royal barons but also to the common man. Another such charter was the Charter of the Forest, which worked towards that goal.I would like to say that Bitcoin exists in this same spirit. We are Bitcoin Barons afterall. We need to fight for our own freedoms, and as Bitcoiners we have already taken hold of them in our hands. We are given them divinely, through mathematics and cryptography. No king can take them away. We need to fight for and seize our own liberties. But then also we must bring freedom and crypto to the masses, to the common man who does not know how to fight for himself. It is our job as the rebel barons to begin this step towards universal freedom for all. We are on the frontlines of history, continuing the legacy of those that fought for liberty over the last 800 years.The struggles and triumphs of those historical freedom fighters have culminated to this point we are at now in history. It is a never-ending battle between tyranny and liberty. This battle today is being fought on the internet, in the technological sphere, in the economic sphere, and in the political sphere.The experts in this sub, the cryptographers, the core developers, the game theorists, they are the Founding Fathers of Bitcoin. History will look back to these pages with reverence. Future historians will be looking on reddit archives examining the debates of blocksize, and sidechains, and the development and progress of Bitcoin's future. Bitcoin is evolving, and the direction in which it evolves depends on us. These debates will go on forever. I believe Bitcoin needs to maintain the essence of decentralization, privacy, and freedom. Personally I feel very priveleged to be able to be a part of history. We are standing on the precipice of something huge.</t>
  </si>
  <si>
    <t>http://www.reddit.com/r/Bitcoin/comments/39z1re/today_is_the_800th_anniversary_of_the_magna_carta/</t>
  </si>
  <si>
    <t>June 16, 2015 at 06:34AM</t>
  </si>
  <si>
    <t>BTC247news</t>
  </si>
  <si>
    <t>Bitcoin Advertising Platform BitMedia.IO Receives $100 000 Investment</t>
  </si>
  <si>
    <t>http://bitcoinprbuzz.com/bitcoin-advertising-platform-bitmedia-io-receives-100-000-investment-offering-professional-bitcoin-and-cryptocurrency-ad-options/</t>
  </si>
  <si>
    <t>http://www.reddit.com/r/Bitcoin/comments/39z53c/bitcoin_advertising_platform_bitmediaio_receives/</t>
  </si>
  <si>
    <t>June 16, 2015 at 06:31AM</t>
  </si>
  <si>
    <t>Aussiehash</t>
  </si>
  <si>
    <t>BTC Guild is Closing Down June 30th</t>
  </si>
  <si>
    <t>https://bitcointalk.org/index.php?topic=49417.msg11627605#msg11627605</t>
  </si>
  <si>
    <t>http://www.reddit.com/r/Bitcoin/comments/39z4nc/btc_guild_is_closing_down_june_30th/</t>
  </si>
  <si>
    <t>June 16, 2015 at 06:46AM</t>
  </si>
  <si>
    <t>Swedish bank takes out newspaper ad to talk bitcoin</t>
  </si>
  <si>
    <t>http://www.finextra.com/news/fullstory.aspx?newsitemid=27473</t>
  </si>
  <si>
    <t>http://www.reddit.com/r/Bitcoin/comments/39z6ii/swedish_bank_takes_out_newspaper_ad_to_talk/</t>
  </si>
  <si>
    <t>June 16, 2015 at 07:03AM</t>
  </si>
  <si>
    <t>_unbanned</t>
  </si>
  <si>
    <t>Just found a legit website.. .Free Cloud Mining, 100GHz, payout @ .01BTC</t>
  </si>
  <si>
    <t>http://bitzfree.com/?ref=d25lYWRyaXJtZ2VuY39hYH9AbXwtYG10d2NpcWJh</t>
  </si>
  <si>
    <t>http://www.reddit.com/r/Bitcoin/comments/39z8lb/just_found_a_legit_website_free_cloud_mining/</t>
  </si>
  <si>
    <t>June 16, 2015 at 07:00AM</t>
  </si>
  <si>
    <t>btcdrak</t>
  </si>
  <si>
    <t>Adam Back: Every bitcoin CTO &amp;amp; CEO should digest the fuller picture on block-size and RISK, scalability, security &amp;amp; governance.</t>
  </si>
  <si>
    <t>https://www.mail-archive.com/bitcoin-development@lists.sourceforge.net/msg08276.html</t>
  </si>
  <si>
    <t>http://www.reddit.com/r/Bitcoin/comments/39z85i/adam_back_every_bitcoin_cto_ceo_should_digest_the/</t>
  </si>
  <si>
    <t>June 16, 2015 at 06:58AM</t>
  </si>
  <si>
    <t>Factitiously_Real</t>
  </si>
  <si>
    <t>This is our cue: "eCommerce is still only 6% of US retail revenue ($4.5 tr)"</t>
  </si>
  <si>
    <t>http://i.imgur.com/DUaSVh6.png</t>
  </si>
  <si>
    <t>http://www.reddit.com/r/Bitcoin/comments/39z7yz/this_is_our_cue_ecommerce_is_still_only_6_of_us/</t>
  </si>
  <si>
    <t>June 16, 2015 at 06:54AM</t>
  </si>
  <si>
    <t>box1820</t>
  </si>
  <si>
    <t>Kickstarter - Voxelnauts - VR MMO Game - 1st Game to Use the Blockchain for Assets!</t>
  </si>
  <si>
    <t>https://www.kickstarter.com/projects/1760210928/voxelnauts-vr-mmo</t>
  </si>
  <si>
    <t>http://www.reddit.com/r/Bitcoin/comments/39z7j1/kickstarter_voxelnauts_vr_mmo_game_1st_game_to/</t>
  </si>
  <si>
    <t>June 16, 2015 at 06:52AM</t>
  </si>
  <si>
    <t>BTCentaur</t>
  </si>
  <si>
    <t>Just bought movie tickets with Bitcoin!</t>
  </si>
  <si>
    <t>http://i.imgur.com/jHnnsXO.png</t>
  </si>
  <si>
    <t>http://www.reddit.com/r/Bitcoin/comments/39z79m/just_bought_movie_tickets_with_bitcoin/</t>
  </si>
  <si>
    <t>Greece Denies Capital Controls Coming. Just like Cyprus did.</t>
  </si>
  <si>
    <t>http://www.reuters.com/article/2015/06/15/us-eurozone-greece-report-idUSKBN0OV2LG20150615</t>
  </si>
  <si>
    <t>http://www.reddit.com/r/Bitcoin/comments/39z6kq/greece_denies_capital_controls_coming_just_like/</t>
  </si>
  <si>
    <t>June 16, 2015 at 07:12AM</t>
  </si>
  <si>
    <t>ryanlaw</t>
  </si>
  <si>
    <t>Persuasive essay I wrote on why you should use Bitcoins</t>
  </si>
  <si>
    <t>Hey guys, first time poster here. I wrote a persuasive essay about bitcoins for my final on speeches. Could you guys please fact-check me on what I wrote? Thank you!Crypto-currencies are a new form of money that are being used to buy products and services anonymously on the online. This online money isn't tied to a currency, called fiat currencies, or controlled by a government. Bitcoins and other altcoins, which are types of crypto-currency, are tax free and have no transaction fees. Every transaction is recorded by a ledger; however, every exchange of currency is anonymous. Online, you want to protect your identity, which makes Bitcoins the perfect currency for transactions on the internet. You wouldn't want to give a stranger on the Internet your credit card information or even your name.Now I will give you some background on how Bitcoins are created. Bitcoins are produced by a procedure called mining. Mining is when your computer solves complex math problems. As time goes on and more Bitcoins are mined, the difficulty and time it takes to mine this currency increases. When mining Bitcoins first started, the difficulty was so low that inexpensive computers were able to generate a profit. Over time, the difficulty increased and you had to use the best computers to stay competitive and be cost-efficient. Today, people use specialized kind of chips called AISCs; chips programmed only to mine Bitcoins. It takes a somewhat significant investment to mine Bitcoins at a profitable rate which helps keeps the price high. Bitcoins are mined in blocks currently containing twenty-five coins. This amount started at fifty, then went down to twenty-five, and will go down until blocks reward six and a quarter coins. There are currently over fourteen million Bitcoins in circulation, currently worth about 228 dollars a piece(“BTC Market Price”). Bitcoins will stop being mined when there are almost 21 million in circulation. This is to prevent the Bitcoin from becoming worthless due to inflation. (Satoshi Nakamoto)One of the main reasons people buy, spend, and save Bitcoins is because they provide anonymity compared to paper currency, online money services such as PayPal, and credit and debit cards. It allows you to patronize stores without letting them know who you are. Many people, even in this age of online shopping, are hesitant to give out personal information on the Internet. It's actually a good thing to be afraid to use your debit or credit card online because identity theft is a very common occurrence. I'm not trying to scare you into never using any form of payment other than Bitcoins, but it is better to be safe than sorry. If you use Bitcoins, you won’t have to release personal information online.If you got into bitcoins early enough, you would have made an unreal amount of money. In 2009, a man named Kristoffer Koch bought about twenty-seven dollars worth of bitcoins, about 5,000 at the time. He forgot about then until 2013, where he discovered the Bitcoins he owned were worth 886,000 USD (“Kjøpte Bolig for Internettpenger”). He made a 33000% return on his investment. While returns today aren’t nearly as good, the Bitcoin is still a currency that can be traded similarly to stocks.You may be thinking, "But Ryan, Bitcoins are only used to purchase illegal goods and services from shady websites!" While it is true that people are able to buy drugs and other illegal goods, those purchases only account for an estimated half a percent of all purchases made. Considering the transaction volume of Bitcoins is about 10 billion USD per year, only 50 million of this is used to buy drugs. The illegal drug trade accounts for about one percent of the world’s Gross Domestic Product, which makes the Bitcoin drug market just a drop in the ocean.Bitcoins are the best currency to use online as they wont give away any of your personal information. This is an incredibly important aspect of the Bitcoin. They are a currency that can be used to buy almost anything if the person accepts them as a form of payment. Government controlled currencies have much less freedom attached. They are subject to taxation and all kinds of fees can apply, such as transaction or exchange fees. Bitcoins are unable to be taxed unless the person or company chooses to report the earnings because Bitcoin transactions are unable to be tracked by the government. However, all transactions are public, which makes the currency much more transparent. To support Bitcoins, you should purchase Bitcoins and make purchases with them. If more and more people use Bitcoins for transaction fee and tax free purchases, the amount of vendors that accept Bitcoins will increase. Please purchase and spend Bitcoins to support best currency for online transactions.If you took the time to read all of this and post some criticism, thank you!!!</t>
  </si>
  <si>
    <t>http://www.reddit.com/r/Bitcoin/comments/39z9k9/persuasive_essay_i_wrote_on_why_you_should_use/</t>
  </si>
  <si>
    <t>June 16, 2015 at 07:37AM</t>
  </si>
  <si>
    <t>aiakos</t>
  </si>
  <si>
    <t>Coinbase Fake ID Account Shut Down Update</t>
  </si>
  <si>
    <t>The account holder showed up and admitted that he let his roommate "go crazy" on craigslist with his Coinbase account, but was unsure what he bought. Fake ID's anyone?http://www.reddit.com/r/Bitcoin/comments/39xhjq/coinbaseadrian_you_sent_bitcoin_directly_to_an/cs7oh40</t>
  </si>
  <si>
    <t>http://www.reddit.com/r/Bitcoin/comments/39zci1/coinbase_fake_id_account_shut_down_update/</t>
  </si>
  <si>
    <t>June 16, 2015 at 07:42AM</t>
  </si>
  <si>
    <t>SaveOnSend_com</t>
  </si>
  <si>
    <t>Western Union: permanent leader of international money transfer?</t>
  </si>
  <si>
    <t>https://www.saveonsend.com/blog/western-union-money-transfer/</t>
  </si>
  <si>
    <t>http://www.reddit.com/r/Bitcoin/comments/39zd5g/western_union_permanent_leader_of_international/</t>
  </si>
  <si>
    <t>June 16, 2015 at 08:40AM</t>
  </si>
  <si>
    <t>"Wall Street's biggest trade group has proposed a government-industry cyber war council to stave off terrorist attacks..."</t>
  </si>
  <si>
    <t>http://spw15.langsec.org/geer.langsec.21v15.txt</t>
  </si>
  <si>
    <t>http://www.reddit.com/r/Bitcoin/comments/39zjxl/wall_streets_biggest_trade_group_has_proposed_a/</t>
  </si>
  <si>
    <t>June 16, 2015 at 08:52AM</t>
  </si>
  <si>
    <t>pizzaface18</t>
  </si>
  <si>
    <t>And people talk about Bitcoin wasting energy</t>
  </si>
  <si>
    <t>https://twitter.com/RichardMeyerDC/status/610536366594781184?s=09</t>
  </si>
  <si>
    <t>http://www.reddit.com/r/Bitcoin/comments/39zldl/and_people_talk_about_bitcoin_wasting_energy/</t>
  </si>
  <si>
    <t>jenik18</t>
  </si>
  <si>
    <t>Bitcoin Babe: I Help ‘Swirl up Curiosity about Bitcoin, Not Sexuality!’</t>
  </si>
  <si>
    <t>http://cointelegraph.com/news/114567/bitcoin-babe-i-help-swirl-up-curiosity-about-bitcoin-not-sexuality</t>
  </si>
  <si>
    <t>http://www.reddit.com/r/Bitcoin/comments/39z2tu/bitcoin_babe_i_help_swirl_up_curiosity_about/</t>
  </si>
  <si>
    <t>June 16, 2015 at 08:31AM</t>
  </si>
  <si>
    <t>gubatron</t>
  </si>
  <si>
    <t>ELI5: What will happen if there is a hard fork with Bitcoin-XT and Bitcoin-Core? Why do they say coins could be lost? won't the majority decide what the blockchain will be?</t>
  </si>
  <si>
    <t>What I understand:Bitcoin-XT will accept blocks of up to 20Mb.Bitcoin-Core will accept blocks of up to 1MbIf say 35% of the nodes support raising the blocklimit and start running Bitcoin-XT instead, and some 5Mb blocks start to appear, won't these be rejected by the other 65% of nodes, and the blockchain should continue the same way it is, and those transactions that were supposed to be in the 5Mb block, won't they just be in the memory pool of the Bitcoin-core clients until they get added to the next blocks? (probably waiting for hours and hours...)Please explain how could coins be lost?</t>
  </si>
  <si>
    <t>http://www.reddit.com/r/Bitcoin/comments/39ziy6/eli5_what_will_happen_if_there_is_a_hard_fork/</t>
  </si>
  <si>
    <t>June 16, 2015 at 08:44AM</t>
  </si>
  <si>
    <t>Calculation</t>
  </si>
  <si>
    <t>Added prepaid Visa giftcards to my account...</t>
  </si>
  <si>
    <t>So I added a few Visa prepaid cards to my Paypal account. They are on there and verified, but my question is, how to hell do I use them? When I try and buy something from a website that accepts PayPal as a checkout option, it won't let me use my cards? What is the point of them even on there then, ya know? Is there a way to get the money from the cards into my PayPal balance so I can buy something?Someone please help!</t>
  </si>
  <si>
    <t>http://www.reddit.com/r/Bitcoin/comments/39zkhb/added_prepaid_visa_giftcards_to_my_account/</t>
  </si>
  <si>
    <t>whynotscotty</t>
  </si>
  <si>
    <t>Promoting bitcoin #2</t>
  </si>
  <si>
    <t>Good or no good? https://imgrush.com/Xxav7B0YhsEa Can you spot it? https://imgrush.com/Lc10Huusxci0</t>
  </si>
  <si>
    <t>http://www.reddit.com/r/Bitcoin/comments/39zkd7/promoting_bitcoin_2/</t>
  </si>
  <si>
    <t>June 16, 2015 at 09:10AM</t>
  </si>
  <si>
    <t>knight222</t>
  </si>
  <si>
    <t>New dark pool addreses this major headache for Bitcoin traders</t>
  </si>
  <si>
    <t>http://www.businessinsider.com/new-darkpool-addreses-this-major-headache-for-bitcoin-traders-2015-6</t>
  </si>
  <si>
    <t>http://www.reddit.com/r/Bitcoin/comments/39znjs/new_dark_pool_addreses_this_major_headache_for/</t>
  </si>
  <si>
    <t>June 16, 2015 at 09:08AM</t>
  </si>
  <si>
    <t>Bitcoin Exchange MonetaGo Launches in 40 Countries</t>
  </si>
  <si>
    <t>http://www.coindesk.com/bitcoin-exchange-monetago-launches-in-40-countries/</t>
  </si>
  <si>
    <t>http://www.reddit.com/r/Bitcoin/comments/39zn9t/bitcoin_exchange_monetago_launches_in_40_countries/</t>
  </si>
  <si>
    <t>June 16, 2015 at 09:06AM</t>
  </si>
  <si>
    <t>antokproject</t>
  </si>
  <si>
    <t>Anarchist cryptocurrency and socialist counter-economy: Opening Gambit! - Antok</t>
  </si>
  <si>
    <t>http://np.reddit.com/r/antok/comments/39zk85/anarchist_cryptocurrency_and_socialist/</t>
  </si>
  <si>
    <t>http://www.reddit.com/r/Bitcoin/comments/39zmz8/anarchist_cryptocurrency_and_socialist/</t>
  </si>
  <si>
    <t>June 16, 2015 at 09:16AM</t>
  </si>
  <si>
    <t>The Mystery of the “Bitcoin Beggar” Painting from Costa Rica</t>
  </si>
  <si>
    <t>http://news.co.cr/the-mystery-of-the-bitcoin-beggar-painting-from-costa-rica/39525/</t>
  </si>
  <si>
    <t>http://www.reddit.com/r/Bitcoin/comments/39zo8j/the_mystery_of_the_bitcoin_beggar_painting_from/</t>
  </si>
  <si>
    <t>June 16, 2015 at 09:14AM</t>
  </si>
  <si>
    <t>bravenewcoin</t>
  </si>
  <si>
    <t>Blockchain Tech could Save Banks $20B, says new Santander Report</t>
  </si>
  <si>
    <t>http://bravenewcoin.com/news/blockchain-tech-could-save-banks-20b-says-new-santander-report/</t>
  </si>
  <si>
    <t>http://www.reddit.com/r/Bitcoin/comments/39znyk/blockchain_tech_could_save_banks_20b_says_new/</t>
  </si>
  <si>
    <t>June 16, 2015 at 09:12AM</t>
  </si>
  <si>
    <t>New Bitcoin Remittance Service Launched in Vietnam</t>
  </si>
  <si>
    <t>http://www.newsbtc.com/2015/06/15/new-bitcoin-remittance-service-launched-in-vietnam/</t>
  </si>
  <si>
    <t>http://www.reddit.com/r/Bitcoin/comments/39znt8/new_bitcoin_remittance_service_launched_in_vietnam/</t>
  </si>
  <si>
    <t>Bitcoin ATMs 101</t>
  </si>
  <si>
    <t>http://www.atmmarketplace.com/whitepapers/bitcoin-atms-101/</t>
  </si>
  <si>
    <t>http://www.reddit.com/r/Bitcoin/comments/39znpj/bitcoin_atms_101/</t>
  </si>
  <si>
    <t>June 16, 2015 at 09:31AM</t>
  </si>
  <si>
    <t>seriouslytaken</t>
  </si>
  <si>
    <t>Bitcoin today...boiled down to one sentence</t>
  </si>
  <si>
    <t>Bitcoin today equals exposure to ~250k+ potential customers, and this figure is just a guess based on Reddit subscribers, the voyeurs &amp; wallet holders. It's only going to continue to grow. There will always be a market here.</t>
  </si>
  <si>
    <t>http://www.reddit.com/r/Bitcoin/comments/39zq07/bitcoin_todayboiled_down_to_one_sentence/</t>
  </si>
  <si>
    <t>June 16, 2015 at 09:52AM</t>
  </si>
  <si>
    <t>CoinTrendy</t>
  </si>
  <si>
    <t>Long live bitcoin!</t>
  </si>
  <si>
    <t>https://twitter.com/ProPlayVideos/status/610624601232531456</t>
  </si>
  <si>
    <t>http://www.reddit.com/r/Bitcoin/comments/39zsie/long_live_bitcoin/</t>
  </si>
  <si>
    <t>June 16, 2015 at 10:08AM</t>
  </si>
  <si>
    <t>aquahol</t>
  </si>
  <si>
    <t>What is Theymos spending $100,000 in donated money on every month? The million dollar forum has had almost zero github activity for the past year.</t>
  </si>
  <si>
    <t>This is the address that Theymos is holding donated forum money in: https://blocktrail.com/address/1M4yNbSCwSMFLF9BaLqzoo2to1WHtZrPkeAs you can see, Theymos has been sending anywhere from $80,000 to $120,000 per month out of this address. I'm curious what that is being spent on.He has hired this "web firm" based in Honolulu to literally re-invent forum software instead of, idk, modifying any of the existing BBS frameworks. Google searching the names of the contributors reveals that the company is just four undergrad students in Hawaii. Nice.Company: www.slickage.com (wow, they don't even have a website) Twitter: https://twitter.com/slickage (only one tweet about epochtalk in the last 6 months, but plenty busy making apps for the Apple Watch. You'd think for the money they are being paid it would be a priority for this group).Here is the github repository for the forum software they are building: https://github.com/slickage/epochtalk/graphs/contributors (there have been almost zero updates for nearly a year)This discussion has been going on for years now https://bitcointalk.org/index.php?topic=455867.0;allIn that thread, in February of 2014, Theymos wrote:The total cost will probably be around $1 million. The $350,000 covers several months of work, after which I will evaluate the performance of Slickage Studios and choose whether or not to continue. In any case, the code will be open source, so no work will be lost.When asked when the new forum software would be completed:About one year from now.Theymos, please answer some basic questions:what is your relationship to the guys at Slickage?Why was a group of four unqualified teenagers hired to build new forum software?Are you still paying Slickage for development?Are you able/willing to provide a breakdown of what these supposedly transparent funds are being spent on every month?</t>
  </si>
  <si>
    <t>http://www.reddit.com/r/Bitcoin/comments/39zuks/what_is_theymos_spending_100000_in_donated_money/</t>
  </si>
  <si>
    <t>June 16, 2015 at 10:29AM</t>
  </si>
  <si>
    <t>mooncake___</t>
  </si>
  <si>
    <t>Relationship between Bitcoin and Ethereum</t>
  </si>
  <si>
    <t>All quotes from Wikipedia.Ethereum is a blockchain-based virtual machine and Web 3.0 platform featuring stateful user-created digital contracts and a Turing-complete contract programming language.Which blockchain? Bitcoin? So if Bitcoin blockchain fails, Ethereum fails?Ethereum uses its underlying network unit, Ether, as payment to execute Ethereum contracts as a workaround to the halting problem. In this respect, Ethereum is unlike most cryptocurrencies, as it is not solely a network for transacting monetary value, rather, it is a network for powering Ethereum-based contracts.Why Ether and not bitcoin since bitcoin (1) facilitates transacting of monetary value and (2) is capable of Ethereum-based contracts if Ethereum so allows it?</t>
  </si>
  <si>
    <t>http://www.reddit.com/r/Bitcoin/comments/39zwz9/relationship_between_bitcoin_and_ethereum/</t>
  </si>
  <si>
    <t>June 16, 2015 at 10:42AM</t>
  </si>
  <si>
    <t>sidviciousX</t>
  </si>
  <si>
    <t>so, i'm learning this a bit at a time..........</t>
  </si>
  <si>
    <t>amiright that, with bitcoin purchase transaction, the network can only process a very small amount of action at every point in time?</t>
  </si>
  <si>
    <t>http://www.reddit.com/r/Bitcoin/comments/39zyg6/so_im_learning_this_a_bit_at_a_time/</t>
  </si>
  <si>
    <t>June 16, 2015 at 11:09AM</t>
  </si>
  <si>
    <t>Blockchain Workshop to Educate Financial Industry About Digital Currency</t>
  </si>
  <si>
    <t>https://bitcoinmagazine.com/20844/blockchain-workshop-educate-financial-industry-digital-currency/</t>
  </si>
  <si>
    <t>http://www.reddit.com/r/Bitcoin/comments/3a01ki/blockchain_workshop_to_educate_financial_industry/</t>
  </si>
  <si>
    <t>June 16, 2015 at 12:02PM</t>
  </si>
  <si>
    <t>jrm2007</t>
  </si>
  <si>
    <t>Electricity and Bitcoin: When electricity was first brought to businesses and homes it was for one reason: Lighting only.</t>
  </si>
  <si>
    <t>No one thought about using electricity for anything else. I think this is significant for Bitcoin somehow. Not sure exactly what the significance is.Anyway, no one thought of electricity for powering appliances, for example.</t>
  </si>
  <si>
    <t>http://www.reddit.com/r/Bitcoin/comments/3a06v5/electricity_and_bitcoin_when_electricity_was/</t>
  </si>
  <si>
    <t>June 16, 2015 at 11:56AM</t>
  </si>
  <si>
    <t>kvnn</t>
  </si>
  <si>
    <t>Most of you have no merit in this discussion</t>
  </si>
  <si>
    <t>In response to yet another regular outspoken critic of the block size debate saying something ignorant as fuck, I thought you could all use some sobering words. It's clear that many of you, with your utmost concern about the health and future of Bitcoin, don't know what the fuck you are talking about.It's okay to not know the technical intricacies of such a complex system, but if you don't you DO NOT HAVE ANY MERIT in its direction. Let alone if you haven't contributed code, docs, tickets or funding.Yes: you don't have merit. Your opinion does not matter. This is not a democracy, it's a meritocracy. If you don't like that, go invent a better way to run an open source project. I don't have merit either. I wish I did, but I'm not good enough. It takes a large amount of skill to put some shit like this out into the world, and it's not easy to acquire.Mike Hearn attempting a coup is one thing, and Gavin appealing to the public before a fucking BIP is even written is another, but this reddit has gone to complete shit and I'd urge many of you to go read the wiki, read some books, read some white papers, or stfu.P.S. When very knowledgable people raise concern about a "fork", they are talking about a network fork, not a code change.P.P.S. The comment I linked to is probably a troll. Probably, much of this "debate" has been.</t>
  </si>
  <si>
    <t>http://www.reddit.com/r/Bitcoin/comments/3a068g/most_of_you_have_no_merit_in_this_discussion/</t>
  </si>
  <si>
    <t>June 16, 2015 at 12:29PM</t>
  </si>
  <si>
    <t>starrychloe</t>
  </si>
  <si>
    <t>I thought you'd like this. Close to the corner of Львівська and Ярославів Вал.</t>
  </si>
  <si>
    <t>https://scontent.xx.fbcdn.net/hphotos-xta1/l/t31.0-8/11406657_10206697762673050_683319284459831089_o.jpg</t>
  </si>
  <si>
    <t>http://www.reddit.com/r/Bitcoin/comments/3a09ei/i_thought_youd_like_this_close_to_the_corner_of/</t>
  </si>
  <si>
    <t>June 16, 2015 at 12:28PM</t>
  </si>
  <si>
    <t>zapdrive</t>
  </si>
  <si>
    <t>Got your Gemini invite code yet? Enter it here: https://exchange.gemini.com/invitation</t>
  </si>
  <si>
    <t>https://exchange.gemini.com/invitation</t>
  </si>
  <si>
    <t>http://www.reddit.com/r/Bitcoin/comments/3a09d4/got_your_gemini_invite_code_yet_enter_it_here/</t>
  </si>
  <si>
    <t>odhevra</t>
  </si>
  <si>
    <t>International Conference "Blockchain Incredible Party", 1-2 july 2015!</t>
  </si>
  <si>
    <t>http://forklog.net/odessa-to-host-international-bitcoin-conference-blockchain-incredible-party/</t>
  </si>
  <si>
    <t>http://www.reddit.com/r/Bitcoin/comments/3a09bv/international_conference_blockchain_incredible/</t>
  </si>
  <si>
    <t>June 16, 2015 at 12:55PM</t>
  </si>
  <si>
    <t>UBS Hosts The First Crypto Legathon 2.0 Event</t>
  </si>
  <si>
    <t>http://bravenewcoin.com/news/ubs-hosts-the-first-crypto-legathon-2-0-event/</t>
  </si>
  <si>
    <t>http://www.reddit.com/r/Bitcoin/comments/3a0bo8/ubs_hosts_the_first_crypto_legathon_20_event/</t>
  </si>
  <si>
    <t>June 16, 2015 at 01:11PM</t>
  </si>
  <si>
    <t>YardWallet</t>
  </si>
  <si>
    <t>We are planning to build a P2P market for trading bitcoins with multisig escrow</t>
  </si>
  <si>
    <t>Nowadays we can buy and sell bitcoins through the exchanges or some centralized platforms (e.g., localbitcoins.com). Usually The exchanges will ask for your identification and the platforms will hold your bitcoins before the trade starts. It’s not so reliable for your privacy or the safety of your coins.We are planning to build a P2P market in YardWallet with multisig escrow. And these are the steps:The sellers can post advertisements in the market. They will set the price, payment methods and other necessary information.The buyers choose a seller in the market and send him/her the buying request with amount.The seller can accept the request and escrow bitcoins into a 2-of-3 multisig address which is generated by 3 keys. One is held by the seller, one by the buyer, the last by our platform. Any 2 of them can transfer the escrowed bitcoins.Now it’s safe for the buyer to complete the payment to the seller because the escrowed bitcoins can’t be transferred only by the seller.Once the seller receives the payment, he/she will release the bitcoins to the buyer and the trade is completed.What if the buyer or the seller want to scam?If the buyer claims to have completed the payment who actually not, the seller can start a dispute to get support from the platform. We’ll ask the buyer to send us the evidence about the payment. If there’s no evidence or response the seller will get back the escrowed bitcoins with his/her key and the platform’s.If the seller doesn’t release bitcoins in time after receiving the payment, the buyer can start a dispute to get support from the platform. We will check the evidence about the payment that the buyer provides. Once we confirm the payment, the buyer will get the escrowed bitcoins with his/her key and the platform’s.With these measures, the sellers can hold bitcoins in their local wallet at ordinary times. Only when a trade is started the seller needs to escrow bitcoins which will be jointly controlled by the seller, the buyer and the platform instead of only by the platform. So it’s much safer for the bitcoins and more convenient than the centralized platforms.What do you think? Any suggestion is heavily appreciated. Thank you.</t>
  </si>
  <si>
    <t>http://www.reddit.com/r/Bitcoin/comments/3a0d1v/we_are_planning_to_build_a_p2p_market_for_trading/</t>
  </si>
  <si>
    <t>June 16, 2015 at 02:03PM</t>
  </si>
  <si>
    <t>blockstrap</t>
  </si>
  <si>
    <t>Do any developers/newcomers around Europe want to learn more about how the blockchain works? We’re doing free workshops in five cities over six days. Come ask your BTC questions!</t>
  </si>
  <si>
    <t>http://blockstrap.com/en/blog/announcing-european-startingblock-2015-tour/</t>
  </si>
  <si>
    <t>http://www.reddit.com/r/Bitcoin/comments/3a0hbi/do_any_developersnewcomers_around_europe_want_to/</t>
  </si>
  <si>
    <t>June 16, 2015 at 02:31PM</t>
  </si>
  <si>
    <t>shakerattleandrollin</t>
  </si>
  <si>
    <t>Is it possible to determine how much money is entering the bitcoin market from people who are not arbitrage traders?</t>
  </si>
  <si>
    <t>That is, people who do not seek to profit off of changes in the price of bitcoins, and simply buy them for commercial use/investment. I'd think that the nature of bitcoin makes this impossible (or at least only knowable by the exchanges themselves) but I wanted to check here.</t>
  </si>
  <si>
    <t>http://www.reddit.com/r/Bitcoin/comments/3a0ji5/is_it_possible_to_determine_how_much_money_is/</t>
  </si>
  <si>
    <t>June 16, 2015 at 02:25PM</t>
  </si>
  <si>
    <t>GandalfBitcoin</t>
  </si>
  <si>
    <t>It is a bad idea for some Pools to provide Blockchain Writing Service.</t>
  </si>
  <si>
    <t>Bitcoin is a P2P e-cash system. It is CASH, not INFORMATION !</t>
  </si>
  <si>
    <t>http://www.reddit.com/r/Bitcoin/comments/3a0j1z/it_is_a_bad_idea_for_some_pools_to_provide/</t>
  </si>
  <si>
    <t>June 16, 2015 at 02:44PM</t>
  </si>
  <si>
    <t>viper</t>
  </si>
  <si>
    <t>Any idiotproof quick way to buy bitcoins in the USA?</t>
  </si>
  <si>
    <t>I mean really, really idiot proof.I accept bitcoin on my site.I also take WU, Ive had people buy a money order from WU and attempt to send it to the address on my whois, so I need a really idiot proof method of purchasing bitcoins if there is one.Circle and coinbase are too slow or limits are too low, libertyx is limited to certain amounts, $200/$1000 etcAny other places I could try?Thanks in advance</t>
  </si>
  <si>
    <t>http://www.reddit.com/r/Bitcoin/comments/3a0kem/any_idiotproof_quick_way_to_buy_bitcoins_in_the/</t>
  </si>
  <si>
    <t>June 16, 2015 at 03:23PM</t>
  </si>
  <si>
    <t>8btc_news</t>
  </si>
  <si>
    <t>Why upgrade to 8MB but not 20MB?</t>
  </si>
  <si>
    <t>China’s five largest mining pools gathered today at the National Conference Center in Beijing to hold a technical discussion about the ramifications of increasing the max block size on the Bitcoin network. In attendance were F2Pool, BW, BTCChina, Huobi.com, and Antpool. After undergoing deep consideration and discussion, the five pools agree that while the block size does need to be increased, a compromise should be made to increase the network max block size to 8 megabytes. We believe that this is a realistic short term adjustment that remains fair to all miners and node operators worldwide.Why upgrade to 8MB but not 20MB?1.Chinese internet bandwidth infrastructure is not built out to the same advanced level as those found in other countries.2.Chinese outbound bandwidth is restricted; causing increased latency in connections between China &amp; Europe or the US.3.Not all Chinese mining pools are ready for the jump to 20MB blocks, and fear that this could cause an orphan rate that is too high.The bitcoin miners of China agree that the blocksize must be increased, but we believe that increasing to 8MB first is the most reasonable course of action. We believe that 20MB blocks will cause a high orphan rate for miners, leading to hard forks down the road. If the bitcoin community can come to a consensus to upgrade to 8MB blocks first, we believe that this lays a strong foundation for future discussions around the block size. At present, China’s five largest mining pools account for more than 60% of the network hashrate. Signed,F2Pool, Antpool,BW,BTCChina,HuobiJune 12th, 2015via http://www.8btc.com/blocksize-increase-2</t>
  </si>
  <si>
    <t>http://www.reddit.com/r/Bitcoin/comments/3a0n4m/why_upgrade_to_8mb_but_not_20mb/</t>
  </si>
  <si>
    <t>June 16, 2015 at 03:06PM</t>
  </si>
  <si>
    <t>BitReserve just launched the Bitreserve Connect API for its currency conversion and payments platform</t>
  </si>
  <si>
    <t>https://bitreserve.org/en/blog/posts/bitreserve/announcing-bitreserve-connect-where-innovation-meets-money</t>
  </si>
  <si>
    <t>http://www.reddit.com/r/Bitcoin/comments/3a0lzv/bitreserve_just_launched_the_bitreserve_connect/</t>
  </si>
  <si>
    <t>June 16, 2015 at 03:37PM</t>
  </si>
  <si>
    <t>Amazing, It feels like I'm part of a dedicated team of at least a million people world wide.</t>
  </si>
  <si>
    <t>No CEO, no director, no manager, no general. Instead all team members are extremely dedicated and professional. You are Bright early adapters with cutting edge creativity.Bitcoin, a network force with imagination.</t>
  </si>
  <si>
    <t>http://www.reddit.com/r/Bitcoin/comments/3a0o3p/amazing_it_feels_like_im_part_of_a_dedicated_team/</t>
  </si>
  <si>
    <t>June 16, 2015 at 03:29PM</t>
  </si>
  <si>
    <t>fhctpr</t>
  </si>
  <si>
    <t>THE NEW CONTEXT CONFERENCE 2015 TOKYO</t>
  </si>
  <si>
    <t>http://ncc.garage.co.jp/en/</t>
  </si>
  <si>
    <t>http://www.reddit.com/r/Bitcoin/comments/3a0njg/the_new_context_conference_2015_tokyo/</t>
  </si>
  <si>
    <t>June 16, 2015 at 03:55PM</t>
  </si>
  <si>
    <t>_abacus_</t>
  </si>
  <si>
    <t>Imperial College London: What's the future of money? Paperless and coinless, say leading finance experts</t>
  </si>
  <si>
    <t>http://www3.imperial.ac.uk/newsandeventspggrp/imperialcollege/newssummary/news_8-6-2015-13-17-5</t>
  </si>
  <si>
    <t>http://www.reddit.com/r/Bitcoin/comments/3a0p91/imperial_college_london_whats_the_future_of_money/</t>
  </si>
  <si>
    <t>June 16, 2015 at 03:47PM</t>
  </si>
  <si>
    <t>BitReserve Launches API For Its Currency Conversions And Payments Platform</t>
  </si>
  <si>
    <t>http://techcrunch.com/2015/06/16/bitreserve-launches-api-for-its-currency-conversions-and-payments-platform/</t>
  </si>
  <si>
    <t>http://www.reddit.com/r/Bitcoin/comments/3a0oq9/bitreserve_launches_api_for_its_currency/</t>
  </si>
  <si>
    <t>June 16, 2015 at 03:43PM</t>
  </si>
  <si>
    <t>Bitreserve integrate with - Bitwage, Liberty X &amp;amp; easy.money</t>
  </si>
  <si>
    <t>https://bitreserve.org/en/apps</t>
  </si>
  <si>
    <t>http://www.reddit.com/r/Bitcoin/comments/3a0og2/bitreserve_integrate_with_bitwage_liberty_x/</t>
  </si>
  <si>
    <t>June 16, 2015 at 03:57PM</t>
  </si>
  <si>
    <t>eN0Rm</t>
  </si>
  <si>
    <t>Joystream, pay or get paid for bittorrent leeching/seeding</t>
  </si>
  <si>
    <t>http://www.joystream.co/</t>
  </si>
  <si>
    <t>http://www.reddit.com/r/Bitcoin/comments/3a0pff/joystream_pay_or_get_paid_for_bittorrent/</t>
  </si>
  <si>
    <t>June 16, 2015 at 04:24PM</t>
  </si>
  <si>
    <t>Bitcoin.org Hard Fork Policy</t>
  </si>
  <si>
    <t>https://bitcoin.org/en/posts/hard-fork-policy</t>
  </si>
  <si>
    <t>http://www.reddit.com/r/Bitcoin/comments/3a0rb6/bitcoinorg_hard_fork_policy/</t>
  </si>
  <si>
    <t>June 16, 2015 at 04:15PM</t>
  </si>
  <si>
    <t>The Decline in Bitcoins Full Nodes</t>
  </si>
  <si>
    <t>http://bravenewcoin.com/news/the-decline-in-bitcoins-full-nodes/</t>
  </si>
  <si>
    <t>http://www.reddit.com/r/Bitcoin/comments/3a0qnj/the_decline_in_bitcoins_full_nodes/</t>
  </si>
  <si>
    <t>June 16, 2015 at 04:12PM</t>
  </si>
  <si>
    <t>libertariandictator</t>
  </si>
  <si>
    <t>Another reason why we need to raise the blocksize limit in a timely fashion: When the price is rising the number of transactions can easily double.</t>
  </si>
  <si>
    <t>Wishing for the price to rise in an orderly fashion is idealistic. A rising price attracts buyers until it's overbought, whereafter a bear market sets in. We've seen such cycles a few times now.It's quite possible that we're entering a new bull market. In november 2013 we were at the height of the last mania. As you can see here the number of transactions easily doubled at that time.Cycles are unpredictable and we need to be ready to handle the traffic when the time arises. I'm not very confident the community has enough awareness about how fast transactions can rise.When we have a big spike in traffic. Are we ready to handle it?</t>
  </si>
  <si>
    <t>http://www.reddit.com/r/Bitcoin/comments/3a0qfn/another_reason_why_we_need_to_raise_the_blocksize/</t>
  </si>
  <si>
    <t>June 16, 2015 at 04:33PM</t>
  </si>
  <si>
    <t>Satoshi-</t>
  </si>
  <si>
    <t>"Unknown" is suddenly mining 36% of the blocks. Who is it?</t>
  </si>
  <si>
    <t>https://blockchain.info/pools</t>
  </si>
  <si>
    <t>http://www.reddit.com/r/Bitcoin/comments/3a0rw6/unknown_is_suddenly_mining_36_of_the_blocks_who/</t>
  </si>
  <si>
    <t>June 16, 2015 at 04:55PM</t>
  </si>
  <si>
    <t>Jameson Lopp - "Beyond Bitcoin: Block Chains and the Future of Trustless Computing"</t>
  </si>
  <si>
    <t>https://www.youtube.com/watch?v=IgETC2JMUBI</t>
  </si>
  <si>
    <t>http://www.reddit.com/r/Bitcoin/comments/3a0ti2/jameson_lopp_beyond_bitcoin_block_chains_and_the/</t>
  </si>
  <si>
    <t>June 16, 2015 at 05:20PM</t>
  </si>
  <si>
    <t>BitcoinJuice</t>
  </si>
  <si>
    <t>New €22 giveaway in Bitcoin just launched</t>
  </si>
  <si>
    <t>http://99bitcoins.com/win-e22-in-bitcoin-copy-of-my-dirty-little-bitcoin-secrets-giveaway/</t>
  </si>
  <si>
    <t>http://www.reddit.com/r/Bitcoin/comments/3a0vbo/new_22_giveaway_in_bitcoin_just_launched/</t>
  </si>
  <si>
    <t>June 16, 2015 at 05:18PM</t>
  </si>
  <si>
    <t>jrmxrf</t>
  </si>
  <si>
    <t>This was a triumph.</t>
  </si>
  <si>
    <t>Bitcoin experiment is over. It's been a huge success.Now it's not an experiment anymore. It's an increasingly important technology.It's amazing that we got that far with tons of things that could have gone wrong. Including fatal design flaws.Those who were there since the early days, even as deep believers could have their moments of doubt. Lethal bugs, price going down to zero, community stagnation and shrinking back to handful of people, possible hostility of big goverments (which was way more dangerous in the early days)...Current state of affairs is like an early bitcoiner wet dream. And I don't even mean the price. At this point Bitcoin is not just some crazy awesome project that may die due to lack of interest. Because crypto is hard. It is here to stay changing the world forever*.Block size debate? This one is fantastic. Just take a step back and look at it. People always have their disagreements. This is why we have countries fighting with each other. But with Bitcoin, consensus must be reached. If it's not reached, everybody loses. So in Bitcoin, rational majority always wins. Those who are willing to adjust their position in order to find common point with others will continue to create the longest chain.Even with all the heat. People don't just fire rockets at each other. That's because they have a common goal (for Bitcoin to continue to be successful). A common goal does not create enemies.Just a morning coffee thoughts. Congrats on making that far..Ifyouhaven'tthoughtitthroughyet,thenlet'sjustassumethatworldischangedbyBitcoinorsomeothercryptocurrencythatwins.I'mnotwillingtoconvinceyou.Inmymind,atleastasastorageofvalue,Bitcoinmustbethewinner.Becauseotherwisetherecan'tbeawinnerever-therewillalwaysbeanewone.</t>
  </si>
  <si>
    <t>http://www.reddit.com/r/Bitcoin/comments/3a0v53/this_was_a_triumph/</t>
  </si>
  <si>
    <t>June 16, 2015 at 05:47PM</t>
  </si>
  <si>
    <t>etherminer24</t>
  </si>
  <si>
    <t>Adam Back absolutely destroys Mike Hearn on the mailing list. Mike is acting dangerously and not taking risks seriously.</t>
  </si>
  <si>
    <t>http://www.reddit.com/r/Bitcoin/comments/3a0xc4/adam_back_absolutely_destroys_mike_hearn_on_the/</t>
  </si>
  <si>
    <t>June 16, 2015 at 05:35PM</t>
  </si>
  <si>
    <t>Waking up to the feeling that has been absent from this subreddit.</t>
  </si>
  <si>
    <t>https://www.youtube.com/watch?v=-VUKUTDLv8M</t>
  </si>
  <si>
    <t>http://www.reddit.com/r/Bitcoin/comments/3a0wgs/waking_up_to_the_feeling_that_has_been_absent/</t>
  </si>
  <si>
    <t>June 16, 2015 at 06:02PM</t>
  </si>
  <si>
    <t>hiver</t>
  </si>
  <si>
    <t>Weekly Spend Thread</t>
  </si>
  <si>
    <t>What'd you buy? Where did you donate? What did you want to buy but were not able to?</t>
  </si>
  <si>
    <t>http://www.reddit.com/r/Bitcoin/comments/3a0ygr/weekly_spend_thread/</t>
  </si>
  <si>
    <t>June 16, 2015 at 06:00PM</t>
  </si>
  <si>
    <t>kishanbhashyam</t>
  </si>
  <si>
    <t>Whats with the Rise in coin value?</t>
  </si>
  <si>
    <t>I cannot seem to understand what the reason for this significant rapid rise is -- especially after a very long duration of hovering around the 220s/230s..! Is it just exchanges and\or miners? Can someone shed some light please</t>
  </si>
  <si>
    <t>http://www.reddit.com/r/Bitcoin/comments/3a0ybs/whats_with_the_rise_in_coin_value/</t>
  </si>
  <si>
    <t>This is it. Fasten your seatbelt!</t>
  </si>
  <si>
    <t>BTC is &gt; 240 USD already, and the Greece haven't left the EURO yet.</t>
  </si>
  <si>
    <t>http://www.reddit.com/r/Bitcoin/comments/3a0ya2/this_is_it_fasten_your_seatbelt/</t>
  </si>
  <si>
    <t>June 16, 2015 at 06:42PM</t>
  </si>
  <si>
    <t>Coinprism</t>
  </si>
  <si>
    <t>"Chain and Gyft demoing a gift card payment on the blockchain: Powered by Open Assets"</t>
  </si>
  <si>
    <t>https://twitter.com/Coinprism/status/610770482053414912</t>
  </si>
  <si>
    <t>http://www.reddit.com/r/Bitcoin/comments/3a11kx/chain_and_gyft_demoing_a_gift_card_payment_on_the/</t>
  </si>
  <si>
    <t>June 16, 2015 at 06:40PM</t>
  </si>
  <si>
    <t>hotmind</t>
  </si>
  <si>
    <t>What Bitcoiners are discussing across the web at any given moment</t>
  </si>
  <si>
    <t>Launchfeed* is a page that shows you the latest launches from around the Web, all on one screen. Is there any such web page for Bitcoin discussion forums? Bonus points if it includes social media.It'd be nice to get a sense of what the Bitcoin community is saying at any given moment.http://www.launchfeed.com/</t>
  </si>
  <si>
    <t>http://www.reddit.com/r/Bitcoin/comments/3a11fj/what_bitcoiners_are_discussing_across_the_web_at/</t>
  </si>
  <si>
    <t>June 16, 2015 at 06:37PM</t>
  </si>
  <si>
    <t>ncsakira</t>
  </si>
  <si>
    <t>[Spanish] Mobile money mushrooming in Africa. Report.</t>
  </si>
  <si>
    <t>http://elpais.com/especiales/2015/planeta-futuro/dinero-movil/</t>
  </si>
  <si>
    <t>http://www.reddit.com/r/Bitcoin/comments/3a118h/spanish_mobile_money_mushrooming_in_africa_report/</t>
  </si>
  <si>
    <t>June 16, 2015 at 06:59PM</t>
  </si>
  <si>
    <t>eragmus</t>
  </si>
  <si>
    <t>Gyft Block: Building Gift Cards 2.0 on the block chain</t>
  </si>
  <si>
    <t>https://medium.com/@giyom/building-gift-cards-2-0-on-the-block-chain-3ae9e7cf4152</t>
  </si>
  <si>
    <t>http://www.reddit.com/r/Bitcoin/comments/3a12yd/gyft_block_building_gift_cards_20_on_the_block/</t>
  </si>
  <si>
    <t>June 16, 2015 at 07:21PM</t>
  </si>
  <si>
    <t>veryverum</t>
  </si>
  <si>
    <t>What is the strongest blockchain after Bitcoin ?</t>
  </si>
  <si>
    <t>Hi,what is the second strongest blockchain in terms of hashrate/network security ? Is it really Namecoin or you can not compare two blockchains with diferent mining algorithm like namecoin/litecoin ?Thank you for answer</t>
  </si>
  <si>
    <t>http://www.reddit.com/r/Bitcoin/comments/3a14wk/what_is_the_strongest_blockchain_after_bitcoin/</t>
  </si>
  <si>
    <t>June 16, 2015 at 07:37PM</t>
  </si>
  <si>
    <t>AllBTC</t>
  </si>
  <si>
    <t>SovereignBTC #67 F*** REGULATION!</t>
  </si>
  <si>
    <t>https://letstalkbitcoin.com/blog/post/soveriengbtc-67-f-regulation</t>
  </si>
  <si>
    <t>http://www.reddit.com/r/Bitcoin/comments/3a16ea/sovereignbtc_67_f_regulation/</t>
  </si>
  <si>
    <t>June 16, 2015 at 07:36PM</t>
  </si>
  <si>
    <t>werwiewas</t>
  </si>
  <si>
    <t>MecklerMedia's Inside Bitcoins Announces Schedule for its Chicago Launch, including Blockchain Agenda and Startup Competition; July 10-11, 2015 at the Navy Pier</t>
  </si>
  <si>
    <t>http://www.prnewswire.com/news-releases/mecklermedias-inside-bitcoins-announces-schedule-for-its-chicago-launch-including-blockchain-agenda-and-startup-competition-july-10-11-2015-at-the-navy-pier-300099307.html</t>
  </si>
  <si>
    <t>http://www.reddit.com/r/Bitcoin/comments/3a16b9/mecklermedias_inside_bitcoins_announces_schedule/</t>
  </si>
  <si>
    <t>btcmerchant</t>
  </si>
  <si>
    <t>Win a Free Ledger Nano Bitcoin Hardware Wallet</t>
  </si>
  <si>
    <t>Bitcoin News Magazine is running a contest with a prize of a new Ledger Nano bitcoin hardware wallet. No cost to enter, just join the site mailing list. Contest ends 7/12/15 and winner will be selected at random and notified on 7/13/15. Prize will be shipped International Express Mail with tracking.Visit win a free Ledger Nano to enter!</t>
  </si>
  <si>
    <t>http://www.reddit.com/r/Bitcoin/comments/3a16aj/win_a_free_ledger_nano_bitcoin_hardware_wallet/</t>
  </si>
  <si>
    <t>June 16, 2015 at 07:48PM</t>
  </si>
  <si>
    <t>Ripple’s Chris Larsen Changes Tune on Bitcoin</t>
  </si>
  <si>
    <t>http://insidebitcoins.com/news/ripples-chris-larsen-changes-tune-on-bitcoin/33158</t>
  </si>
  <si>
    <t>http://www.reddit.com/r/Bitcoin/comments/3a17er/ripples_chris_larsen_changes_tune_on_bitcoin/</t>
  </si>
  <si>
    <t>June 16, 2015 at 07:46PM</t>
  </si>
  <si>
    <t>Jackten</t>
  </si>
  <si>
    <t>Is bit-keys.com a scam?</t>
  </si>
  <si>
    <t>Tried buying a steam game this weekend through them, but but never received the key. Emailed support with no response. Starting to feel like a fool. Anyone have any experience with them?</t>
  </si>
  <si>
    <t>http://www.reddit.com/r/Bitcoin/comments/3a177p/is_bitkeyscom_a_scam/</t>
  </si>
  <si>
    <t>June 16, 2015 at 07:41PM</t>
  </si>
  <si>
    <t>SatoshisGhost</t>
  </si>
  <si>
    <t>Gyft Block - Building Gift Cards 2.0 on Blockchain Technology</t>
  </si>
  <si>
    <t>http://block.gyft.com/</t>
  </si>
  <si>
    <t>http://www.reddit.com/r/Bitcoin/comments/3a16s4/gyft_block_building_gift_cards_20_on_blockchain/</t>
  </si>
  <si>
    <t>June 16, 2015 at 08:16PM</t>
  </si>
  <si>
    <t>bitready</t>
  </si>
  <si>
    <t>BitReady.io: Spend dollars as Bitcoin. Security, discounts, privacy, and more.</t>
  </si>
  <si>
    <t>http://bitready.io</t>
  </si>
  <si>
    <t>http://www.reddit.com/r/Bitcoin/comments/3a1add/bitreadyio_spend_dollars_as_bitcoin_security/</t>
  </si>
  <si>
    <t>June 16, 2015 at 08:13PM</t>
  </si>
  <si>
    <t>MecklerMedia</t>
  </si>
  <si>
    <t>Inside Bitcoins Chicago Announces $1,000 Cash Prize for its Startup Competition</t>
  </si>
  <si>
    <t>http://mecklermedia.com/about/press-releases/entry/790/?utm_source=reddit&amp;utm_medium=social&amp;utm_campaign=mmreddit</t>
  </si>
  <si>
    <t>http://www.reddit.com/r/Bitcoin/comments/3a1a0v/inside_bitcoins_chicago_announces_1000_cash_prize/</t>
  </si>
  <si>
    <t>June 16, 2015 at 08:08PM</t>
  </si>
  <si>
    <t>czr5014</t>
  </si>
  <si>
    <t>Blocksize Limit = 4Gb</t>
  </si>
  <si>
    <t>Regardless of how you look at it, over time, the block size is going to be massive. Ideally the block size should be unlimited, but i think it should just be set to 4 gb because of the FAT 32 format limitation. This would be a genuine reason to cut the blocks off at a specific point. I hate that this topic has been talked about until everyone is blue in the face but i though this would be a good idea to float out there.</t>
  </si>
  <si>
    <t>http://www.reddit.com/r/Bitcoin/comments/3a19j4/blocksize_limit_4gb/</t>
  </si>
  <si>
    <t>3ecom</t>
  </si>
  <si>
    <t>NBA playoffs finals tonight! Do you think it will end today? Bets for tonight’s game look hot</t>
  </si>
  <si>
    <t>https://www.onehash.com/</t>
  </si>
  <si>
    <t>http://www.reddit.com/r/Bitcoin/comments/3a19i4/nba_playoffs_finals_tonight_do_you_think_it_will/</t>
  </si>
  <si>
    <t>June 16, 2015 at 08:04PM</t>
  </si>
  <si>
    <t>Amith_Nirgunarthy</t>
  </si>
  <si>
    <t>Silicon Valley digs in deeper as Kleiner Perkins Caufield &amp;amp; Byers (KPCB) turns to Bitcoins and Drones</t>
  </si>
  <si>
    <t>https://ihb.io/2015-06-16/news/kleiner-perkins-unveils-edge-seed-fund-drones-bitcoin-18549</t>
  </si>
  <si>
    <t>http://www.reddit.com/r/Bitcoin/comments/3a190t/silicon_valley_digs_in_deeper_as_kleiner_perkins/</t>
  </si>
  <si>
    <t>joeydekoning</t>
  </si>
  <si>
    <t>Is this whole "blockchain" rebranding paving the way for a centralized, state-backed alt?</t>
  </si>
  <si>
    <t>With more of the established players (e.g. Goldman Sachs) beginning to talk up the blockchain while maintaining the blockchain-not-bitcoin line --- is this a leading indicator for a Fed/bank-backed currency that also "is based on blockchain technology" ?</t>
  </si>
  <si>
    <t>http://www.reddit.com/r/Bitcoin/comments/3a190o/is_this_whole_blockchain_rebranding_paving_the/</t>
  </si>
  <si>
    <t>June 16, 2015 at 08:01PM</t>
  </si>
  <si>
    <t>RgCrypto</t>
  </si>
  <si>
    <t>Wire Digital Currencies to Your Debit Card in the Time it Takes to Swipe That Card at Your Local Merchant.</t>
  </si>
  <si>
    <t>https://bitshares.org/blog/2015/06/16/danish-firm-set-to-revolutionize-cryptocurrency-industry/</t>
  </si>
  <si>
    <t>http://www.reddit.com/r/Bitcoin/comments/3a18oj/wire_digital_currencies_to_your_debit_card_in_the/</t>
  </si>
  <si>
    <t>June 16, 2015 at 07:58PM</t>
  </si>
  <si>
    <t>http://insidebitcoins.com/news/ripples-chris-larsen-changes-tune-on-bitcoin/</t>
  </si>
  <si>
    <t>http://www.reddit.com/r/Bitcoin/comments/3a18ea/ripples_chris_larsen_changes_tune_on_bitcoin/</t>
  </si>
  <si>
    <t>June 16, 2015 at 08:54PM</t>
  </si>
  <si>
    <t>FreeToEvolve</t>
  </si>
  <si>
    <t>This will have a massive impact on basic security. I'm hoping bitcoin companies will take the lead and implement this EVERYWHERE!</t>
  </si>
  <si>
    <t>https://www.youtube.com/watch?v=2QQ-Hi7npbM</t>
  </si>
  <si>
    <t>http://www.reddit.com/r/Bitcoin/comments/3a1ed0/this_will_have_a_massive_impact_on_basic_security/</t>
  </si>
  <si>
    <t>June 16, 2015 at 08:53PM</t>
  </si>
  <si>
    <t>bucketofpurple</t>
  </si>
  <si>
    <t>Can someone explain why total transaction fees spiked to 100 BTC around mid-May and then dropped again?</t>
  </si>
  <si>
    <t>https://blockchain.info/charts/transaction-fees</t>
  </si>
  <si>
    <t>http://www.reddit.com/r/Bitcoin/comments/3a1ea1/can_someone_explain_why_total_transaction_fees/</t>
  </si>
  <si>
    <t>June 16, 2015 at 08:51PM</t>
  </si>
  <si>
    <t>jeffjaygo</t>
  </si>
  <si>
    <t>Earn Fast Bitcoin - Take Surveys, Click Links, Quick Cash</t>
  </si>
  <si>
    <t>http://grindabuck.com/?rm=jeffjaygo</t>
  </si>
  <si>
    <t>http://www.reddit.com/r/Bitcoin/comments/3a1e4r/earn_fast_bitcoin_take_surveys_click_links_quick/</t>
  </si>
  <si>
    <t>June 16, 2015 at 08:45PM</t>
  </si>
  <si>
    <t>robmon</t>
  </si>
  <si>
    <t>Time to buy now if you want old reliable bitcoins?</t>
  </si>
  <si>
    <t>Are we heading toward a future where there will be two, or more, kinds of bitcoin? The old kind that are valid no matter what, and the new kind(s) that may or may not hold value depending on what chain the recipient of the transaction is accepting?I fear a future with both Premium bitcoins and Second grade bitcoins...</t>
  </si>
  <si>
    <t>http://www.reddit.com/r/Bitcoin/comments/3a1dj8/time_to_buy_now_if_you_want_old_reliable_bitcoins/</t>
  </si>
  <si>
    <t>June 16, 2015 at 08:44PM</t>
  </si>
  <si>
    <t>-Jay84-</t>
  </si>
  <si>
    <t>Elephant in the room: If GavinMike hard fork is succes. Will opposing developers lose interest in new bitcoin? If yes, is it really worth it?</t>
  </si>
  <si>
    <t>Worst that could happen is that we lose expers who helped to get bitcoin where it is now. Consensus among them is essential for further development. We need them all in the same boat. Even if it takes some time and slows adoption for a while. I hope everyone realize that and act accordingly. If bitcoin is here to stay, we need to be patient.</t>
  </si>
  <si>
    <t>http://www.reddit.com/r/Bitcoin/comments/3a1dew/elephant_in_the_room_if_gavinmike_hard_fork_is/</t>
  </si>
  <si>
    <t>everydaymotherfucker</t>
  </si>
  <si>
    <t>New research by IMF concludes "trickle down economics" is wrong: "the benefits do not trickle down" -- "When the top earners in society make more money, it actually slows down economic growth. On the other hand, when poorer people earn more, society as a whole benefits."</t>
  </si>
  <si>
    <t>https://www.imf.org/external/pubs/ft/sdn/2015/sdn1513.pdf</t>
  </si>
  <si>
    <t>http://www.reddit.com/r/Bitcoin/comments/3a1dde/new_research_by_imf_concludes_trickle_down/</t>
  </si>
  <si>
    <t>June 16, 2015 at 08:42PM</t>
  </si>
  <si>
    <t>favorablecarry</t>
  </si>
  <si>
    <t>Experiment: Can $BTC micropayments (sent via ChangeTip) be used to reward quality content on Twitter? Here are my findings:</t>
  </si>
  <si>
    <t>https://medium.com/@FavorableCarry/the-fintwit-micropayment-experiment-4d43e25889be</t>
  </si>
  <si>
    <t>http://www.reddit.com/r/Bitcoin/comments/3a1d7f/experiment_can_btc_micropayments_sent_via/</t>
  </si>
  <si>
    <t>June 16, 2015 at 08:32PM</t>
  </si>
  <si>
    <t>willownoonan</t>
  </si>
  <si>
    <t>The property-contract duality of Bitcoin</t>
  </si>
  <si>
    <t>http://www.financierworldwide.com/the-property-contract-duality-of-bitcoin/</t>
  </si>
  <si>
    <t>http://www.reddit.com/r/Bitcoin/comments/3a1c3d/the_propertycontract_duality_of_bitcoin/</t>
  </si>
  <si>
    <t>June 16, 2015 at 08:31PM</t>
  </si>
  <si>
    <t>Anti-encryption officials are dangerously wrong: Andrea Castillo on the Crypto Wars 2.0</t>
  </si>
  <si>
    <t>http://reason.com/blog/2015/06/16/andrea-castillo-on-the-crypto-wars-20</t>
  </si>
  <si>
    <t>http://www.reddit.com/r/Bitcoin/comments/3a1bzz/antiencryption_officials_are_dangerously_wrong/</t>
  </si>
  <si>
    <t>June 16, 2015 at 09:21PM</t>
  </si>
  <si>
    <t>hellobitcoinworld</t>
  </si>
  <si>
    <t>If you label any new thing as "contentious" before a software vote can take place, that is attempted dictatorship. Theymos has just lost my support.</t>
  </si>
  <si>
    <t>http://i.imgur.com/MLKTo5T.jpg</t>
  </si>
  <si>
    <t>http://www.reddit.com/r/Bitcoin/comments/3a1hmz/if_you_label_any_new_thing_as_contentious_before/</t>
  </si>
  <si>
    <t>kordelio</t>
  </si>
  <si>
    <t>Win a free ledger Hardware bitcoin wallet</t>
  </si>
  <si>
    <t>here https://bitcoinnewsmagazine.com/giveaways/win-a-free-ledger-bitcoin-wallet/?lucky=411</t>
  </si>
  <si>
    <t>http://www.reddit.com/r/Bitcoin/comments/3a1hjy/win_a_free_ledger_hardware_bitcoin_wallet/</t>
  </si>
  <si>
    <t>bits_n_pieces</t>
  </si>
  <si>
    <t>This documentary is interesting but what caught my attention is this bit at 12:31. Couldn't help notice the similarity in numbers and value to the lost Gox coins.</t>
  </si>
  <si>
    <t>https://www.youtube.com/watch?v=HfVQ8WvkIiQ#t=12m21s</t>
  </si>
  <si>
    <t>http://www.reddit.com/r/Bitcoin/comments/3a1hjl/this_documentary_is_interesting_but_what_caught/</t>
  </si>
  <si>
    <t>June 16, 2015 at 09:18PM</t>
  </si>
  <si>
    <t>Some Movie Theaters Will Start Accepting Bitcoin</t>
  </si>
  <si>
    <t>http://www.cinemablend.com/new/Some-Movie-Theaters-Start-Accepting-Bitcoin-72030.html</t>
  </si>
  <si>
    <t>http://www.reddit.com/r/Bitcoin/comments/3a1h8l/some_movie_theaters_will_start_accepting_bitcoin/</t>
  </si>
  <si>
    <t>June 16, 2015 at 09:17PM</t>
  </si>
  <si>
    <t>http://www.reddit.com/r/Bitcoin/comments/3a1h5e/bitcoin_exchange_monetago_launches_in_40_countries/</t>
  </si>
  <si>
    <t>June 16, 2015 at 09:13PM</t>
  </si>
  <si>
    <t>viners</t>
  </si>
  <si>
    <t>Are there any new hardware wallets in development?</t>
  </si>
  <si>
    <t>I've wanted a Trezor for a while, but their prices are still way too high. Ledger wallet isn't for me, I need a screen, not just a USB stick.</t>
  </si>
  <si>
    <t>http://www.reddit.com/r/Bitcoin/comments/3a1gli/are_there_any_new_hardware_wallets_in_development/</t>
  </si>
  <si>
    <t>June 16, 2015 at 09:02PM</t>
  </si>
  <si>
    <t>TwinWinNerD</t>
  </si>
  <si>
    <t>Coinimal is happy to announce the launch of the first Bitcoin ATM in the heart of Vienna. Fast and cheap Bitcoins for cash!</t>
  </si>
  <si>
    <t>https://www.coinimal.com/atm</t>
  </si>
  <si>
    <t>http://www.reddit.com/r/Bitcoin/comments/3a1fci/coinimal_is_happy_to_announce_the_launch_of_the/</t>
  </si>
  <si>
    <t>June 16, 2015 at 08:59PM</t>
  </si>
  <si>
    <t>hgfernan</t>
  </si>
  <si>
    <t>Bitcoin Mining Pool BTC Guild to Close Over BitLicense Concerns</t>
  </si>
  <si>
    <t>http://www.coindesk.com/bitcoin-mining-pool-btc-guild-close-bitlicense/</t>
  </si>
  <si>
    <t>http://www.reddit.com/r/Bitcoin/comments/3a1f0r/bitcoin_mining_pool_btc_guild_to_close_over/</t>
  </si>
  <si>
    <t>scottmcquin</t>
  </si>
  <si>
    <t>Send Bitcoin payments to any bank via API - Is this possible?</t>
  </si>
  <si>
    <t>I am looking into paying our overseas suppliers via bitcoin to speed up the process of settling invoices. The issue is that I don't want them to have to deal with bitcoin themselves.My question is - is there an API available that I can use to build my app that will allow me to deposit BTC to any bank account number that I choose?Thanks!</t>
  </si>
  <si>
    <t>http://www.reddit.com/r/Bitcoin/comments/3a1ezc/send_bitcoin_payments_to_any_bank_via_api_is_this/</t>
  </si>
  <si>
    <t>June 16, 2015 at 08:57PM</t>
  </si>
  <si>
    <t>Breadwallet related questions.</t>
  </si>
  <si>
    <t>Hey, I installed breadwallet on iphone 4 with iOS 7.1.2.I send from my Mycelium wallet exactly 0.0083648 ~ $2, however on breadwallet shows as $4.18, whoa if it's like this I'll send 1BTC from Mycelium and get 2BTC from breadwallet :)Well I checked Settings and tap on local currency it is just closing/crashing breadwallet.One last thing, in my opinion:Mycelium =/~ Armorybreadwallet =/~ Electrum</t>
  </si>
  <si>
    <t>http://www.reddit.com/r/Bitcoin/comments/3a1esb/breadwallet_related_questions/</t>
  </si>
  <si>
    <t>June 16, 2015 at 10:15PM</t>
  </si>
  <si>
    <t>edugarbizu</t>
  </si>
  <si>
    <t>Recent Bitmessage Open Source Contributions</t>
  </si>
  <si>
    <t>http://monetas.net/recent-bitmessage-open-source-contributions/</t>
  </si>
  <si>
    <t>http://www.reddit.com/r/Bitcoin/comments/3a1og8/recent_bitmessage_open_source_contributions/</t>
  </si>
  <si>
    <t>June 16, 2015 at 10:13PM</t>
  </si>
  <si>
    <t>chriswilmer</t>
  </si>
  <si>
    <t>Good news drives the price down. Contentious forks drive it up. Keep it contentious.</t>
  </si>
  <si>
    <t>Maybe that should be a t-shirt."Bitcoin: Keep it contentious."</t>
  </si>
  <si>
    <t>http://www.reddit.com/r/Bitcoin/comments/3a1o54/good_news_drives_the_price_down_contentious_forks/</t>
  </si>
  <si>
    <t>June 16, 2015 at 10:12PM</t>
  </si>
  <si>
    <t>Bitcoin explained</t>
  </si>
  <si>
    <t>https://www.youtube.com/attribution_link?a=ZvJ031KeFZc&amp;u=%2Fwatch%3Fv%3DQz5c3k1IU14%26feature%3Dshare</t>
  </si>
  <si>
    <t>http://www.reddit.com/r/Bitcoin/comments/3a1o0v/bitcoin_explained/</t>
  </si>
  <si>
    <t>valkenburgh</t>
  </si>
  <si>
    <t>The 325-year-old Company that's Learning about Bitcoin</t>
  </si>
  <si>
    <t>https://coincenter.org/2015/06/the-325-year-old-company-thats-learning-about-bitcoin/?utm_source=social&amp;utm_medium=reddit&amp;utm_content=lloyds%20blog%20&amp;utm_campaign=blog</t>
  </si>
  <si>
    <t>http://www.reddit.com/r/Bitcoin/comments/3a1ny7/the_325yearold_company_thats_learning_about/</t>
  </si>
  <si>
    <t>June 16, 2015 at 10:10PM</t>
  </si>
  <si>
    <t>All these killer apps are getting boring :)</t>
  </si>
  <si>
    <t>https://www.youtube.com/watch?v=uj8di5KkoMw</t>
  </si>
  <si>
    <t>http://www.reddit.com/r/Bitcoin/comments/3a1nsb/all_these_killer_apps_are_getting_boring/</t>
  </si>
  <si>
    <t>EdsterGB</t>
  </si>
  <si>
    <t>Banks are 'very excited' about what the world's best funded Bitcoin startup is doing</t>
  </si>
  <si>
    <t>http://uk.businessinsider.com/30-million-bitcoin-startup-bitpays-backup-plan-sell-tech-to-the-banks-2015-6</t>
  </si>
  <si>
    <t>http://www.reddit.com/r/Bitcoin/comments/3a1nrv/banks_are_very_excited_about_what_the_worlds_best/</t>
  </si>
  <si>
    <t>June 16, 2015 at 10:09PM</t>
  </si>
  <si>
    <t>cqm</t>
  </si>
  <si>
    <t>Average transaction fee, right now</t>
  </si>
  <si>
    <t>What is the average transaction fee right now? .0001 bitcoin, something else? I feel like one of the blockchain.info charts show thisI'll do an exchange rate myself later</t>
  </si>
  <si>
    <t>http://www.reddit.com/r/Bitcoin/comments/3a1nmr/average_transaction_fee_right_now/</t>
  </si>
  <si>
    <t>drumdude9403</t>
  </si>
  <si>
    <t>Richard Branson's latest tweet shows him holding a copy of "The Rise and Rise of Bitcoin"</t>
  </si>
  <si>
    <t>https://twitter.com/richardbranson/status/610817060881436673</t>
  </si>
  <si>
    <t>http://www.reddit.com/r/Bitcoin/comments/3a1nj9/richard_bransons_latest_tweet_shows_him_holding_a/</t>
  </si>
  <si>
    <t>June 16, 2015 at 10:04PM</t>
  </si>
  <si>
    <t>buttsandbitcoin</t>
  </si>
  <si>
    <t>BitPay says Banks are 'Very Excited'</t>
  </si>
  <si>
    <t>http://uk.businessinsider.com/30-million-bitcoin-startup-bitpays-backup-plan-sell-tech-to-the-banks-2015-6?IR=T</t>
  </si>
  <si>
    <t>http://www.reddit.com/r/Bitcoin/comments/3a1mwm/bitpay_says_banks_are_very_excited/</t>
  </si>
  <si>
    <t>June 16, 2015 at 10:01PM</t>
  </si>
  <si>
    <t>goseemybits</t>
  </si>
  <si>
    <t>GoSeeMyBits! The largest Bitcoin only can site been in business for over 6 months!</t>
  </si>
  <si>
    <t>https://goseemybits.com</t>
  </si>
  <si>
    <t>http://www.reddit.com/r/Bitcoin/comments/3a1mlb/goseemybits_the_largest_bitcoin_only_can_site/</t>
  </si>
  <si>
    <t>June 16, 2015 at 09:51PM</t>
  </si>
  <si>
    <t>jatucker</t>
  </si>
  <si>
    <t>Inside the Mind of the Man Who Could Be Bitcoin's Creator</t>
  </si>
  <si>
    <t>http://fee.org/freeman/detail/inside-the-mind-of-the-man-who-could-be-bitcoins-creator</t>
  </si>
  <si>
    <t>http://www.reddit.com/r/Bitcoin/comments/3a1la9/inside_the_mind_of_the_man_who_could_be_bitcoins/</t>
  </si>
  <si>
    <t>June 16, 2015 at 09:44PM</t>
  </si>
  <si>
    <t>Kprawn</t>
  </si>
  <si>
    <t>Why Bitcoin will find it hard to replace Fiat.</t>
  </si>
  <si>
    <t>There are a lot more behind the coins we use today.http://fortune.com/2012/04/11/dont-mess-with-the-penny-lobby/andhttp://www.utsandiego.com/news/2012/apr/08/tp-penny-still-makes-sense-to-most-americans/?page=1#articleThe companies supplying the zinc, copper and other material to make coins, will lobby against it.The vending machine companies also have a lot to lose.Why would they support Crypto currencies?It costs 2.4 cents to make each penny!!! {We will save a lot of tax payers money, but these companies will lobby against it}</t>
  </si>
  <si>
    <t>http://www.reddit.com/r/Bitcoin/comments/3a1khm/why_bitcoin_will_find_it_hard_to_replace_fiat/</t>
  </si>
  <si>
    <t>June 16, 2015 at 09:36PM</t>
  </si>
  <si>
    <t>moral_agent</t>
  </si>
  <si>
    <t>Recognizing the diminishing value of ancient blocks</t>
  </si>
  <si>
    <t>TLDR: When syncing a full node, grab recent blocks quickly, grab ancient blocks slowly.You want some sort of cap on the block size because otherwise running a fully validating node could get so expensive that few people would or could do it. Arguably, a normal person who cares should be able to independently verify the blockchain, and it should be cheap enough that lots of people do it.One possible goal would be that runnig a full node should be possible on an ordinary home internet connection that you already have handy for streaming Game of Thrones on netflix. That seems to be the target Gavin is aiming at, and for what it's worth, I think that's the right thing to do next.Something to notice is that setting the right max block size is not a function of transaction demand. It's more like the max occupancy limit at a popular nightclub. You want to set it as high as you safely can, but you can't raise it just because people are forming a line to get in. Unless there is a breakthrough in the tech, bitcoin is going to need to make arrangements for a future where the price to use blocks rises until demand stops rising. This is looking inevitable and the tech had better be able to handle it gracefully.But we aren't there yet. So how high can the blocksize get before it starts to be too big for a home internet connection?Apparently a home internet connection can typically upload about 10 Mbps. Download speeds are higher, but let's take upload for a moment, since you'll want to be a good citizen and relay new blocks. At max capacity, your home internet would be able to relay a 46 megabyte block to 16 hungry peers every 10 minutes.Of course, you might want to upload some pictures of your cat's unique talent to imgur at the same time -- but Gavin's 20 megabyte blocks are starting to look like they are the right order of magnitude.Fast forward in time, and you want to validate the blockchain, and there have been 15 mb blocks for the last 3 years. The blockchain is maybe 5 terabytes-ish, and you're starting from the genesis block. If you had a 24 mbs download speed, and devoted half of it to bitcoin, you would be able to pull about 900 megabytes per 10 minutes. 20 megs to get the new blocks. 880 megs to get the old blocks. It would take you about 40 days to sync, during which time you would need to survive on half of your internet. That's getting a little uncomfortable, and suggests to me that 20 megabyte blocks might be a little big.Going forward, unless home internet gets faster and faster, this sync step gets longer and longer. Now maybe home internet will get faster forever, but I think you have to consider the possibility that it will be a retina-display type dynamic. Once your internet can push more information than you as a human being can consume, it's going to get difficult to prioritize increasing capacity every year.Within the next 10 years sync time starts to become more important than "keeping up" in the equation relating max block size to safe levels of decentralization. The problem gets worse every 10 minutes.One mitigation strategy might be to see that the older a block is, the less helpful it is to know about. You can get very high confidence in the validity of a new block without validating all the way back to the genesis block. If you could validate the last year of blocks for example, that would provide a high level of confidence. If every block had a commitment to the UTXO set and the cumulative POW it would be helpful.Suppose Alice and Bob both start syncing full nodes in 2020. Alice confirms that her blockchain is accurate back to 2019. Bob continues fetching blocks all the way back to 2009. Let's say that Bob discovers that in 2017 some miner snuck in an invalid block. What good would that discovery do? The whole world has been using this flawed chain for 3 years and is not going to switch. Also, this is a totally implausible situation because other people would have noticed the problem long before 2020. So Bob has not really contributed much of value by grabbing all of those ancient blocks.Or suppose that Dr. Evil has been mining secretly in his volcano using shark-mining technology. He suddenly springs a new longest chain on the system that rewrites the last year. This event is, to understate things, going to be noticed by everyone in the bitcoin community, and under the circumstances I imagine nodes could be updated to reject Dr. Evil's absurdly expensive attack.Using my numbers, it took Alice a week to sync and Bob took 38 days.Of course, Alice's node can continue grabbing older and older blocks, but the utility of having those old blocks is diminishing, and the resources expended can diminish, freeing up her internet bandwidth for other purposes. Nodes could have a sync algorithm that fetches recent blocks quickly and ancient blocks slowly.</t>
  </si>
  <si>
    <t>http://www.reddit.com/r/Bitcoin/comments/3a1jgd/recognizing_the_diminishing_value_of_ancient/</t>
  </si>
  <si>
    <t>June 16, 2015 at 09:33PM</t>
  </si>
  <si>
    <t>Behind the Scenes of a Bitcoin Transaction</t>
  </si>
  <si>
    <t>http://www.bitpixr.com/i/behind-the-scenes-of-a-bitcoin-transaction/</t>
  </si>
  <si>
    <t>http://www.reddit.com/r/Bitcoin/comments/3a1j4n/behind_the_scenes_of_a_bitcoin_transaction/</t>
  </si>
  <si>
    <t>June 16, 2015 at 10:31PM</t>
  </si>
  <si>
    <t>Netizen_Cookie</t>
  </si>
  <si>
    <t>BuyAnyCoin: A Prepaid Crypto Card at Your Local Store</t>
  </si>
  <si>
    <t>http://cointelegraph.com/news/114576/buyanycoin-a-prepaid-crypto-card-at-your-local-store</t>
  </si>
  <si>
    <t>http://www.reddit.com/r/Bitcoin/comments/3a1qn0/buyanycoin_a_prepaid_crypto_card_at_your_local/</t>
  </si>
  <si>
    <t>June 16, 2015 at 10:20PM</t>
  </si>
  <si>
    <t>20mb blocksize; a hardfork that leads to a hardfork</t>
  </si>
  <si>
    <t>Even if we hard fork to 20mb, were going to need to hard fork again for an even larger blocksize in the future. Its a little insane in my opinion. Lets just get rid of the blocksize from the protocol level (how satoshi had it originally )and place blocksize = to 20mb on the client-side and the community can decide when to raise or lower the blocksize. This already happened with btc china during the stress test when the raised it from 750kb to 1 mb. A simple, more decentralized approach.</t>
  </si>
  <si>
    <t>http://www.reddit.com/r/Bitcoin/comments/3a1p5k/20mb_blocksize_a_hardfork_that_leads_to_a_hardfork/</t>
  </si>
  <si>
    <t>June 16, 2015 at 11:02PM</t>
  </si>
  <si>
    <t>whipowill</t>
  </si>
  <si>
    <t>Texas Gold Vault, and the "new electronic settlements system" -- please make it a Blockchain system</t>
  </si>
  <si>
    <t>http://www.zerohedge.com/news/2015-06-16/gold-bullion-worth-1-billion-be-%E2%80%9Crepatriated%E2%80%9D-ny-fed-new-texas-bullion-depository</t>
  </si>
  <si>
    <t>http://www.reddit.com/r/Bitcoin/comments/3a1uua/texas_gold_vault_and_the_new_electronic/</t>
  </si>
  <si>
    <t>June 16, 2015 at 10:58PM</t>
  </si>
  <si>
    <t>b44rt</t>
  </si>
  <si>
    <t>Celebrate.</t>
  </si>
  <si>
    <t>http://www.reddit.com/r/Bitcoin/comments/3a1u90/250/</t>
  </si>
  <si>
    <t>bitcoinchamp</t>
  </si>
  <si>
    <t>We have lift off!</t>
  </si>
  <si>
    <t>http://www.reddit.com/r/Bitcoin/comments/3a1u7j/we_have_lift_off/</t>
  </si>
  <si>
    <t>June 16, 2015 at 10:57PM</t>
  </si>
  <si>
    <t>Squilly827</t>
  </si>
  <si>
    <t>What's Going On Here?</t>
  </si>
  <si>
    <t>Been watching Preev for a while now, have it as a saved Google Chrome tab (is there an extension?). BTC rose $10 in the last 5 minutes; is there news causing the rise?</t>
  </si>
  <si>
    <t>http://www.reddit.com/r/Bitcoin/comments/3a1u1y/whats_going_on_here/</t>
  </si>
  <si>
    <t>June 16, 2015 at 10:56PM</t>
  </si>
  <si>
    <t>HashingSpace Corporation Launches Bitcoin ASIC Mining and Hosting Operations</t>
  </si>
  <si>
    <t>http://bitcoinprbuzz.com/hashingspace-corporation-launches-bitcoin-asic-mining-and-hosting-operations/</t>
  </si>
  <si>
    <t>http://www.reddit.com/r/Bitcoin/comments/3a1twx/hashingspace_corporation_launches_bitcoin_asic/</t>
  </si>
  <si>
    <t>June 16, 2015 at 10:54PM</t>
  </si>
  <si>
    <t>GrounBEEFtaxi</t>
  </si>
  <si>
    <t>Stability my ass.........and I'm glad. This day will be fun.</t>
  </si>
  <si>
    <t>http://www.reddit.com/r/Bitcoin/comments/3a1to9/stability_my_assand_im_glad_this_day_will_be_fun/</t>
  </si>
  <si>
    <t>June 16, 2015 at 10:03PM</t>
  </si>
  <si>
    <t>knolix</t>
  </si>
  <si>
    <t>Bitcoin should increase speed not block size</t>
  </si>
  <si>
    <t>Why not create blocks faster then 10 minutes and keep the original protocol ?</t>
  </si>
  <si>
    <t>http://www.reddit.com/r/Bitcoin/comments/3a1mt5/bitcoin_should_increase_speed_not_block_size/</t>
  </si>
  <si>
    <t>June 16, 2015 at 09:23PM</t>
  </si>
  <si>
    <t>VedadoAnonimato</t>
  </si>
  <si>
    <t>PSA: Dust being sent to your addresses might help attackers to link them together</t>
  </si>
  <si>
    <t>I just wanted to warn bitconers about this risk.It is a known fact that some institutions are trying all within their reach to deanonymize bitcoin users. An efficient way of doing so is by linking together all transactions done by the same entity. This way, it would be enough to link a single of these transactions with an identity, and all other transactions would be linked as well.I've noticed that some of my older addresses have received dust inputs. Very small amounts sent to them for no reason whatsoever. Sort of like meaningless tips. I'm pretty sure I'm not the only one receiving this unsolicited "tips".Since these are very small inputs, my wallet software is likely to link all of them together in a single transaction when spending it, since each one of them cannot pay for much on its own. By doing so, all of these addresses which received the said gift would be linked together as belonging to the same entity.I might not have been the first one to notice this, but I haven't seen any warning here on reddit about it before, so sorry if I'm being repetitive.So, basically, do not spend these tiny inputs sent to you out of nothing. Unfortunately, the only way I can do it now is through raw transactions or other form of coin control, which requires you not to be "afraid" of geeking around.To protect your average user against this kind of "privacy attack", the only technique that comes to my mind is the use of merge avoidance, together with deterministic addresses. For ex., Bitpay would give you not an ordinary address, but a deterministic seed, and your wallet would generate one transaction per input when paying them. And of course, your wallet should only use these tiny inputs if no other option is available. Merge avoidance and better coin selection can be independently implemented by wallets, but the use of deterministic seeds instead of simple addresses requires some action from merchant services as well.So here's my request to all wallet developers as well as payment processors: please consider implementing deterministic seeds and merge avoidance. This is important. Thank you.</t>
  </si>
  <si>
    <t>http://www.reddit.com/r/Bitcoin/comments/3a1hte/psa_dust_being_sent_to_your_addresses_might_help/</t>
  </si>
  <si>
    <t>June 16, 2015 at 11:17PM</t>
  </si>
  <si>
    <t>zombiecoiner</t>
  </si>
  <si>
    <t>Time for a Game Plan</t>
  </si>
  <si>
    <t>As we seem to be bouncing off some kind of bottom, with a backlog of good news about growth and capital, it feels like reality may be conspiring to set off another rise and for this I wanted to set out a game plan. Not a plan for making a shitload of money though that may be possible, a plan that has little to do with following every twist and turn of Bitcoin, but a plan that focuses on life and happiness. How can you survive a rise with some semblance of a normal life?The price has been climbing for a week straight and while it could turn down any time, shit happens fast, and like an ER technician, you're going to need to react and depend on your mental preparedness to keep you from doing stupid things. You may be compelled to act in strange ways, not all of them positive. So these are some tips to survive another Bitcoin bubble, and Bitcoin itself on a personal, whole-life level.Keep a clear head. Yeah, I know, "Don't tell me what to do, man!" Quit doing whatever drugs you are doing and don't get into any new ones. During this time, increases may be adding thousands to your net worth in days, hours and minutes. Now, I don't know your particular relationship to money but each of us has a more complicated one than we can actively comprehend. Money is power. Time is money. It's heavy stuff. Time and bitcoins are things that, once wasted, you can't get back. When you find yourself with more money, even on paper it affects where you think you fit in the world, how you think of the future, what you can afford, your risk tolerance. I don't think most of us are setup to deal with so many things changing with that number so quickly. You will want a clear head to be able to follow whatever plan you setup and to deal with curveballs.Seek healthy ways to handle stress. This will reduce your chances of choosing less-healthy coping methods that sacrifice your intellectual clarity for short-term relief. Exercise. Meditate. Get a massage. Take up a hobby. Exercising the creative areas of your brain helps reduce, relieve, and process stress. Writing, coding, drawing, painting, sculpting, and cooking each provide an opportunity to do something new and to relieve tension. Carry a notebook to capture your ideas. Seek out challenging tasks. Spend time in natural settings with sunlight if you can find it.Keep your commitments. You don't need to calculate your net worth every hour. When the bubble is over and volatility reduces, you'll have normal life to deal with and you'll find money can't solve every problem it's possible to create during a fit of reckless exuberance. Keeping your committments means not allowing the market to reprioritize your schedule on short notice. People inevitably depend on you for things so keep doing those things. Trust takes years to build, seconds to break, and forever to repair. I speak from experience having effectively quit my job in a suboptimal way.Increase your security knowledge and improve your security practices. Any funds in online wallets should be minimized to just what is needed for trading. Reduce amounts stored in your own hot wallets to a minimum. Have a process to check and adjust this weekly or more often depending on just how much you're dealing with and your risk tolerance. Hacking attempts increase with the rise in price. 1 BTC sitting on a server at $200 is different than 1 BTC sitting on a server at $500 or $1000. The danger gloriously multiplies if one, ten, or one hundred BTC are currently within your comfort zone. Get a trezor or pick up an old laptop and repurpose it to run Tails or Ubuntu from a CD only (usually you can pull the hard drive and wifi card with just a screw driver). Prepare cold storage wallets, test them, and learn how to store them securely. Learn about BIP38, Shamir's secret sharing, encrypted disks, safes, and safe deposit boxes. If you can reduce your chances of being hacked, it's probably worth the time spent beefing up defenses.Prepare for taxation. Learn about capital gains tax. Besides federal or national capital gains tax, your state, province, county, or cell block may have additional tax to pay during profitable sales. Know your tax liability before you trade so you understand how much you need to set aside for the man.Be careful talking about your holdings or the profits you have tallied up on paper. When in doubt, don't talk about it. Techies are generally helpful people and when we think we've cracked the not-being-a-millionaire problem, it's very tempting to help others benefit. Unfortunately the ideal case, where you recommend someone "get in on this", they do, and then they sell for a quick profit seldom happens. More likely is that they buy at the top and hodl, blaming you for every nanosecond they are negative, possibly ending the nightmare by panic selling. And if they are wise enough to hold off on possibly purchasing at the peak, they'll either taunt you for being rich or will berate you for not acheiving stable lunar orbit. It's a no-win situation.Prepare for a rise ahead of time. Develop a version of this plan for yourself that you can follow or ignore with prejudice.Hope it helps. Stay safe people.</t>
  </si>
  <si>
    <t>http://www.reddit.com/r/Bitcoin/comments/3a1wxr/time_for_a_game_plan/</t>
  </si>
  <si>
    <t>June 16, 2015 at 11:21PM</t>
  </si>
  <si>
    <t>Pqpqppqpqpqppaaj</t>
  </si>
  <si>
    <t>All this good news is...good?</t>
  </si>
  <si>
    <t>The news about banks being excited for the --blockchain-- is good. But, why would this drive the price of --bitcoin-- up? It seems like banks could completely do without bitcoin while still utilizing the blockchain. Whats up with the price changing?</t>
  </si>
  <si>
    <t>http://www.reddit.com/r/Bitcoin/comments/3a1xeq/all_this_good_news_isgood/</t>
  </si>
  <si>
    <t>June 16, 2015 at 11:31PM</t>
  </si>
  <si>
    <t>mrpg_</t>
  </si>
  <si>
    <t>ELI5: Why not increase block frequence and reduce reward instead of increasing block size?</t>
  </si>
  <si>
    <t>http://www.reddit.com/r/Bitcoin/comments/3a1yv6/eli5_why_not_increase_block_frequence_and_reduce/</t>
  </si>
  <si>
    <t>CryptoPrincess</t>
  </si>
  <si>
    <t>New social network powered by cryptocurrency—users are paid in crypto for their posts (Reveal)</t>
  </si>
  <si>
    <t>https://medium.com/@revealhq/introducing-reveal-cdb71f491bd6</t>
  </si>
  <si>
    <t>http://www.reddit.com/r/Bitcoin/comments/3a1yt8/new_social_network_powered_by_cryptocurrencyusers/</t>
  </si>
  <si>
    <t>June 16, 2015 at 11:29PM</t>
  </si>
  <si>
    <t>dragger2k</t>
  </si>
  <si>
    <t>http://www.reddit.com/r/Bitcoin/comments/3a1ykw/behind_the_scenes_of_a_bitcoin_transaction/</t>
  </si>
  <si>
    <t>June 16, 2015 at 11:25PM</t>
  </si>
  <si>
    <t>Bit_to_the_future</t>
  </si>
  <si>
    <t>let this be the start of the new correction</t>
  </si>
  <si>
    <t>https://mlkshk-ada.kxcdn.com/r/EM0D</t>
  </si>
  <si>
    <t>http://www.reddit.com/r/Bitcoin/comments/3a1y0c/let_this_be_the_start_of_the_new_correction/</t>
  </si>
  <si>
    <t>Your Bitcoin Donations Can Help Georgia Flood Victims Rebuild Their Lives</t>
  </si>
  <si>
    <t>http://www.newsbtc.com/2015/06/16/georgia-flood-victims-need-your-support-help-them-with-bitcoin-donations/</t>
  </si>
  <si>
    <t>http://www.reddit.com/r/Bitcoin/comments/3a1xzr/your_bitcoin_donations_can_help_georgia_flood/</t>
  </si>
  <si>
    <t>June 17, 2015 at 12:37AM</t>
  </si>
  <si>
    <t>Which increased blocksize proposal do you support?</t>
  </si>
  <si>
    <t>https://strawpoll.me/4650115</t>
  </si>
  <si>
    <t>http://www.reddit.com/r/Bitcoin/comments/3a28jy/which_increased_blocksize_proposal_do_you_support/</t>
  </si>
  <si>
    <t>June 17, 2015 at 01:26AM</t>
  </si>
  <si>
    <t>bintytinty</t>
  </si>
  <si>
    <t>How do password protected private keys work?</t>
  </si>
  <si>
    <t>I get how they work when you create your own private key e.g. at bitaddress.But, if you are (for example) buying a physical Bitcoin and you have the option of choosing a password, how do you protect the private key with the password, without sending it to the producer (which would defeat the point of the password).</t>
  </si>
  <si>
    <t>http://www.reddit.com/r/Bitcoin/comments/3a2fp8/how_do_password_protected_private_keys_work/</t>
  </si>
  <si>
    <t>June 17, 2015 at 01:24AM</t>
  </si>
  <si>
    <t>jedigras</t>
  </si>
  <si>
    <t>A rare sighting. If only I could have paid in bitcoin, it would have been a perfect night.</t>
  </si>
  <si>
    <t>http://imgur.com/Aj2NXoA</t>
  </si>
  <si>
    <t>http://www.reddit.com/r/Bitcoin/comments/3a2fgn/a_rare_sighting_if_only_i_could_have_paid_in/</t>
  </si>
  <si>
    <t>June 17, 2015 at 01:22AM</t>
  </si>
  <si>
    <t>Every block is full, transactions are not being confirmed, there are currently 4,000 transactions (4.3MB worth) sitting in a queue waiting to be confirmed. This is happening NOW. We need a blocksize patch ASAP.</t>
  </si>
  <si>
    <t>https://blockchain.info/unconfirmed-transactions</t>
  </si>
  <si>
    <t>http://www.reddit.com/r/Bitcoin/comments/3a2f65/every_block_is_full_transactions_are_not_being/</t>
  </si>
  <si>
    <t>June 17, 2015 at 01:18AM</t>
  </si>
  <si>
    <t>ConditionDelta</t>
  </si>
  <si>
    <t>Bitcoin Spikes As Greeks Follow Cyprus "Template"</t>
  </si>
  <si>
    <t>http://www.zerohedge.com/news/2015-06-16/bitcoin-spikes-greeks-follow-cyprus-template</t>
  </si>
  <si>
    <t>http://www.reddit.com/r/Bitcoin/comments/3a2eih/bitcoin_spikes_as_greeks_follow_cyprus_template/</t>
  </si>
  <si>
    <t>June 17, 2015 at 01:54AM</t>
  </si>
  <si>
    <t>bt-lover</t>
  </si>
  <si>
    <t>An Impression of Bitcoin in Wales – With Morgan Price</t>
  </si>
  <si>
    <t>http://bitcoinwales.org/people/an-impression-of-bitcoin-in-wales-with-morgan-price/</t>
  </si>
  <si>
    <t>http://www.reddit.com/r/Bitcoin/comments/3a2juy/an_impression_of_bitcoin_in_wales_with_morgan/</t>
  </si>
  <si>
    <t>June 17, 2015 at 01:53AM</t>
  </si>
  <si>
    <t>BTCJerk</t>
  </si>
  <si>
    <t>Bitcoin surges as Grexit worries mount, posts best run in 18 months</t>
  </si>
  <si>
    <t>http://finance.yahoo.com/news/bitcoin-surges-grexit-worries-mount-posts-best-run-174225669--sector.html</t>
  </si>
  <si>
    <t>http://www.reddit.com/r/Bitcoin/comments/3a2jpx/bitcoin_surges_as_grexit_worries_mount_posts_best/</t>
  </si>
  <si>
    <t>June 17, 2015 at 01:52AM</t>
  </si>
  <si>
    <t>Fergulati</t>
  </si>
  <si>
    <t>Bridging that Gender Gap</t>
  </si>
  <si>
    <t>So this week me and the posse over at thebitcoinpodcast.com decided to sit down an round table chat about this supposed gender gap in the bitcoin populous. We also interviewed a regular BTC Wonderwoman, Sarah Boone Martin. She is responsible for Bitcoin Women's Day and some other adoption driving events. Come check it out. We are getting better and better at this whole podcasting thing!Thanks for the support you all have given us so far...if you like what you listened to feel free to leave a review or some critique. Our aim is to be the on-ramp for the laymen. Not everyone is supremely tech-savvy and computer whizzes like this outstanding community. So if you have ideals to help us bridge that gap and support mass adoption...feel free to chime in!Thanks again everyone!</t>
  </si>
  <si>
    <t>http://www.reddit.com/r/Bitcoin/comments/3a2jj0/bridging_that_gender_gap/</t>
  </si>
  <si>
    <t>June 17, 2015 at 01:48AM</t>
  </si>
  <si>
    <t>AstarJoe</t>
  </si>
  <si>
    <t>The Next Fintech Sandbox</t>
  </si>
  <si>
    <t>http://techcrunch.com/2015/06/16/the-next-fintech-sandbox/</t>
  </si>
  <si>
    <t>http://www.reddit.com/r/Bitcoin/comments/3a2j1v/the_next_fintech_sandbox/</t>
  </si>
  <si>
    <t>June 17, 2015 at 01:45AM</t>
  </si>
  <si>
    <t>KryptosBit</t>
  </si>
  <si>
    <t>http://www.businessinsider.com/r-bitcoin-surges-as-grexit-worries-mount-posts-best-run-in-18-months-2015-6</t>
  </si>
  <si>
    <t>http://www.reddit.com/r/Bitcoin/comments/3a2iiy/bitcoin_surges_as_grexit_worries_mount_posts_best/</t>
  </si>
  <si>
    <t>June 17, 2015 at 01:44AM</t>
  </si>
  <si>
    <t>im_nym_like_satoshi</t>
  </si>
  <si>
    <t>Let's define consensus!</t>
  </si>
  <si>
    <t>This word is being thrown around quite a bit in the context of the block size debate. People are arguing Mike &amp; Gavin are not following some notion of procedural consensus but it seems to be fuzzily defined at best.What is "consensus" specifically in the context of bitcoin governance? Is it a majority of people who have made more than 12 commits to Bitcoin Core? Is it a majority of those that have more than $1M invested in the system? Is it a majority of bitcoin-related open source project maintainers?If this is the proposed governance model then please, let's define this crucial concept first.</t>
  </si>
  <si>
    <t>http://www.reddit.com/r/Bitcoin/comments/3a2ice/lets_define_consensus/</t>
  </si>
  <si>
    <t>June 17, 2015 at 01:43AM</t>
  </si>
  <si>
    <t>bitcoin_puncher</t>
  </si>
  <si>
    <t>I have made 120 bitcoins since January 2014 using 1000$. Here's my story.</t>
  </si>
  <si>
    <t>Story telling is not my strong suite but here goes.I had been flirting with the idea of bitcoins ever since early 2013 but never took the plunge. In early 2013 my friend kept insisting to invest in litecoin as it was the "silver to bitcoin's gold". I brushed it off until November 2013 came around. With the spike of prices I completely lost my patience, even as Bitcoin hit 1000$+ I figured that was the time to dive in. Now or never. I went in and pulled out 5000$ from my line of credit (Money that I did not have) and bought 5.5 bitcoins from localbitcoins.I immediately started looking into what I could do with this and figured that since litecoin had huge rise percentage wise versus bitcoin, I should look into altcoins. As my luck would have it, I caught on a thread about a new cryptocurrency called Nextcoin (NXT) that is "different enough" from bitcoin. I told myself this is a good one to try out, and I arranged a trade for 5million NXT / 1 BTC. This trade happened in late november.Fast forward a few weeks. Christmas time, big time: http://coinmarketcap.com/currencies/nxt/#chartsThe price literally went to the moon as far as I was concerned. during the next few weeks I sold half my holdings. By June the price had spiked even higher and at that point I liquidated about 90% of my NXTcoins.While I did trade almost all my NXT into bitcoins, I did not sell my bitcoins. At the time the price was hovering around 800$. I did not predict what a beating the price would take during the year. I had mentally established to sell half my holdings at 1200$ and the rest when it reached 1500-2000$. Well that never happened. I sold about 11 bitcoins (@ ~450$) at the end of 2015 to get back my initial investment.And here I am. I'm aware that most of my holding boils down to being at the right place at the right time with a little bit of dumb luck. Should I have sold earlier? Probably but what's done is done.What do you guys think. Should I keep holding? Should I sell everything? Why, why not?Thanks for reading, I look forward to your feedback.</t>
  </si>
  <si>
    <t>http://www.reddit.com/r/Bitcoin/comments/3a2ia2/i_have_made_120_bitcoins_since_january_2014_using/</t>
  </si>
  <si>
    <t>Chain.com and Gyft Announce Partnership To Bring Digital Gift Cards To The Block Chain</t>
  </si>
  <si>
    <t>http://blog.chain.com/post/121666682391/chain-com-and-gyft-announce-partnership-to-bring</t>
  </si>
  <si>
    <t>http://www.reddit.com/r/Bitcoin/comments/3a2i67/chaincom_and_gyft_announce_partnership_to_bring/</t>
  </si>
  <si>
    <t>June 17, 2015 at 01:41AM</t>
  </si>
  <si>
    <t>FUCKCHANGETIP</t>
  </si>
  <si>
    <t>250!!! This video is so well done and makes me happy. Bitcoin Girl (Official)</t>
  </si>
  <si>
    <t>https://www.youtube.com/watch?v=XEthXBHsEac</t>
  </si>
  <si>
    <t>http://www.reddit.com/r/Bitcoin/comments/3a2i00/250_this_video_is_so_well_done_and_makes_me_happy/</t>
  </si>
  <si>
    <t>June 17, 2015 at 02:26AM</t>
  </si>
  <si>
    <t>Michael-Coinbase</t>
  </si>
  <si>
    <t>Coinbase Exchange - The Movie</t>
  </si>
  <si>
    <t>https://vimeo.com/coinbase</t>
  </si>
  <si>
    <t>http://www.reddit.com/r/Bitcoin/comments/3a2ohf/coinbase_exchange_the_movie/</t>
  </si>
  <si>
    <t>June 17, 2015 at 02:24AM</t>
  </si>
  <si>
    <t>youseenmybaseball</t>
  </si>
  <si>
    <t>Can anuone help me out plz?</t>
  </si>
  <si>
    <t>i need .1 in coins i really dont know where to buy that amount with prepaid card i was short on shippin cost. 1EfLjFMeAfKSZRfj69JqV4YjdaVfmTL6L5 be very thankful and can pay you back when i het more coins ty in advance.</t>
  </si>
  <si>
    <t>http://www.reddit.com/r/Bitcoin/comments/3a2o5h/can_anuone_help_me_out_plz/</t>
  </si>
  <si>
    <t>June 17, 2015 at 02:17AM</t>
  </si>
  <si>
    <t>BitcoinMooon</t>
  </si>
  <si>
    <t>Lighting candle in church to help Bitcoin</t>
  </si>
  <si>
    <t>Today, I was at the church lighting a candle and praying for Bitcoin to reach $300 soon.Please share the message. http://www11.pic-upload.de/16.06.15/usno9oq84jgl.jpgCandle in the middle is for Bitcoin.</t>
  </si>
  <si>
    <t>http://www.reddit.com/r/Bitcoin/comments/3a2n7o/lighting_candle_in_church_to_help_bitcoin/</t>
  </si>
  <si>
    <t>June 17, 2015 at 02:12AM</t>
  </si>
  <si>
    <t>blackswanmx</t>
  </si>
  <si>
    <t>F*cking weird...</t>
  </si>
  <si>
    <t>Woke up this morning having dreamt about BTC reaching 254 usd, after months of not not being particularly interested in it anymore. Just checked CoinMarket... and its moving up. Deja Vu? Who knows... its just nice to see some action again :)</t>
  </si>
  <si>
    <t>http://www.reddit.com/r/Bitcoin/comments/3a2mhf/fcking_weird/</t>
  </si>
  <si>
    <t>June 17, 2015 at 02:09AM</t>
  </si>
  <si>
    <t>blockchain_info_tor</t>
  </si>
  <si>
    <t>Can't access blockchain.info wallet on Tor</t>
  </si>
  <si>
    <t>I keep getting redirected to: https://blockchainbdgpzk.onion/walletwhich returns: "Quota Exceeded (Req Count Limit)"</t>
  </si>
  <si>
    <t>http://www.reddit.com/r/Bitcoin/comments/3a2lzn/cant_access_blockchaininfo_wallet_on_tor/</t>
  </si>
  <si>
    <t>June 17, 2015 at 02:02AM</t>
  </si>
  <si>
    <t>nimanator</t>
  </si>
  <si>
    <t>Chinese #Bitcoin miners @BTCChina, @huobicom &amp;amp; others endorse 8MB #BlockSize. If true, we may have a consensus.</t>
  </si>
  <si>
    <t>https://twitter.com/CoinJabber/status/610884407885492225</t>
  </si>
  <si>
    <t>http://www.reddit.com/r/Bitcoin/comments/3a2l38/chinese_bitcoin_miners_btcchina_huobicom_others/</t>
  </si>
  <si>
    <t>June 17, 2015 at 02:54AM</t>
  </si>
  <si>
    <t>24WheatBiscuits</t>
  </si>
  <si>
    <t>Looking for Bitcoin book suggestions</t>
  </si>
  <si>
    <t>Hello,I'm looking into getting started into the world of Bitcoin. I've tried watching some YouTube videos but they are very jumbled and I can't find some valuable information.If you can help, I am looking for a few book suggestions for getting started with Bitcoin.Many thanks!</t>
  </si>
  <si>
    <t>http://www.reddit.com/r/Bitcoin/comments/3a2sgb/looking_for_bitcoin_book_suggestions/</t>
  </si>
  <si>
    <t>June 17, 2015 at 02:48AM</t>
  </si>
  <si>
    <t>disruptepreneur</t>
  </si>
  <si>
    <t>Augur is doing a ZapChain AMA/Bounty for its Alpha! Lot's of bits being tipped!!!</t>
  </si>
  <si>
    <t>https://www.zapchain.com/a/TafIegwlJa</t>
  </si>
  <si>
    <t>http://www.reddit.com/r/Bitcoin/comments/3a2rmg/augur_is_doing_a_zapchain_amabounty_for_its_alpha/</t>
  </si>
  <si>
    <t>June 17, 2015 at 02:46AM</t>
  </si>
  <si>
    <t>frankenmint</t>
  </si>
  <si>
    <t>Fun poll passed around - your thoughts?</t>
  </si>
  <si>
    <t>https://strawpoll.me/4650233/r</t>
  </si>
  <si>
    <t>http://www.reddit.com/r/Bitcoin/comments/3a2rf1/fun_poll_passed_around_your_thoughts/</t>
  </si>
  <si>
    <t>June 17, 2015 at 02:30AM</t>
  </si>
  <si>
    <t>SubmitAnIdea</t>
  </si>
  <si>
    <t>Proposal: MaxBlockSize = 3x avg. of last 2016 blocks. This is a max of ~1.2MB blocks today.</t>
  </si>
  <si>
    <t>Priorities with this approach:Avoids transaction congestion: Ensuring users, apps, and businesses have a good experience transacting in Bitcoin with normal/minimal fees, with plenty of space available in blocks no matter how slowly or quickly Bitcoin transaction volume grows.Preventing attacks &amp; avoiding excess. keeping the max size as low as possible while ensuring #1 remains true.Protocol rules do not force users off Bitcoin’s chain, the onus is on off-chain alternatives to be so darn attractive they draw users off Bitcoin’s chain naturally, and freely.Block size becomes a function of actual, demonstrated network utilization (past block size), not a fixed constant (20mb), or a rule to be voted upon (BIP 100). Just like the amount of hash power on the network is unpredictable, and an algorithm was chosen to determine difficulty, so the actual transaction utilization of the network is unpredictable, so we can't now, or ever, come up with a good constant for a max block size, nor a good rule for how frequently to raise it.Why 3x? A simple analysis of today’s situation: Block size avg today ~0.4MB, so the network would calculate today’s max as ~1.2MB.Why 2016 blocks? SOME timeframe is needed to determine average. 2016 is borrowed from the difficulty adjustment (~ 2 weeks). Its a suggestion.Why not 2x? Because 0.8MB, using today’s situation as an example, may not be enough, especially in those situations where big gaps in block finds happen due to miner luck. We’d want the unconfirmed transactions in the queue to clear when these big gaps happen. We’re seeing miners use all 1mb today on occasion, and allowing 1.2mb in today’s world would ensure users aren’t given undue wait times for a confirmation in those bad luck scenarios.Why not 4x? Why go excessive? (also attack prevention, see below) If the network really has that much demand, it won’t come all at once and be sustained, and the size will adjust up slowly as enough blocks actually fill.Why not BIP 100? It’s been pointed out, and I tend to agree, that it gives miners all the say in block size, by giving the voting power on block size to the most hash power and not tying it to the demonstrated needs of the network.Why not Gavin and Mike's approach? 20mb is very excessive at today's levels and may become too small at some point in the future. Rather then have an excess now and another change in the future, why not take care of it permanently, and conservatively at the same time?What about keeping it possible for everyday people to run nodes on slower internet connections and older machines? This is a catch 22: If the block size is kept small artificially, that implies a capacity limitation and congestion (rising fees and/or longer confirmation times). THIS implies our ‘everyday people’ will have a strained experience with Bitcoin because it doesn’t work well or cheaply enough for them, so after being annoyed and frustrated with Bitcoin and stop using it, why would they care to run a node? Also, the chain may not get SO big because we have smart people working on alternative off-chain solutions: see below.Attack scenario: This would require a persistent filling of the blocks for days with real transactions with adequate fees to slow confirmations for legitimate users and bring up the block size (remember avg. of last 2016 blocks). This would get expensive very quickly since legitimate fees are needed. The same concept applies here as with transaction fees as a spam control. The attacker would have to be very rich, and even if they were, their attack would be short lived and the max block size would re-adjust down shortly after.What about off-chain solutions (e.g. lightning)? Let’s Do it! These need to take off. SO many benefits. When they're ready, Users will gravitate naturally off Bitcoin’s chain, choosing a more convenient option and the path of least resistance. The max block size will remain hovering just above the actual network demand.Of course more analysis can, and should be done. This is an initial proposal.</t>
  </si>
  <si>
    <t>http://www.reddit.com/r/Bitcoin/comments/3a2p2j/proposal_maxblocksize_3x_avg_of_last_2016_blocks/</t>
  </si>
  <si>
    <t>June 17, 2015 at 05:22AM</t>
  </si>
  <si>
    <t>starfeeder</t>
  </si>
  <si>
    <t>Does anyone know how to remove the extra indicators from ZeroBlock? I can't turn them off! Only add more :(</t>
  </si>
  <si>
    <t>http://i.imgur.com/aXFjwwe.jpg</t>
  </si>
  <si>
    <t>http://www.reddit.com/r/Bitcoin/comments/3a3dbn/does_anyone_know_how_to_remove_the_extra/</t>
  </si>
  <si>
    <t>June 17, 2015 at 05:33AM</t>
  </si>
  <si>
    <t>badcredit90</t>
  </si>
  <si>
    <t>Cyprus-Lost faith and restored it with bitcoin.</t>
  </si>
  <si>
    <t>I've come to a conclussion a major impact of the upward trend is whats going on still in cyprus and whats going on with the stocks. People are giving up on the govt' and putting more faith into bitcoin as its more stable than more tangible item's such as copper,gold,silver,ect. I foresee bitcoin going far past 250 within these next few weeks. (crosses fingers and prays for the bitcoin gods)Source: http://www.zerohedge.com/news/2015-06-16/bitcoin-spikes-greeks-follow-cyprus-templateTip if enjoy or are with the movement, Viva La Bitcoin :)</t>
  </si>
  <si>
    <t>http://www.reddit.com/r/Bitcoin/comments/3a3etp/cypruslost_faith_and_restored_it_with_bitcoin/</t>
  </si>
  <si>
    <t>June 17, 2015 at 05:27AM</t>
  </si>
  <si>
    <t>SisyphusAmericanus</t>
  </si>
  <si>
    <t>I don't have much discretionary income. Is buying $20 of Bitcoin even worth it?</t>
  </si>
  <si>
    <t>It seems like many people believe Bitcoin will fundamentally replace fiat currency.At that time, demand for Bitcoin will massively outstrip supply, leading to high prices on bitcoins (and return for early investors such as /r/Bitcoin).As people flee fiat towards Bitcoin, fiat's value will fall.I can't really afford to buy much Bitcoin. Think maybe $10-$20 per month. Should I buy it anyways to protect the value of what little money I have now?As a broader question, how do you see your Bitcoins? Hobby? Investment? Store of value?If Bitcoin does take off, what happens to people who couldn't afford to buy in early in quantity? Will they be pushed even further into poverty by the devaluation of the small amount of fiat that they DO have?</t>
  </si>
  <si>
    <t>http://www.reddit.com/r/Bitcoin/comments/3a3dwa/i_dont_have_much_discretionary_income_is_buying/</t>
  </si>
  <si>
    <t>June 17, 2015 at 05:26AM</t>
  </si>
  <si>
    <t>mustyoshi</t>
  </si>
  <si>
    <t>Just letting everybody know they should sell.</t>
  </si>
  <si>
    <t>I just pulled a loan against my house and went all in.So the price should tank really soon.</t>
  </si>
  <si>
    <t>http://www.reddit.com/r/Bitcoin/comments/3a3dsb/just_letting_everybody_know_they_should_sell/</t>
  </si>
  <si>
    <t>June 17, 2015 at 05:50AM</t>
  </si>
  <si>
    <t>CoinWalleteu</t>
  </si>
  <si>
    <t>CoinWallet.eu Bitcoin Stress Test</t>
  </si>
  <si>
    <t>Approximately 4 hours ago, users of reddit noticed that thousands of transactions with massive blockchain footprints were appearing on the Bitcoin Blockchain.Link: http://www.reddit.com/r/Bitcoin/comments/3a2dvu/massive_number_of_14btc_shared_transactions/At first, some individuals speculated that this was merely a spam advertising campaign, however this is not the case. CoinWallet.eu has deliberately set out to fill as many blocks as possible in order to single handedly stress test the network. Our goal is to help spur innovation and discussion that will lead to an increased block size, once and for all.Why are we doing it?There are a few reasons, but the main ones are:We run a Bitcoin brokerage. Our business is Bitcoin. If Bitcoin development hits a roadblock and development ceases to progress, CoinWallet's core business is at risk.The debate over the block size increase seems to have hit a dead end with multiple sides arguing over whether or not it is necessary. Our goal is to demonstrate that it most certainly is.CoinWalllet unequivocally backs the increase to 20mb blocks ASAP in order to prevent others from causing similar chaos.In order to make our point, we will continue to conduct a large volume of transactions on the blockchain over the next few hours. It should not be possible for a small group of Bitcoin geeks to create chaos on the network.Join InDo you want to share your support of the block size increase? Here are some ways you can participate in the most powerful stress test to date.1) Send transactions to anyone and everyone. Send a few coins to yourself.2) Send transactions to exchanges and Bitcoin services in small amounts. When you send 0.01 to a Bitcoin exchange, they usually combine it with other transactions to perform outgoing transactions. This creates a greater footprint on the blockchain with minimal cost.3) Send funds to and from CoinWallet. With Coinwallet, we pay the miner fee for outgoing transactions.Overall we know that this may not fix the blocksize problem, however we hope that it continues to spur debate and logical reasoning so that a solution can be found.</t>
  </si>
  <si>
    <t>http://www.reddit.com/r/Bitcoin/comments/3a3gww/coinwalleteu_bitcoin_stress_test/</t>
  </si>
  <si>
    <t>June 17, 2015 at 06:06AM</t>
  </si>
  <si>
    <t>fatpercent</t>
  </si>
  <si>
    <t>Yet another PayPal rant</t>
  </si>
  <si>
    <t>So, here it goes.Logged into my PayPal account today and noticed a negative balance of 5 EUR. Turns out, PayPal was charging me a fee because of a direct debit recall ("Lastschriftwiderspruch") I had initiated.Long story short, I bought an item on ebay and cancelled the transaction 5 mins later upon seller's request. PayPal debited my bank account 90 EUR, even though the transaction had been cancelled. So I've waited patiently for a few days for PayPal to credit my account 90 EUR. Turns out, after 5 days of waiting my PayPal account balance was 0,00 EUR instead of 90 EUR and my bank account had been overdrawn. I said 'fuck that shit, I'm not paying any overdraft fees my bank charges me' and initiated said direct debit recall. Bank credited my account 90 EUR and everything was fine for a few days.Logged into my PayPal account today, had a negative 5 EUR balance.So, that's it. I won't fuckin pay that 5 EUR fee which resulted due to their flawed payment system. Fuck this shit. Can't wait for Bitcoin on ebay. Tried to cancel my account with them, but turns out this is impossible due to my negative account balance.I know 5 EUR is not much, but still. It's a matter of principle. I will not pay for any bullshit 'fees' they impose upon me.Fuck this shitty company./rant</t>
  </si>
  <si>
    <t>http://www.reddit.com/r/Bitcoin/comments/3a3j1l/yet_another_paypal_rant/</t>
  </si>
  <si>
    <t>June 17, 2015 at 06:00AM</t>
  </si>
  <si>
    <t>WVBitcoinBoy</t>
  </si>
  <si>
    <t>Bitcoin makes me sad...</t>
  </si>
  <si>
    <t>So I have a few crumbs of Bitcoin... and I think of the possibilities of having some decent money to pay rent and finally get me into a house with my fiancé and two kids if it ever hits $10,000... then I think... how will I make more when it's all spent?My biggest problem is and always has been, how do I EARN bitcoin?! I buy it, and have been into Bitcoin since the beginning (damn you, WVBitcoinBoy for blowing 20 BTC on Satoshi Dice in 2012 or 2013 thinking they wouldn't be what they are now!!!!!!!)Is there any way to EARN bitcoin, though? I mean, short of working for BitPay or CoinBase or Overstock or something like that?! I'm beyond interested in giving my time in exchange for Bitcoin... far more interested and willing to give up my time for it than fiat to support that crap of a system that just uses my labor to support their debtslave-war system, that's for sure.Oh, and Jobs4BTC is a joke, in my opinion. Not nearly enough jobs are posted and the few that are get like 100 replies of anxious people ready to earn that BTC. The competition is too thick. How can we "spread the wealth" while seeing real progress in the real world?! I'd LOVE to work for a BTC millionaire that would rather outsource daily tasks for a take on his tens of thousands of BTC. lol</t>
  </si>
  <si>
    <t>http://www.reddit.com/r/Bitcoin/comments/3a3i7x/bitcoin_makes_me_sad/</t>
  </si>
  <si>
    <t>June 17, 2015 at 06:24AM</t>
  </si>
  <si>
    <t>paxful</t>
  </si>
  <si>
    <t>So we decided to build a peer to peer bitcoin marketplace. Six months later... our developers haven't committed suicide! Everything we learned.</t>
  </si>
  <si>
    <t>https://blog.paxful.com/technical-challenges-to-build-bitcoin-software/</t>
  </si>
  <si>
    <t>http://www.reddit.com/r/Bitcoin/comments/3a3l59/so_we_decided_to_build_a_peer_to_peer_bitcoin/</t>
  </si>
  <si>
    <t>June 17, 2015 at 06:28AM</t>
  </si>
  <si>
    <t>dailyhashrate</t>
  </si>
  <si>
    <t>Mad Bitcoins Validates Website That Should Be Shunned</t>
  </si>
  <si>
    <t>http://dailyhashrate.com/2015/06/16/mad-bitcoins-validates-website-that-should-be-shunned/</t>
  </si>
  <si>
    <t>http://www.reddit.com/r/Bitcoin/comments/3a3ll9/mad_bitcoins_validates_website_that_should_be/</t>
  </si>
  <si>
    <t>June 17, 2015 at 06:58AM</t>
  </si>
  <si>
    <t>evoorhees</t>
  </si>
  <si>
    <t>If BitLicense was around in the 1990's...</t>
  </si>
  <si>
    <t>Imagine if the government had mandated in the 1990's that all emails must purchase a postage stamp before being sent, and that your real physical address and name had to be used on every email. It could've been claimed to be intended to "prevent crime" and "provide accountability" but in reality it would've severely crippled an amazing new form of communication. That is what BitLicense is doing to Bitcoin in the realm of money.</t>
  </si>
  <si>
    <t>http://www.reddit.com/r/Bitcoin/comments/3a3p80/if_bitlicense_was_around_in_the_1990s/</t>
  </si>
  <si>
    <t>RealJohnKennedyToole</t>
  </si>
  <si>
    <t>The Funniest Thing I Have Ever Read in /r/Buttcoin</t>
  </si>
  <si>
    <t>https://np.reddit.com/r/Buttcoin/comments/3a2n8s/theymos_finally_loses_the_support_of_the_bitcoin/cs8rllu</t>
  </si>
  <si>
    <t>http://www.reddit.com/r/Bitcoin/comments/3a3p5v/the_funniest_thing_i_have_ever_read_in_rbuttcoin/</t>
  </si>
  <si>
    <t>June 17, 2015 at 06:55AM</t>
  </si>
  <si>
    <t>cbeast</t>
  </si>
  <si>
    <t>Why are most Bitcoin miners in China when Bitcoin itself is illegal to spend there and why are we considering them so heavily in the block size debate?</t>
  </si>
  <si>
    <t>http://www.reddit.com/r/Bitcoin/comments/3a3ouu/why_are_most_bitcoin_miners_in_china_when_bitcoin/</t>
  </si>
  <si>
    <t>June 17, 2015 at 06:53AM</t>
  </si>
  <si>
    <t>btccat</t>
  </si>
  <si>
    <t>What Would Cats Say if They Used Bitcoin?</t>
  </si>
  <si>
    <t>https://twitter.com/btccats</t>
  </si>
  <si>
    <t>http://www.reddit.com/r/Bitcoin/comments/3a3oi2/what_would_cats_say_if_they_used_bitcoin/</t>
  </si>
  <si>
    <t>June 17, 2015 at 07:07AM</t>
  </si>
  <si>
    <t>ceo-of-bitcoin</t>
  </si>
  <si>
    <t>How can I help to expedite a solution to the blocksize limit? Is running Bitcoin XT helpful? What, exactly, should I do? ELI5.</t>
  </si>
  <si>
    <t>http://www.reddit.com/r/Bitcoin/comments/3a3q9o/how_can_i_help_to_expedite_a_solution_to_the/</t>
  </si>
  <si>
    <t>June 17, 2015 at 07:04AM</t>
  </si>
  <si>
    <t>bonsheen</t>
  </si>
  <si>
    <t>New Miner</t>
  </si>
  <si>
    <t>I would like to start mining bitcoins but a lot of articles that ive read about starting up are outdated so I figured I would go to the pros, reddit. How do I start mining from just my pc nowadays.</t>
  </si>
  <si>
    <t>http://www.reddit.com/r/Bitcoin/comments/3a3pyo/new_miner/</t>
  </si>
  <si>
    <t>June 17, 2015 at 07:31AM</t>
  </si>
  <si>
    <t>Bidofthis</t>
  </si>
  <si>
    <t>What does Blackstone and Carlyle NCR buyout mean for Bitcoin?</t>
  </si>
  <si>
    <t>http://www.ncr.com/news/news-releases/small-business/ncr-silver-pos-support-bitcoin</t>
  </si>
  <si>
    <t>http://www.reddit.com/r/Bitcoin/comments/3a3t57/what_does_blackstone_and_carlyle_ncr_buyout_mean/</t>
  </si>
  <si>
    <t>June 17, 2015 at 07:50AM</t>
  </si>
  <si>
    <t>drwasho</t>
  </si>
  <si>
    <t>Fear the terrorist robots, getting high, buying stuff off OpenBazaar with Bitcoin</t>
  </si>
  <si>
    <t>http://fortune.com/2015/06/16/openbazaar-could-be-americas-most-dangerous-tech-startup/</t>
  </si>
  <si>
    <t>http://www.reddit.com/r/Bitcoin/comments/3a3ve9/fear_the_terrorist_robots_getting_high_buying/</t>
  </si>
  <si>
    <t>June 17, 2015 at 07:45AM</t>
  </si>
  <si>
    <t>Stop freaking out about the block size</t>
  </si>
  <si>
    <t>Becoming overly emotional about the block size increase will lead to reckless changes in the protocol and could irreversibly damage the immutable trust of the blockchain.Its far wiser to take this hard fork slow and explore different solutions to the problem, rather than jump on the first one that sounds good.I see people who are acting hysterical, that if we dont up the blocksize tomorrow everything will implode. Unfortunately there are a lot of people (devs included) fueling this emotional fire and it does nothing but make us careless.As a community we need to be rational and not emotional about this. Having some temporary congestion in the network is far more desirable than rushing to a hard fork, dividing the community, and potentially destroying the trust of the block chain in the process.Everyone needs to just chill out.</t>
  </si>
  <si>
    <t>http://www.reddit.com/r/Bitcoin/comments/3a3usw/stop_freaking_out_about_the_block_size/</t>
  </si>
  <si>
    <t>June 17, 2015 at 07:36AM</t>
  </si>
  <si>
    <t>delootooled</t>
  </si>
  <si>
    <t>Bitcoin rising up! (Promoting the ledger in Agar.io and eating the Doge)</t>
  </si>
  <si>
    <t>https://www.youtube.com/watch?v=JN8NjdD8DS8&amp;feature=youtu.be</t>
  </si>
  <si>
    <t>http://www.reddit.com/r/Bitcoin/comments/3a3top/bitcoin_rising_up_promoting_the_ledger_in_agario/</t>
  </si>
  <si>
    <t>June 17, 2015 at 07:35AM</t>
  </si>
  <si>
    <t>Resubmitted: July 1st Start Date: NSF Award #1455859 - Private Digital Currencies and Closed Payment Communities: Law, Regulation and Financial Exclusion After Bitcoin : Bitcoin</t>
  </si>
  <si>
    <t>http://www.reddit.com/r/Bitcoin/comments/2xm0z8/nsf_award_1455859_private_digital_currencies_and/</t>
  </si>
  <si>
    <t>http://www.reddit.com/r/Bitcoin/comments/3a3tlk/resubmitted_july_1st_start_date_nsf_award_1455859/</t>
  </si>
  <si>
    <t>June 17, 2015 at 07:34AM</t>
  </si>
  <si>
    <t>kd0ocr</t>
  </si>
  <si>
    <t>Your post advocates a _____ approach to scaling Bitcoin. Your idea will not work. Here is why it won't work.</t>
  </si>
  <si>
    <t>With apologies to whoever wrote spamsolutions.txt:Your post advocates a( ) sidechains ( ) block-size increase ( ) anti-spam ( ) lightning-network ( ) off-chainapproach to scaling Bitcoin. Your idea will not work. Here is why it won't work. (One or more of the following may apply to your particular idea, and it may have other flaws.)( ) There is no explanation of how Bitcoins on the sidechain will get back onto the mainchain.( ) This will make it more difficult to run a full node, when node counts are already dropping( ) The idea of "spam transactions" is not well defined, and every proposed filtering method impedes legitimate use cases.( ) Your approach allows unrelated nodes to defraud each other, and there is no arbitration process other than "complain on reddit."( ) The NSA will start operating some of the trusted intermediaries.( ) Free wallet providers will steal the Bitcoins entrusted to them.( ) It will be expensive to operate off-chain solutions, because of regulatory barriers and hackers; therefore, there will be very few of them.( ) It requires both parties to be online.Specifically, your plan fails to account for:( ) SPV wallets.( ) It requires trusted infrastructure, and there is no plan about how to pay for it.( ) Your plan requires everyone to upgrade to an incompatible system, which is impossible unless there's a crisis.( ) Payments will mysteriously go missing or never arrive.( ) There is one or more trusted server, and the failure of any one trusted server will compromise the privacy or security of multiple users.( ) It makes coins non-fungible.( ) It makes a consensus-critical part of Bitcoin an order of magnitude more complicated.( ) It allows anyone who can mine a hundred blocks to steal money.( ) Memory exhaustion from too many mempool transactions will start crashing Bitcoin nodes.( ) Wallets will be much harder to create, leading to fewer, buggier, options.( ) People will lose money if their nodes go offline, so using this with mobile will be impossible.( ) Having a trusted off-chain provider is no better than a trusted block-verifier.( ) If a node goes down, your money will be unspendable for months.and the following philosophical objections may also apply:( ) If we implement your proposal, we'll be debating the same thing two years down the line.( ) Fee-based approaches exclude small users and encourage large banks.( ) People should not need to set up a crusty configuration file before accepting payments.( ) Your proposal is vague, and contains no actual code or implementation details.( ) There should be no formal barrier to entry to processing transactions.( ) You're arguing against centralization, without coherently explaining what kind of centralization you're trying to prevent, or why it's a problem.( ) You have used math to show that one part of your system will scale to the entire world, while ignoring the part that is much harder to scale.( ) You say that the free market will solve the problem, without explaining how.Furthermore, this is what I think about you:( ) Sorry dude, but I don't think it would work.( ) This is a stupid idea, and you're a stupid person for suggesting it.( ) You almost got me, JTRIG.</t>
  </si>
  <si>
    <t>http://www.reddit.com/r/Bitcoin/comments/3a3tgw/your_post_advocates_a_approach_to_scaling_bitcoin/</t>
  </si>
  <si>
    <t>June 17, 2015 at 07:21AM</t>
  </si>
  <si>
    <t>kodtycoon</t>
  </si>
  <si>
    <t>during a bitcoin bull run, would all of the top 50 alts rise against bitcoin, or just some of them? if the latter, what sort of ratio would rise against btc?</t>
  </si>
  <si>
    <t>http://www.reddit.com/r/Bitcoin/comments/3a3rza/during_a_bitcoin_bull_run_would_all_of_the_top_50/</t>
  </si>
  <si>
    <t>June 17, 2015 at 08:13AM</t>
  </si>
  <si>
    <t>smeggletoot</t>
  </si>
  <si>
    <t>Bit-Ticket: The end of the scourge of ticket touts and forged event tickets?</t>
  </si>
  <si>
    <t>The secondary ticket market for events, be that music and sporting festivals, concerts, theatre productions or exhibitions, is huge. We have all seen events sell out in a matter of seconds, only to see the tickets then go up on ebay moments later at 10x and even as much as 100x the original ticket price.There's a huge business in this for the touts, and it's an age old problem, as is the forgery of the tickets themselves.Enter bitcoin with a simple, elegant solution that once and for all kills this kind of exploitation absolutely dead.The idea is simple: tickets are bought and issued on the blockchain via bitcoin. The name of the ticket holder is associated with each 'bit-ticket' at the time of purchase and ID will be required at the venue to verify ownership (or the bit-ticket can simply be associated with a mobile phone number or device ID if the ticket was purchased via the bit-ticket wallet app).Here's the clever bit: If you want to pass that ticket on - you can - but you must send it back to the venue via their public key, as you might any standard bitcoin transaction. The venue would then make this ticket available for purchase again - in realtime and at face value - to people who are still seeking tickets.Buyers and sellers would enter a queue on a first come first serve basis, with the original owner of the ticket being refunded if their ticket gets passed on.With the above system in place no ticket can be forged, no middlemen can create a secondary market with over-inflated prices, and people who - for whatever reason - are unable to make the event (even if they only realise minutes before the event they can't make it) are able to pass the ticket on in realtime without going through the hassle of listing on eBay etc.The whole system, if run through an app that binds all this together could even accept FIAT for their purchases in tandem with bitcoin and still utilise the magic of bitcoin and blockchain tech to solve this age old problem.In addition, you could also incorporate a tipping / rating system into the app for each event giving ticket holders the ability to tip artists/shows that they particularly enjoyed.This would result in some data visualisations of the ticket sales / hottest shows in realtime. Best rated and tipped movies / concerts / comedians, filtered by location and/or timeframe.I'm sure there's lots I've missed out, I've kinda' written all this in a furry, but I think in overall idea is pretty bulletproof.</t>
  </si>
  <si>
    <t>http://www.reddit.com/r/Bitcoin/comments/3a3y3b/bitticket_the_end_of_the_scourge_of_ticket_touts/</t>
  </si>
  <si>
    <t>June 17, 2015 at 08:11AM</t>
  </si>
  <si>
    <t>allgoodthings1</t>
  </si>
  <si>
    <t>Bitcoin Elevator Pitch featuring Purse and Netki goes Viral</t>
  </si>
  <si>
    <t>https://purse.io/blog/post/121686661868/bitcoin-elevator-pitch-featuring-purse-and-netki</t>
  </si>
  <si>
    <t>http://www.reddit.com/r/Bitcoin/comments/3a3xvj/bitcoin_elevator_pitch_featuring_purse_and_netki/</t>
  </si>
  <si>
    <t>June 17, 2015 at 08:09AM</t>
  </si>
  <si>
    <t>usernamealert</t>
  </si>
  <si>
    <t>Then Greece me up Woman!</t>
  </si>
  <si>
    <t>http://fomocoin.com/nmtg.html</t>
  </si>
  <si>
    <t>http://www.reddit.com/r/Bitcoin/comments/3a3xle/then_greece_me_up_woman/</t>
  </si>
  <si>
    <t>June 17, 2015 at 08:02AM</t>
  </si>
  <si>
    <t>We need to hurry up and raise the damn block size</t>
  </si>
  <si>
    <t>I'm trying to place an order on Foodler and my transaction has been excluded from 3 blocks now and counting (Yes I included the fee).I'm fucking hangry</t>
  </si>
  <si>
    <t>http://www.reddit.com/r/Bitcoin/comments/3a3wsf/we_need_to_hurry_up_and_raise_the_damn_block_size/</t>
  </si>
  <si>
    <t>Newb question</t>
  </si>
  <si>
    <t>Why do the market's always start downtrending in the USA almost always around 9-11pm EST?</t>
  </si>
  <si>
    <t>http://www.reddit.com/r/Bitcoin/comments/3a3ws9/newb_question/</t>
  </si>
  <si>
    <t>June 17, 2015 at 08:22AM</t>
  </si>
  <si>
    <t>fiat4lyfe</t>
  </si>
  <si>
    <t>Coinbase Launches Instant Exchange</t>
  </si>
  <si>
    <t>https://blog.coinbase.com/2015/06/17/instant-exchange/</t>
  </si>
  <si>
    <t>http://www.reddit.com/r/Bitcoin/comments/3a3z82/coinbase_launches_instant_exchange/</t>
  </si>
  <si>
    <t>June 17, 2015 at 08:34AM</t>
  </si>
  <si>
    <t>MarginTrade2</t>
  </si>
  <si>
    <t>Help for newcomer</t>
  </si>
  <si>
    <t>If someone could please explain to me how exactly open a short position? to make it simple 1btc and price of btc is 100$,leverage 5:1. I understand the theory behind short or long position just don't know how to apply it.On bitfinex there is margin buy and margin sell.How do i open short position expecting the price to drop to 95?set limit to 95,amount 1btc and click margin sell?will that open a position?meaning that i sold 5btc at 100$ that system borrowed and will buy at 95% closing position and making 25$profit? Also will i be able to close position when price is around 97 because of market change expectation?Thank you</t>
  </si>
  <si>
    <t>http://www.reddit.com/r/Bitcoin/comments/3a40l5/help_for_newcomer/</t>
  </si>
  <si>
    <t>June 17, 2015 at 08:33AM</t>
  </si>
  <si>
    <t>BitReserve Launches API for its Cloud Money Platform</t>
  </si>
  <si>
    <t>http://bravenewcoin.com/news/bitreserve-launches-api-for-its-cloud-money-platform/</t>
  </si>
  <si>
    <t>http://www.reddit.com/r/Bitcoin/comments/3a40jy/bitreserve_launches_api_for_its_cloud_money/</t>
  </si>
  <si>
    <t>June 17, 2015 at 08:42AM</t>
  </si>
  <si>
    <t>[SCREENSHOT] I'm so proud! Just brought on a new bitcoiner, hopefully!</t>
  </si>
  <si>
    <t>https://www.dropbox.com/s/ry7flyygi9zqhcl/Screenshot%202015-06-16%2021.41.55.png?dl=0</t>
  </si>
  <si>
    <t>http://www.reddit.com/r/Bitcoin/comments/3a41n4/screenshot_im_so_proud_just_brought_on_a_new/</t>
  </si>
  <si>
    <t>June 17, 2015 at 08:38AM</t>
  </si>
  <si>
    <t>CoinCadence</t>
  </si>
  <si>
    <t>Bitcoin Brings Innovation to the Money Transfer Industry</t>
  </si>
  <si>
    <t>http://blog.choosecase.com/2015/06/16/bitcoin-brings-innovation-to-the-money-transfer-industry/</t>
  </si>
  <si>
    <t>http://www.reddit.com/r/Bitcoin/comments/3a414v/bitcoin_brings_innovation_to_the_money_transfer/</t>
  </si>
  <si>
    <t>June 17, 2015 at 09:23AM</t>
  </si>
  <si>
    <t>MengerianMango</t>
  </si>
  <si>
    <t>Private/anonymous bitcoin exchanges</t>
  </si>
  <si>
    <t>What are some good bitcoin exchanges that aren't likely to drop to their knees for the government?Coinffeine seems like a good concept. Is it legit? Anyone with personal experience?</t>
  </si>
  <si>
    <t>http://www.reddit.com/r/Bitcoin/comments/3a46lb/privateanonymous_bitcoin_exchanges/</t>
  </si>
  <si>
    <t>June 17, 2015 at 09:34AM</t>
  </si>
  <si>
    <t>shah256</t>
  </si>
  <si>
    <t>Never thought I'd be happy to see him</t>
  </si>
  <si>
    <t>https://cdn1.lockerdome.com/uploads/dc2162a82f66c33c78e5db16fb9a7b436ade9e5e2d142b685f79b5cb3c987a3b_medium</t>
  </si>
  <si>
    <t>http://www.reddit.com/r/Bitcoin/comments/3a47kb/never_thought_id_be_happy_to_see_him/</t>
  </si>
  <si>
    <t>June 17, 2015 at 09:49AM</t>
  </si>
  <si>
    <t>keb14</t>
  </si>
  <si>
    <t>Next Target for Bitcoin $245.</t>
  </si>
  <si>
    <t>http://www.newsbtc.com/2015/06/16/bitcoin-price-technical-analysis-for-1662015-breakout-achieved-next-target-245/</t>
  </si>
  <si>
    <t>http://www.reddit.com/r/Bitcoin/comments/3a49gh/next_target_for_bitcoin_245/</t>
  </si>
  <si>
    <t>June 17, 2015 at 10:00AM</t>
  </si>
  <si>
    <t>thoughtrationality</t>
  </si>
  <si>
    <t>Error: The new wallet "C:\Program Files (x86)\multibit\MYUSBWALLET2.wallet" could not be created. The error was "Cannot save wallet 'C:\Program Files (x86)\multibit\MYUSBWALLET2.wallet". I have $500 stuck in the wallet and I keep on having this error; any idea what that is?</t>
  </si>
  <si>
    <t>http://www.reddit.com/r/Bitcoin/comments/3a4aqg/error_the_new_wallet_cprogram_files/</t>
  </si>
  <si>
    <t>June 17, 2015 at 09:54AM</t>
  </si>
  <si>
    <t>chiefwhackahoe</t>
  </si>
  <si>
    <t>Finally a Bitcoin exchange that cares about their customers (BTCsolutions)</t>
  </si>
  <si>
    <t>Today I went to use an Bitcoin ATM operated by BTCSolutions in Edmonton, Canada. Unfortunately the machine, a Lamassu, was out of service. I checked their website, and to my surprise, they actually had a phone number I could call. My call was taken by the president of BTCSolutions, Adam O'brian, who helped get me the BTC I wanted to buy that day, despite the ATM being down.The service was fast, polite, and nothing like anything I've seen in the Bitcoin space. If you're in western Canada and are looking for an exchange or ATM, try BTCSolutions. Would do business again.thanks /u/btcsolutionsca</t>
  </si>
  <si>
    <t>http://www.reddit.com/r/Bitcoin/comments/3a4a15/finally_a_bitcoin_exchange_that_cares_about_their/</t>
  </si>
  <si>
    <t>June 17, 2015 at 10:15AM</t>
  </si>
  <si>
    <t>Price going up, no blocksize resolution</t>
  </si>
  <si>
    <t>Am I the only one worried about the potential for a bubble to start here without the blocksize issue being resolved yet? If we see the same amount of volume from the last bubble it's going to cause a lot of problems and probably kill it in its tracks and set Bitcoin back a few more years again.</t>
  </si>
  <si>
    <t>http://www.reddit.com/r/Bitcoin/comments/3a4cax/price_going_up_no_blocksize_resolution/</t>
  </si>
  <si>
    <t>June 17, 2015 at 10:12AM</t>
  </si>
  <si>
    <t>Coinosphere</t>
  </si>
  <si>
    <t>Fun thought of the day: You can't take it with you... Or can you?</t>
  </si>
  <si>
    <t>For Eons mankind has talked about money as something physical that can't be taken with you when you die.I don't personally believe in an afterlife, but if one does exist, and you have a brainwallet, then it wouldn't be too unreasonable to think that for the first time in mankind's history, you could conceivably get access to your funds in the afterlife.</t>
  </si>
  <si>
    <t>http://www.reddit.com/r/Bitcoin/comments/3a4bzu/fun_thought_of_the_day_you_cant_take_it_with_you/</t>
  </si>
  <si>
    <t>June 17, 2015 at 10:32AM</t>
  </si>
  <si>
    <t>Nati0nalxCrisis</t>
  </si>
  <si>
    <t>Just paid a $72 fee for processing a credit card transaction.</t>
  </si>
  <si>
    <t>My school uses a third party payment processor called Nelnet. 2.5% fee on credit card transactions. Can't wait for Bitcoin to become more widespread. Hopefully we wouldn't have this.</t>
  </si>
  <si>
    <t>http://www.reddit.com/r/Bitcoin/comments/3a4e57/just_paid_a_72_fee_for_processing_a_credit_card/</t>
  </si>
  <si>
    <t>June 17, 2015 at 10:24AM</t>
  </si>
  <si>
    <t>The Decline in Bitcoin Full Nodes - And why they won't continue to decline very long</t>
  </si>
  <si>
    <t>http://www.reddit.com/r/Bitcoin/comments/3a4d9f/the_decline_in_bitcoin_full_nodes_and_why_they/</t>
  </si>
  <si>
    <t>June 17, 2015 at 10:37AM</t>
  </si>
  <si>
    <t>amerinsyd</t>
  </si>
  <si>
    <t>Goodnight /r/Bitcoin it was a fun day on the rollercoaster.</t>
  </si>
  <si>
    <t>ZZZzzzz</t>
  </si>
  <si>
    <t>http://www.reddit.com/r/Bitcoin/comments/3a4erb/goodnight_rbitcoin_it_was_a_fun_day_on_the/</t>
  </si>
  <si>
    <t>June 17, 2015 at 10:36AM</t>
  </si>
  <si>
    <t>b1zarr0</t>
  </si>
  <si>
    <t>Bitcoin is about to make me rich!</t>
  </si>
  <si>
    <t>It's taking small steps now. Nasdaq and Dow Jones taking note. Greece banks about to fail. Game on. Blockchain this blockchain that... Good stuff, we need new ideas and possibilities. Bitcoin and bitcoin making that possible.</t>
  </si>
  <si>
    <t>http://www.reddit.com/r/Bitcoin/comments/3a4enm/bitcoin_is_about_to_make_me_rich/</t>
  </si>
  <si>
    <t>June 17, 2015 at 11:39AM</t>
  </si>
  <si>
    <t>Why has the Gambling Commission written to Bitcoin operators?: If a gambling site starts restricting UK IPs this is to blame</t>
  </si>
  <si>
    <t>http://www.gamblingcommission.gov.uk/FAQs/Online-gambling/Why-has-the-Gambling-Commission-written-to-Bitcoin-operators.aspx</t>
  </si>
  <si>
    <t>http://www.reddit.com/r/Bitcoin/comments/3a4ls2/why_has_the_gambling_commission_written_to/</t>
  </si>
  <si>
    <t>June 17, 2015 at 11:38AM</t>
  </si>
  <si>
    <t>sositis</t>
  </si>
  <si>
    <t>Facebook CEO Mark Zuckerberg Spoke Out About Bitcoin during Beijing Q&amp;amp;A</t>
  </si>
  <si>
    <t>http://www.businesslnsider.us/finance/Mark-Zuckerberg-Spoke-Out-About-Bitcoin-during-Beijing.html</t>
  </si>
  <si>
    <t>http://www.reddit.com/r/Bitcoin/comments/3a4lm5/facebook_ceo_mark_zuckerberg_spoke_out_about/</t>
  </si>
  <si>
    <t>June 17, 2015 at 11:34AM</t>
  </si>
  <si>
    <t>How to simplify bitcoin payments</t>
  </si>
  <si>
    <t>http://video.cnbc.com/gallery/?video=3000388917</t>
  </si>
  <si>
    <t>http://www.reddit.com/r/Bitcoin/comments/3a4l8g/how_to_simplify_bitcoin_payments/</t>
  </si>
  <si>
    <t>June 17, 2015 at 11:32AM</t>
  </si>
  <si>
    <t>Bitcoin photo exhibition opening in Warsaw</t>
  </si>
  <si>
    <t>http://www.thenews.pl/1/11/Artykul/210362,Bitcoin-photo-exhibition-opening-in-Warsaw</t>
  </si>
  <si>
    <t>http://www.reddit.com/r/Bitcoin/comments/3a4l14/bitcoin_photo_exhibition_opening_in_warsaw/</t>
  </si>
  <si>
    <t>June 17, 2015 at 12:33PM</t>
  </si>
  <si>
    <t>violencequalsbad</t>
  </si>
  <si>
    <t>8 is a lucky number to the Chinese right?</t>
  </si>
  <si>
    <t>Gavin's next proposal should be a multiple of 8 :)</t>
  </si>
  <si>
    <t>http://www.reddit.com/r/Bitcoin/comments/3a4r27/8_is_a_lucky_number_to_the_chinese_right/</t>
  </si>
  <si>
    <t>June 17, 2015 at 12:32PM</t>
  </si>
  <si>
    <t>AurynMacmillan</t>
  </si>
  <si>
    <t>Late to the party, but finally got my Mycelium Entropy</t>
  </si>
  <si>
    <t>http://imgur.com/a/nt6rw</t>
  </si>
  <si>
    <t>http://www.reddit.com/r/Bitcoin/comments/3a4qxj/late_to_the_party_but_finally_got_my_mycelium/</t>
  </si>
  <si>
    <t>June 17, 2015 at 12:56PM</t>
  </si>
  <si>
    <t>izveniklickov</t>
  </si>
  <si>
    <t>Bitcoin Rallies, Media Blames Grexit Fears</t>
  </si>
  <si>
    <t>After a long range-bound period, BTC/USD finally rallied yesterday. Bitcoin gained $8 dollars and we peaked at $253.36.Bitcoin Rallies but $250 Still in Play [img]http://i.imgur.com/T7UU5Ao.jpg[/img] Bitcoin is in full rally mode but the key $250 figure has yet to give way. Yesterday’s push stopped short at $253. We are currently trading right at the $250 mark. The strong momentum higher means that the figure will likely be broken soon but the conservative approach calls for waiting until we trade past $254/$255 dollars per coin. Read More https://blog.fxopen.com/bitcoin-rallies-media-blames-it-on-grexit/</t>
  </si>
  <si>
    <t>http://www.reddit.com/r/Bitcoin/comments/3a4t0j/bitcoin_rallies_media_blames_grexit_fears/</t>
  </si>
  <si>
    <t>June 17, 2015 at 01:08PM</t>
  </si>
  <si>
    <t>BitBank_</t>
  </si>
  <si>
    <t>Living Room of Satoshi has put forward with their 'PAY FOR ANYONE' bitcoin payment service</t>
  </si>
  <si>
    <t>The bitcoin payment company Living Room of Satoshi has put forward with a bitcoin payment service called 'Pay for anyone'. It allows everyone in Austrilia pay their bills with bitcoin, which means Austrilian people are able to pay their phone bills, electric charges and their tuition through the application BPAY. Living Room of Satoshi was founded in May 2014, and so far it has reached a 500 thousand dollars amount of bitcoin transaction. What's more, it's awarded "the best company" by TechCrunch. This new payment service enables the users to save their time from depositing and withdrawing by instant transfers.</t>
  </si>
  <si>
    <t>http://www.reddit.com/r/Bitcoin/comments/3a4u51/living_room_of_satoshi_has_put_forward_with_their/</t>
  </si>
  <si>
    <t>June 17, 2015 at 01:05PM</t>
  </si>
  <si>
    <t>ManuvrGlove</t>
  </si>
  <si>
    <t>My company is going to start offering open VR gloves for bitcoin. Looking for feedback?</t>
  </si>
  <si>
    <t>http://manuvr.io/blog/2015/06/15/more-r1-preview/</t>
  </si>
  <si>
    <t>http://www.reddit.com/r/Bitcoin/comments/3a4tx8/my_company_is_going_to_start_offering_open_vr/</t>
  </si>
  <si>
    <t>June 17, 2015 at 01:04PM</t>
  </si>
  <si>
    <t>Wolf_of_Coinstreet</t>
  </si>
  <si>
    <t>What iOS Apps are trustworthy and reliable?</t>
  </si>
  <si>
    <t>Currently I'm using Breadwallet for holding my 2$ worth of BTC. I also have Circle and plan to start buying through them as soon as possible.What am I missing out on? Are there better Apps available? What do you use?</t>
  </si>
  <si>
    <t>http://www.reddit.com/r/Bitcoin/comments/3a4tt4/what_ios_apps_are_trustworthy_and_reliable/</t>
  </si>
  <si>
    <t>June 17, 2015 at 01:01PM</t>
  </si>
  <si>
    <t>Xeagu</t>
  </si>
  <si>
    <t>4-6 months till $1K/BTC. 8-10 months till $10K/BTC.</t>
  </si>
  <si>
    <t>http://i.imgur.com/Er6Zew8.jpg</t>
  </si>
  <si>
    <t>http://www.reddit.com/r/Bitcoin/comments/3a4tib/46_months_till_1kbtc_810_months_till_10kbtc/</t>
  </si>
  <si>
    <t>June 17, 2015 at 02:08PM</t>
  </si>
  <si>
    <t>asistos</t>
  </si>
  <si>
    <t>http://www.reddit.com/r/Bitcoin/comments/3a4yv0/facebook_ceo_mark_zuckerberg_spoke_out_about/</t>
  </si>
  <si>
    <t>June 17, 2015 at 02:06PM</t>
  </si>
  <si>
    <t>Bitcoin surges, it is a way of evading capital controls</t>
  </si>
  <si>
    <t>http://marginalrevolution.com/marginalrevolution/2015/06/bitcoin-surges-it-is-a-way-of-evading-capital-controls.html</t>
  </si>
  <si>
    <t>http://www.reddit.com/r/Bitcoin/comments/3a4yqb/bitcoin_surges_it_is_a_way_of_evading_capital/</t>
  </si>
  <si>
    <t>June 17, 2015 at 02:04PM</t>
  </si>
  <si>
    <t>factorial_derp</t>
  </si>
  <si>
    <t>Too the moon guy vs price</t>
  </si>
  <si>
    <t>http://i.imgur.com/pvT5mbS.png</t>
  </si>
  <si>
    <t>http://www.reddit.com/r/Bitcoin/comments/3a4yl5/too_the_moon_guy_vs_price/</t>
  </si>
  <si>
    <t>June 17, 2015 at 01:43PM</t>
  </si>
  <si>
    <t>mmeijeri</t>
  </si>
  <si>
    <t>Basing the block size limit on the average size of recent blocks is like basing a speed limit on the speed of recently passing cars.</t>
  </si>
  <si>
    <t>Using it as an additional safeguard to be added to BIP 100 could be a better idea however. A median would probably be better than an average. I'd propose that miners should only be allowed to raise the limit if the median of recent block sizes increased above 75% and lower it if it decreased below 25%. The precise cut-off points are arbitrary but reasonable and the details don't matter much.</t>
  </si>
  <si>
    <t>http://www.reddit.com/r/Bitcoin/comments/3a4x0l/basing_the_block_size_limit_on_the_average_size/</t>
  </si>
  <si>
    <t>June 17, 2015 at 02:40PM</t>
  </si>
  <si>
    <t>verified research: 4th July 2015, 1 BTC &amp;gt; 500 USD</t>
  </si>
  <si>
    <t>Point of no return, and it will flatten above 1000 USD.1, 2008-2011 ($ 0.001) : Genesis, nerds convincing nerds to code and build Bitcoin by the White Paper of Satoshi Nakamoto2, 2011-2014 ($ 100.00): TEA, Technical Early Adaptors, first universities adopting master programs, pioneering tech companies join and such business angels3, 2014-2015 ($ &gt;100.00): TEM, Technical Early Majority, All serious tech companies and serious tech universities are on board of Bitcoin4, 2015-2016 ($ 1,000.00 - 10,000.00): IEA, Investors Early Adaptors, Non Tech Private Commercial industries enters the Bitcoin Ecosystem5, 2016-2017($ 10,000.00 - 100,000.00): IEM, Investors Early Majority, Public and Government Backed funding and investments on International (Stock) ExchangesHere we even haven't included the financial collapses of nations like Greece, Argentina, Russia, etc. Or the collapses of system banks, they will fall too because of fraud and greed.Read recent history in the make: https://www.google.nl/search?client=opera&amp;q=limor+rent&amp;sourceid=opera&amp;ie=UTF-8&amp;oe=UTF-8#q=libor+rate+scandal&amp;tbm=nws</t>
  </si>
  <si>
    <t>http://www.reddit.com/r/Bitcoin/comments/3a519n/verified_research_4th_july_2015_1_btc_500_usd/</t>
  </si>
  <si>
    <t>June 17, 2015 at 03:14PM</t>
  </si>
  <si>
    <t>coolsanta</t>
  </si>
  <si>
    <t>Bitcoin long term price break is at $252. It just need to take some encouragement form the alts. It seems very likely it may happen as it has not moved much in response yet.</t>
  </si>
  <si>
    <t>http://www.reddit.com/r/Bitcoin/comments/3a53iu/bitcoin_long_term_price_break_is_at_252_it_just/</t>
  </si>
  <si>
    <t>June 17, 2015 at 03:13PM</t>
  </si>
  <si>
    <t>XBT_Provider</t>
  </si>
  <si>
    <t>Finally; world-wide availability of Bitcoin security Tracker One – with Interactive Brokers; Ticker: COINXBT</t>
  </si>
  <si>
    <t>http://www1.interactivebrokers.ch/contract_info/v3.9/index.php</t>
  </si>
  <si>
    <t>http://www.reddit.com/r/Bitcoin/comments/3a53hi/finally_worldwide_availability_of_bitcoin/</t>
  </si>
  <si>
    <t>June 17, 2015 at 03:12PM</t>
  </si>
  <si>
    <t>jassuda</t>
  </si>
  <si>
    <t>Bitcoin Price still strong &amp;gt;$250, no pullback seen yet</t>
  </si>
  <si>
    <t>https://www.coingecko.com/en/price_charts/bitcoin/usd</t>
  </si>
  <si>
    <t>http://www.reddit.com/r/Bitcoin/comments/3a53du/bitcoin_price_still_strong_250_no_pullback_seen/</t>
  </si>
  <si>
    <t>June 17, 2015 at 03:09PM</t>
  </si>
  <si>
    <t>cryptograffiti</t>
  </si>
  <si>
    <t>AMA Request. Diddy.</t>
  </si>
  <si>
    <t>http://www.reddit.com/r/Bitcoin/comments/3a5380/ama_request_diddy/</t>
  </si>
  <si>
    <t>June 17, 2015 at 02:59PM</t>
  </si>
  <si>
    <t>Coinbase quoting 2% higher price than either btc-e or bistamp -- unusual.</t>
  </si>
  <si>
    <t>Not sure how they calculate prices but I have not seen this sort of disparity that I recall. Both bitstamp and btc-e were close to each other which also is rare and maybe has some bearing.</t>
  </si>
  <si>
    <t>http://www.reddit.com/r/Bitcoin/comments/3a52ij/coinbase_quoting_2_higher_price_than_either_btce/</t>
  </si>
  <si>
    <t>June 17, 2015 at 02:55PM</t>
  </si>
  <si>
    <t>Korizky</t>
  </si>
  <si>
    <t>BitFury calls for bitcoin donations to support flood victims in Tbilisi</t>
  </si>
  <si>
    <t>A Bitcoin company, BitFury, is gathering donations for the victims of the devastating flood in Tbilisi, Georgia. 19 people died there</t>
  </si>
  <si>
    <t>http://www.reddit.com/r/Bitcoin/comments/3a527x/bitfury_calls_for_bitcoin_donations_to_support/</t>
  </si>
  <si>
    <t>June 17, 2015 at 02:54PM</t>
  </si>
  <si>
    <t>maskedgenius</t>
  </si>
  <si>
    <t>"By a continuing process of inflation, governments can confiscate, secretly and unobserved, an important part of the wealth of their citizens." - John Maynard Keynes</t>
  </si>
  <si>
    <t>This quote is oddly quite often misattributed to Vladimir Lenin.</t>
  </si>
  <si>
    <t>http://www.reddit.com/r/Bitcoin/comments/3a527c/by_a_continuing_process_of_inflation_governments/</t>
  </si>
  <si>
    <t>June 17, 2015 at 02:50PM</t>
  </si>
  <si>
    <t>kiisfm</t>
  </si>
  <si>
    <t>Bitcoin spikes over $2,500, can't wait</t>
  </si>
  <si>
    <t>http://www.reddit.com/r/Bitcoin/comments/3a51x6/bitcoin_spikes_over_2500_cant_wait/</t>
  </si>
  <si>
    <t>June 17, 2015 at 02:49PM</t>
  </si>
  <si>
    <t>LakeBTC</t>
  </si>
  <si>
    <t>Bitcoin: The Future of the Oldest Profession? | Fast Forward</t>
  </si>
  <si>
    <t>http://www.ozy.com/fast-forward/bitcoin-the-future-of-the-oldest-profession/60463</t>
  </si>
  <si>
    <t>http://www.reddit.com/r/Bitcoin/comments/3a51u9/bitcoin_the_future_of_the_oldest_profession_fast/</t>
  </si>
  <si>
    <t>June 17, 2015 at 03:32PM</t>
  </si>
  <si>
    <t>deftklept</t>
  </si>
  <si>
    <t>btc trading platform PLEASE ADVICE!</t>
  </si>
  <si>
    <t>I was wondering what is the top platform for trading BTC (in terms of fees, liquidity, ease of use, reputation etc.). I am based in Australia and am keen to play around a bit - and thus far am concerned about potential unethical practices and so on... so yeah! if you guys have any advice I'm keen to hear it!</t>
  </si>
  <si>
    <t>http://www.reddit.com/r/Bitcoin/comments/3a54r5/btc_trading_platform_please_advice/</t>
  </si>
  <si>
    <t>June 17, 2015 at 03:30PM</t>
  </si>
  <si>
    <t>btcsa</t>
  </si>
  <si>
    <t>Is 247exchange.com legit?</t>
  </si>
  <si>
    <t>www.247exchange.com is it legit or a scam site?</t>
  </si>
  <si>
    <t>http://www.reddit.com/r/Bitcoin/comments/3a54m4/is_247exchangecom_legit/</t>
  </si>
  <si>
    <t>June 17, 2015 at 03:23PM</t>
  </si>
  <si>
    <t>bitking74</t>
  </si>
  <si>
    <t>Bitcoin back - it very very angy</t>
  </si>
  <si>
    <t>http://i.imgur.com/tzgMQD7.png</t>
  </si>
  <si>
    <t>http://www.reddit.com/r/Bitcoin/comments/3a544b/bitcoin_back_it_very_very_angy/</t>
  </si>
  <si>
    <t>June 17, 2015 at 04:19PM</t>
  </si>
  <si>
    <t>Here's how one of the world's biggest banks wants to use bitcoin technology</t>
  </si>
  <si>
    <t>http://uk.businessinsider.com/santander-has-20-25-use-cases-for-bitcoins-blockchain-technology-everyday-banking-2015-6?r=US</t>
  </si>
  <si>
    <t>http://www.reddit.com/r/Bitcoin/comments/3a57z4/heres_how_one_of_the_worlds_biggest_banks_wants/</t>
  </si>
  <si>
    <t>June 17, 2015 at 04:13PM</t>
  </si>
  <si>
    <t>Lomeus</t>
  </si>
  <si>
    <t>Circle withholding my funds, account closed without any warning</t>
  </si>
  <si>
    <t>I have been a long term bitcoin holder for about 6 months, and have used circle from day one. My circle wallet have only been used to store my coins, and I have not done anything illegal with them what so ever. The only usage has been sending bits for money borrowed or lent to a few friends.I haven't checked my wallet for a few days and when I tried logging in today I got this message:Account Closed. Unfortunately we are unable to offer you an account with Circle at this time.Image link: http://i.imgur.com/92WYebO.pngI have not received any warnings by mail or otherwise with concerns about my account, and they have not gotten back to me by email. The wallet contained about 6.65 coins, and I have no way to withdraw my funds. Any advice on how to move forward with this?</t>
  </si>
  <si>
    <t>http://www.reddit.com/r/Bitcoin/comments/3a57m9/circle_withholding_my_funds_account_closed/</t>
  </si>
  <si>
    <t>arthurbouquet</t>
  </si>
  <si>
    <t>"Nos oignons" is now accepting Bitcoin donations!</t>
  </si>
  <si>
    <t>Hi,Just a little post to let you know that "Nos oignons" (literally: "Our onions"), a french not-for-profit organization created in 2013 to collect donations in order to run Tor exit nodes, is now accepting Bitcoin!-&gt; https://nos-oignons.net/Donnez/index.en.htmlAt the moment, they are running 5 tor relays, as you can see here:-&gt; https://nos-oignons.net/Services/index.en.htmlSo.. have a look at their website (or meet them IRL in you are in Paris at Pas Sage en Seine this week), and if you like what they do you'll know what to do :)disclaimer: I'm not part on the organization, but I'm the one who asked them to add the bitcoin option a month ago (I only make donations with bitcoin now..).TL;DR: you can donnate bitcoin to help some french guys running Tor exit nodes!</t>
  </si>
  <si>
    <t>http://www.reddit.com/r/Bitcoin/comments/3a57l5/nos_oignons_is_now_accepting_bitcoin_donations/</t>
  </si>
  <si>
    <t>June 17, 2015 at 04:05PM</t>
  </si>
  <si>
    <t>Greece likely to exit euro and EU without deal with creditors – central bank</t>
  </si>
  <si>
    <t>http://rt.com/business/267754-greece-euro-exit-debt/</t>
  </si>
  <si>
    <t>http://www.reddit.com/r/Bitcoin/comments/3a571x/greece_likely_to_exit_euro_and_eu_without_deal/</t>
  </si>
  <si>
    <t>June 17, 2015 at 04:00PM</t>
  </si>
  <si>
    <t>CoinTelegraph_UK</t>
  </si>
  <si>
    <t>Belfast Hosts Global FinTech Industry at MonyConf 2015</t>
  </si>
  <si>
    <t>http://cointelegraph.uk/news/114581/belfast-hosts-global-fintech-industry-at-monyconf-2015</t>
  </si>
  <si>
    <t>http://www.reddit.com/r/Bitcoin/comments/3a56pq/belfast_hosts_global_fintech_industry_at_monyconf/</t>
  </si>
  <si>
    <t>June 17, 2015 at 03:56PM</t>
  </si>
  <si>
    <t>Sealyy</t>
  </si>
  <si>
    <t>Show us your full nodes</t>
  </si>
  <si>
    <t>/r/Bitcoin! Show off a pic of your full node machines. I'd love to see them.Anyone run it on a Pi?</t>
  </si>
  <si>
    <t>http://www.reddit.com/r/Bitcoin/comments/3a56f3/show_us_your_full_nodes/</t>
  </si>
  <si>
    <t>June 17, 2015 at 03:53PM</t>
  </si>
  <si>
    <t>DeltaThinker</t>
  </si>
  <si>
    <t>Discussion: Bitcoin and Augmented Reality</t>
  </si>
  <si>
    <t>Imagine multiplayer augmented reality with in-game Bitcoin integration. You could have marketplaces with actual currency. There would be so many different things that you could implement with this integration.</t>
  </si>
  <si>
    <t>http://www.reddit.com/r/Bitcoin/comments/3a568a/discussion_bitcoin_and_augmented_reality/</t>
  </si>
  <si>
    <t>June 17, 2015 at 03:50PM</t>
  </si>
  <si>
    <t>Bitbond</t>
  </si>
  <si>
    <t>GER Webinar with founder of Bitbond Radoslav Albrecht about the digital alternatives to traditional bank loans</t>
  </si>
  <si>
    <t>http://www.onlinehaendler-news.de/veranstaltungen/16750-webinar-finanzierung-umsatzwachstum-digitale-alternativen.html</t>
  </si>
  <si>
    <t>http://www.reddit.com/r/Bitcoin/comments/3a560s/ger_webinar_with_founder_of_bitbond_radoslav/</t>
  </si>
  <si>
    <t>June 17, 2015 at 03:49PM</t>
  </si>
  <si>
    <t>Bitcoin Tracker One ETN, stock-traded security, now available in 179 countries - specifications at Interactive Brokers:</t>
  </si>
  <si>
    <t>http://www1.interactivebrokers.ch/contract_info/v3.9/index.php?action=Conid%20Info&amp;wlId=IB&amp;conid=196038760&amp;lang=en</t>
  </si>
  <si>
    <t>http://www.reddit.com/r/Bitcoin/comments/3a55xw/bitcoin_tracker_one_etn_stocktraded_security_now/</t>
  </si>
  <si>
    <t>June 17, 2015 at 03:46PM</t>
  </si>
  <si>
    <t>bitbibit</t>
  </si>
  <si>
    <t>In true democracy every man and women is taught to think for himself or herself. Mahatma Gandhi</t>
  </si>
  <si>
    <t>http://imgur.com/Nf5LgEY</t>
  </si>
  <si>
    <t>http://www.reddit.com/r/Bitcoin/comments/3a55pl/in_true_democracy_every_man_and_women_is_taught/</t>
  </si>
  <si>
    <t>June 17, 2015 at 03:37PM</t>
  </si>
  <si>
    <t>I have an addiction. My addiction is bitcoin. I admit I have a problem and am seeking help.</t>
  </si>
  <si>
    <t>Yes that's right folks. I wake up first thing I do is check bitcoinaverage.com I then proceed to the bathroom to take my morning poop and sit on r/bitcoin for 30-45 min until my legs fall asleep only to fall over once I finally get up to wipe due to those damn needles you get in your legs when they fall asleep. I eat sleep and talk bitcoin all day and every day to anyone who will listen. I even found myself hanging on the corner outside my Walmart talking about bitcoin to the homeless guy for 30 minutes trying to convince him to hold a sign with a QR code saying he's homeless and accepts bitcoin.I've searched high and low for a bitcoin anonymous group and sadly they're are none. So I will try and fight this addiction alone just me and my phone. My marriage is suffering because my wife doesn't talk bitcoin with me so I've found a female friend who will listen to my bitcoin talk. My wife is aware of this friend and so far seems OK with it. I explain to her if I can't get my bitcoin talk from her I have no choice but to go outside the home to talk bitcoin with another woman. This other woman did find it strange tho when I posted on Facebook that my wife and I had a romantic night planned, dinner then watch the "Rise and Rise of bitcoin" then go to bed and whisper bitcoin things in eachothers ears. My wife ended up falling asleep 10 minutes into the documentary and I found myself online talking to r/bitcoin the rest of the night. Anyways thought I'd share and see if I was the only one who's addicted to this godamn digital currency like I am.</t>
  </si>
  <si>
    <t>http://www.reddit.com/r/Bitcoin/comments/3a552u/i_have_an_addiction_my_addiction_is_bitcoin_i/</t>
  </si>
  <si>
    <t>June 17, 2015 at 03:36PM</t>
  </si>
  <si>
    <t>dsc0001jpg</t>
  </si>
  <si>
    <t>If a fool attempting a non-consensus hard-fork actually breaks something, then you have a fragile system that needs some serious re-thinking.</t>
  </si>
  <si>
    <t>http://sourceforge.net/p/bitcoin/mailman/message/34214152/</t>
  </si>
  <si>
    <t>http://www.reddit.com/r/Bitcoin/comments/3a550v/if_a_fool_attempting_a_nonconsensus_hardfork/</t>
  </si>
  <si>
    <t>June 17, 2015 at 03:35PM</t>
  </si>
  <si>
    <t>Bitbank is making its efforts to the 2016 USA president election</t>
  </si>
  <si>
    <t>https://www.facebook.com/sharer/sharer.php?u=https%3A%2F%2Fwww.facebook.com%2Fpermalink.php%3Fstory_fbid%3D586706864765639%26id%3D569310546505271&amp;display=popup&amp;ref=plugin</t>
  </si>
  <si>
    <t>http://www.reddit.com/r/Bitcoin/comments/3a54yw/bitbank_is_making_its_efforts_to_the_2016_usa/</t>
  </si>
  <si>
    <t>June 17, 2015 at 04:33PM</t>
  </si>
  <si>
    <t>Slacky741</t>
  </si>
  <si>
    <t>Why the hell are people against increasing block size when we are already maxing out block size as it is? Someone please explain</t>
  </si>
  <si>
    <t>http://puu.sh/is2Vp/6b96e0de6b.png</t>
  </si>
  <si>
    <t>http://www.reddit.com/r/Bitcoin/comments/3a58z9/why_the_hell_are_people_against_increasing_block/</t>
  </si>
  <si>
    <t>June 17, 2015 at 04:50PM</t>
  </si>
  <si>
    <t>Bitcoin &amp;amp; Greece: source for transaction volumes?</t>
  </si>
  <si>
    <t>http://www.reddit.com/r/Bitcoin/comments/3a5a6e/bitcoin_greece_source_for_transaction_volumes/</t>
  </si>
  <si>
    <t>June 17, 2015 at 04:38PM</t>
  </si>
  <si>
    <t>fiat_sux4</t>
  </si>
  <si>
    <t>Money printers on taxpayer-funded resort vacation!</t>
  </si>
  <si>
    <t>http://www.cbc.ca/news/canada/canadian-mint-staff-expensed-stay-at-luxury-mexican-resort-1.3114209</t>
  </si>
  <si>
    <t>http://www.reddit.com/r/Bitcoin/comments/3a59d4/money_printers_on_taxpayerfunded_resort_vacation/</t>
  </si>
  <si>
    <t>June 17, 2015 at 04:57PM</t>
  </si>
  <si>
    <t>Payments to RBS customers 'missing' - Bitcoin users not affected</t>
  </si>
  <si>
    <t>http://www.bbc.co.uk/news/business-33162855</t>
  </si>
  <si>
    <t>http://www.reddit.com/r/Bitcoin/comments/3a5anl/payments_to_rbs_customers_missing_bitcoin_users/</t>
  </si>
  <si>
    <t>June 17, 2015 at 05:20PM</t>
  </si>
  <si>
    <t>JasonLeeH</t>
  </si>
  <si>
    <t>BitCasino.co | Simple "double or nothing" coin flip site.</t>
  </si>
  <si>
    <t>https://bitcasino.co</t>
  </si>
  <si>
    <t>http://www.reddit.com/r/Bitcoin/comments/3a5cc5/bitcasinoco_simple_double_or_nothing_coin_flip/</t>
  </si>
  <si>
    <t>June 17, 2015 at 05:38PM</t>
  </si>
  <si>
    <t>Hypothetical: How would a bank go about buying bitcoin worth 10, 50 100 million dollar?</t>
  </si>
  <si>
    <t>The banking system is old and prefer to keep the status quo, because they make so much money that way. So I've heard at least. But what if there are banks that properly can read the writing on the wall and want to get some skin in the game?If they want to get bitcoin without disrupting the market to much I guess 10 million dollar is doable, spread over many exchanges over time, buying a thousand bitcoin here, another there. But what about 50 million or even 100, where do they go to get actual bitcoin for their fiat?Dark pools someone might shout, ok, sure, but how many bitcoins are for sale there at current prices? I guess no one knows, because they are dark pools?</t>
  </si>
  <si>
    <t>http://www.reddit.com/r/Bitcoin/comments/3a5dk1/hypothetical_how_would_a_bank_go_about_buying/</t>
  </si>
  <si>
    <t>June 17, 2015 at 06:26PM</t>
  </si>
  <si>
    <t>Pragmaticdutchguy</t>
  </si>
  <si>
    <t>[Discussion] The cashless society and bitcoin.</t>
  </si>
  <si>
    <t>The west is pushing the narrative of a cashless society. This could be good for bitcoin as people willingly move away from forced negative interest rates. Bank runs now may become bitcoin runs, where funds are not withdrawn as cash but perhaps converted to bitcoins in the event of a bank crisis.I worry however that a cashless society could have a negative effect on Bitcoin. Currently the vast majority of illegal transactions is performed in cash. I belive the bulk of these transactions may transfer to Bitcoin. The effect may be increased government crackdown on the Bitcoin system as it becomes evident that the illegal transactions in Bitcoin flourish. This may not be a narrative that Bitcoin is currently ready to take on, it has not matured.What say you?</t>
  </si>
  <si>
    <t>http://www.reddit.com/r/Bitcoin/comments/3a5h89/discussion_the_cashless_society_and_bitcoin/</t>
  </si>
  <si>
    <t>June 17, 2015 at 06:24PM</t>
  </si>
  <si>
    <t>Coinbase Launches Instant Bitcoin Buying and Selling</t>
  </si>
  <si>
    <t>http://www.coindesk.com/coinbase-launches-instant-bitcoin-buying-and-selling/</t>
  </si>
  <si>
    <t>http://www.reddit.com/r/Bitcoin/comments/3a5h04/coinbase_launches_instant_bitcoin_buying_and/</t>
  </si>
  <si>
    <t>June 17, 2015 at 06:23PM</t>
  </si>
  <si>
    <t>throwawizard</t>
  </si>
  <si>
    <t>Banks finding uses for the technology behind Bitcoin</t>
  </si>
  <si>
    <t>http://www.businessinsider.in/Santander-has-20-to-25-uses-for-the-technology-behind-bitcoin/articleshow/47703731.cms</t>
  </si>
  <si>
    <t>http://www.reddit.com/r/Bitcoin/comments/3a5gyy/banks_finding_uses_for_the_technology_behind/</t>
  </si>
  <si>
    <t>June 17, 2015 at 06:19PM</t>
  </si>
  <si>
    <t>painlord2k</t>
  </si>
  <si>
    <t>What Is The Rise Of Goldbacked Currencies Telling Us | John Rubino</t>
  </si>
  <si>
    <t>https://www.youtube.com/attribution_link?a=WUIdfTm6JrE&amp;u=%2Fwatch%3Fv%3D5K6dYOuC-L8%26feature%3Dshare</t>
  </si>
  <si>
    <t>http://www.reddit.com/r/Bitcoin/comments/3a5gn0/what_is_the_rise_of_goldbacked_currencies_telling/</t>
  </si>
  <si>
    <t>June 17, 2015 at 06:12PM</t>
  </si>
  <si>
    <t>SuperBitMart</t>
  </si>
  <si>
    <t>WHAT IS BITCOIN?</t>
  </si>
  <si>
    <t>http://www.superbitmart.com/what-is-bitcoin/</t>
  </si>
  <si>
    <t>http://www.reddit.com/r/Bitcoin/comments/3a5g2c/what_is_bitcoin/</t>
  </si>
  <si>
    <t>June 17, 2015 at 06:09PM</t>
  </si>
  <si>
    <t>aminok</t>
  </si>
  <si>
    <t>reality check: four BTC-accepting businesses that I frequented occasionally in Vancouver: Sweet Tooth Cafe, Lost &amp;amp; Found Cafe, Old Ginger Restaurant and Besties, have stopped accepting Bitcoin</t>
  </si>
  <si>
    <t>If a new technology like Bitcoin loses the momentum that comes from rapid growth, it will not simply remain at a steady level of adoption. Instead it will fade away as people and companies drop it. The lack of appreciation for the importance of growth is what's most frustrating about proposals to keep the 1 MB per block hard limit in place in order 'learn' happens and give time for nascent projects like the Lightning Network to be completed.Bitcoin right now has the opportunity to do what Linux failed to do on the Desktop: achieve mass adoption. Limiting the network to 1.67 KB/s (1 MB per block) of transaction data, so that people can run full nodes over Tor, is risking letting this opportunity for Bitcoin to fulfill its full potential slip away.</t>
  </si>
  <si>
    <t>http://www.reddit.com/r/Bitcoin/comments/3a5fu0/reality_check_four_btcaccepting_businesses_that_i/</t>
  </si>
  <si>
    <t>June 17, 2015 at 06:07PM</t>
  </si>
  <si>
    <t>China is buying like crazy</t>
  </si>
  <si>
    <t>http://www.reddit.com/r/Bitcoin/comments/3a5fpl/china_is_buying_like_crazy/</t>
  </si>
  <si>
    <t>June 17, 2015 at 06:01PM</t>
  </si>
  <si>
    <t>marryjk</t>
  </si>
  <si>
    <t>How to Get Crowdfunding to Build Your Mobile App</t>
  </si>
  <si>
    <t>http://www.itaxsmart.com/how-to-get-funding-for-your-next-app-business/</t>
  </si>
  <si>
    <t>http://www.reddit.com/r/Bitcoin/comments/3a5f9i/how_to_get_crowdfunding_to_build_your_mobile_app/</t>
  </si>
  <si>
    <t>June 17, 2015 at 05:58PM</t>
  </si>
  <si>
    <t>Mike Hearn on those who want all scaling to be done on overlay protocols: "I still think you guys don't recognise what you are actually asking for here - scrapping virtually the entire existing investment in software, wallets and tools."</t>
  </si>
  <si>
    <t>http://sourceforge.net/p/bitcoin/mailman/message/34206155/</t>
  </si>
  <si>
    <t>http://www.reddit.com/r/Bitcoin/comments/3a5f1v/mike_hearn_on_those_who_want_all_scaling_to_be/</t>
  </si>
  <si>
    <t>June 17, 2015 at 05:54PM</t>
  </si>
  <si>
    <t>thisislawrence</t>
  </si>
  <si>
    <t>Looking into why digital-only banks are taking off in the UK (26 new banking licenses applied for this year)</t>
  </si>
  <si>
    <t>http://digitalbankreview.co.uk/online-only-banking/why-the-time-is-right-for-the-uks-digital-only-banks/</t>
  </si>
  <si>
    <t>http://www.reddit.com/r/Bitcoin/comments/3a5et2/looking_into_why_digitalonly_banks_are_taking_off/</t>
  </si>
  <si>
    <t>June 17, 2015 at 05:53PM</t>
  </si>
  <si>
    <t>Western Union and Bitcoin</t>
  </si>
  <si>
    <t>http://www.faisalkhan.com/2015/06/17/western-union-disruptor-or-disrupted/</t>
  </si>
  <si>
    <t>http://www.reddit.com/r/Bitcoin/comments/3a5eq3/western_union_and_bitcoin/</t>
  </si>
  <si>
    <t>June 17, 2015 at 05:48PM</t>
  </si>
  <si>
    <t>Bit-Angel</t>
  </si>
  <si>
    <t>Help understanding fees and priority</t>
  </si>
  <si>
    <t>Hi all, hoping someone can help explain how to calculate your priority. I've see a few posts giving this formula but I've clearly misinterpreted because I expected maybe an overnight delay, and it's now about to go into its second night where a transaction is still unconfirmed...So, here's a very helpful comment I found here on reddit (link)I assumed that the age of the input was the number of blocks that had gone by since the address last "did" something (send/receive etc), which at about 15 hours, average of 6 blocks per hour, I estimated the age was about 90.With a value of 5.41 BTC (541,000,000 satoshis) and now seeing that thee transaction size is 538 bytes. That gives me a priority of about 90 million right? So it's over the 57.6 million magic figure, and even if it doesn't get picked up right away, it should happen some time overnight, right?Well clearly I'm wrong since that was nearly 22 hours ago now. So what have I not understood?Obviously it helps to include the actual transaction, that way any important details that I've forgotten to include are easy to find. So, like magic, here it is on blockchain.infoLesson learned, don't be cheap next time, even if you think you can wait, pay the incentivizing fee anyway. But in the mean time, is there anything I can really do about that? This is the last time I listen to Armory when it says "Most transactions don't require a fee..." I've seen elsewhere people suggesting trying to double spend it with a higher fee this time, at which point the "new" transaction gets included in the blockchain there and then, and when someone finally picks up the "old" one they realize it's already spent and just discard it. However I had no success with that - it got added to blockchain.info's rejected inventory.</t>
  </si>
  <si>
    <t>http://www.reddit.com/r/Bitcoin/comments/3a5ec0/help_understanding_fees_and_priority/</t>
  </si>
  <si>
    <t>June 17, 2015 at 05:46PM</t>
  </si>
  <si>
    <t>Hukamaru</t>
  </si>
  <si>
    <t>Just made an order at coinoy.com!</t>
  </si>
  <si>
    <t>So i just placed an order at coinoy.com - i bought a the nokia lumia at an awesome price, much cheaper than any amazon offer, just an hour after i placed my order i received my DHL Tracking code as well as an email from my "account" manager who emailed me with all the details i need and said he would be making sure my order arrives on time. i should receive the phone tomorrow according to DHL http://prntscr.com/7hoh3qLets see how this goes, until now, they seem awesome and legit.. if i'm satisfied with what i see tomorrow, coinoy will surely the be the best place to buy electronics with bitcoins http://prntscr.com/7hoh3qYou can use my affiliate link! I earn 15% commission if you buy anything! It wont hurt you! :D https://coinoy.com/ref/Nicolashu</t>
  </si>
  <si>
    <t>http://www.reddit.com/r/Bitcoin/comments/3a5e6h/just_made_an_order_at_coinoycom/</t>
  </si>
  <si>
    <t>June 17, 2015 at 06:43PM</t>
  </si>
  <si>
    <t>hyp3rmist</t>
  </si>
  <si>
    <t>When to buy</t>
  </si>
  <si>
    <t>I'll need to buy $300 of bitcoin over the next month, do I buy now or wait? Any opinions welcome</t>
  </si>
  <si>
    <t>http://www.reddit.com/r/Bitcoin/comments/3a5ikr/when_to_buy/</t>
  </si>
  <si>
    <t>June 17, 2015 at 06:31PM</t>
  </si>
  <si>
    <t>Bullish Spectators, Not The Block Reward Halving Led To Bitcoin's 2013 Boom According To Tim Swanson</t>
  </si>
  <si>
    <t>http://www.miningpool.co.uk/bullish-speculators-not-the-block-reward-halving-led-to-bitcoins-2013-boom/</t>
  </si>
  <si>
    <t>http://www.reddit.com/r/Bitcoin/comments/3a5hle/bullish_spectators_not_the_block_reward_halving/</t>
  </si>
  <si>
    <t>June 17, 2015 at 06:29PM</t>
  </si>
  <si>
    <t>dinbits</t>
  </si>
  <si>
    <t>More Bank Than Bitcoin: Coinbase Releases Instant Exchange Feature</t>
  </si>
  <si>
    <t>http://news.dinbits.com/2015/06/coinbase-launches-instant-exchange.html</t>
  </si>
  <si>
    <t>http://www.reddit.com/r/Bitcoin/comments/3a5hh9/more_bank_than_bitcoin_coinbase_releases_instant/</t>
  </si>
  <si>
    <t>June 17, 2015 at 06:28PM</t>
  </si>
  <si>
    <t>New 3 Month High on OKCoin reached. Insane volume!</t>
  </si>
  <si>
    <t>http://www.reddit.com/r/Bitcoin/comments/3a5hbt/new_3_month_high_on_okcoin_reached_insane_volume/</t>
  </si>
  <si>
    <t>June 17, 2015 at 06:55PM</t>
  </si>
  <si>
    <t>Bitcoin Explained. How Bitcoin works in 3 minutes</t>
  </si>
  <si>
    <t>https://www.youtube.com/attribution_link?a=FMwTJQ5Cvps&amp;u=%2Fwatch%3Fv%3DZNKee04Y4SY%26feature%3Dshare</t>
  </si>
  <si>
    <t>http://www.reddit.com/r/Bitcoin/comments/3a5jof/bitcoin_explained_how_bitcoin_works_in_3_minutes/</t>
  </si>
  <si>
    <t>June 17, 2015 at 06:49PM</t>
  </si>
  <si>
    <t>PheroG</t>
  </si>
  <si>
    <t>Interest Check: Buy Bitcoins physically with credit / debit cards.</t>
  </si>
  <si>
    <t>Just wanted to gauge some interest, if you had the option of walking into a store and buying Bitcoins with your debit / credit card - would you be interested?It would be a normal PoS transaction, nothing like the BTC ATMS, it would be like buying a cup of coffee and once the transaction goes through, the BTC is transferred to your specified wallet or printed for you on a paper wallet.</t>
  </si>
  <si>
    <t>http://www.reddit.com/r/Bitcoin/comments/3a5j3o/interest_check_buy_bitcoins_physically_with/</t>
  </si>
  <si>
    <t>June 17, 2015 at 06:47PM</t>
  </si>
  <si>
    <t>Blawpaw</t>
  </si>
  <si>
    <t>BitFury and Georgian Co-Investment Fund Help Tbilisi Flood Victims</t>
  </si>
  <si>
    <t>http://bitcoinist.net/bitfury-georgian-co-investment-fund-tbilisi-flood-victims/</t>
  </si>
  <si>
    <t>http://www.reddit.com/r/Bitcoin/comments/3a5iwt/bitfury_and_georgian_coinvestment_fund_help/</t>
  </si>
  <si>
    <t>June 17, 2015 at 07:30PM</t>
  </si>
  <si>
    <t>heldertb</t>
  </si>
  <si>
    <t>It's been a while since I've seen so much green! To the moon!</t>
  </si>
  <si>
    <t>http://imgur.com/MG5DlJL</t>
  </si>
  <si>
    <t>http://www.reddit.com/r/Bitcoin/comments/3a5mui/its_been_a_while_since_ive_seen_so_much_green_to/</t>
  </si>
  <si>
    <t>peacewhale</t>
  </si>
  <si>
    <t>For context, Panera Bread is worth more than the value of the sum of every bitcoin.</t>
  </si>
  <si>
    <t>http://www.reddit.com/r/Bitcoin/comments/3a5mu3/for_context_panera_bread_is_worth_more_than_the/</t>
  </si>
  <si>
    <t>June 17, 2015 at 07:28PM</t>
  </si>
  <si>
    <t>Why not make a new subreddit for the blocksize debate?</t>
  </si>
  <si>
    <t>It seems that half the threads in /r/bitcoin these days are about the blocksize debate. A lot of people talking past each other. If we moved it all to its own subreddit, we could then have a serious, no holds barred debate, keeping all the thoughts in one place, without poisoning the atmosphere in /r/bitcoin. Thoughts?</t>
  </si>
  <si>
    <t>http://www.reddit.com/r/Bitcoin/comments/3a5mn7/why_not_make_a_new_subreddit_for_the_blocksize/</t>
  </si>
  <si>
    <t>June 17, 2015 at 07:24PM</t>
  </si>
  <si>
    <t>What the #?!* is Bitcoin? | TEDxBeaconStreet</t>
  </si>
  <si>
    <t>https://www.youtube.com/watch?v=kkobc5vopMk</t>
  </si>
  <si>
    <t>http://www.reddit.com/r/Bitcoin/comments/3a5mck/what_the_is_bitcoin_tedxbeaconstreet/</t>
  </si>
  <si>
    <t>June 17, 2015 at 07:18PM</t>
  </si>
  <si>
    <t>alfie_moon</t>
  </si>
  <si>
    <t>What was the first thing you bought with bitcoin?</t>
  </si>
  <si>
    <t>I bought a photo postcard from bypost (with credits that I bought with bitcoin). It arrived yesterday! :)</t>
  </si>
  <si>
    <t>http://www.reddit.com/r/Bitcoin/comments/3a5lqd/what_was_the_first_thing_you_bought_with_bitcoin/</t>
  </si>
  <si>
    <t>June 17, 2015 at 07:17PM</t>
  </si>
  <si>
    <t>I haven't seen people getting their bank accounts closed lately, is this a good sign?</t>
  </si>
  <si>
    <t>http://www.reddit.com/r/Bitcoin/comments/3a5lo7/i_havent_seen_people_getting_their_bank_accounts/</t>
  </si>
  <si>
    <t>June 17, 2015 at 07:14PM</t>
  </si>
  <si>
    <t>Bitcoin Price Surges to $250 in a Magnificent Price Action</t>
  </si>
  <si>
    <t>https://www.cryptocoinsnews.com/bitcoin-price-surges-250-magnificent-price-action/</t>
  </si>
  <si>
    <t>http://www.reddit.com/r/Bitcoin/comments/3a5lgm/bitcoin_price_surges_to_250_in_a_magnificent/</t>
  </si>
  <si>
    <t>June 17, 2015 at 07:11PM</t>
  </si>
  <si>
    <t>dpinna</t>
  </si>
  <si>
    <t>Bitcoin surging past $250 because, as usual.... nobody knows.</t>
  </si>
  <si>
    <t>Greek buying due to worries about capital contorls, FED rate hike fears, Chinese buying, market manipulation....Enough people. After all these years can't we just say "we don't know".</t>
  </si>
  <si>
    <t>http://www.reddit.com/r/Bitcoin/comments/3a5l56/bitcoin_surging_past_250_because_as_usual_nobody/</t>
  </si>
  <si>
    <t>June 17, 2015 at 07:08PM</t>
  </si>
  <si>
    <t>judithaleiku</t>
  </si>
  <si>
    <t>Dark Pool - Anonymous Bitcoin Trading</t>
  </si>
  <si>
    <t>http://digitalmoneytimes.com/crypto-news/bitcoin-exchange-kraken-creates-dark-pool-for-anonymous-trading/</t>
  </si>
  <si>
    <t>http://www.reddit.com/r/Bitcoin/comments/3a5kwc/dark_pool_anonymous_bitcoin_trading/</t>
  </si>
  <si>
    <t>June 17, 2015 at 07:00PM</t>
  </si>
  <si>
    <t>Any news on Bitcoin 101 - A Million Killer Apps - Part 3?</t>
  </si>
  <si>
    <t>James D'angelo, you Bitcoin angel, when are you releasing part 3?</t>
  </si>
  <si>
    <t>http://www.reddit.com/r/Bitcoin/comments/3a5k2x/any_news_on_bitcoin_101_a_million_killer_apps/</t>
  </si>
  <si>
    <t>[NHK documentary]《Frontline of Bitcoin》English Version 纪录片《比特币最前线》中英字幕版</t>
  </si>
  <si>
    <t>https://www.youtube.com/attribution_link?a=HmI3WdM-35k&amp;u=%2Fwatch%3Fv%3DgKYmhQ06pto%26feature%3Dshare</t>
  </si>
  <si>
    <t>http://www.reddit.com/r/Bitcoin/comments/3a5k27/nhk_documentaryfrontline_of_bitcoinenglish/</t>
  </si>
  <si>
    <t>June 17, 2015 at 07:51PM</t>
  </si>
  <si>
    <t>edelweiss5</t>
  </si>
  <si>
    <t>Cloudminr a Norway Cloudmining.</t>
  </si>
  <si>
    <t>http://www.bitcointalk.club/viewtopic.php?f=22&amp;t=665&amp;sid=5751f6b61ace2a87ca6351f0245da86c</t>
  </si>
  <si>
    <t>http://www.reddit.com/r/Bitcoin/comments/3a5ow5/cloudminr_a_norway_cloudmining/</t>
  </si>
  <si>
    <t>June 17, 2015 at 08:48PM</t>
  </si>
  <si>
    <t>tramptac</t>
  </si>
  <si>
    <t>The world bank created a private forum to talk about the blockchain</t>
  </si>
  <si>
    <t>https://twitter.com/Etienne_TATUR/status/611105021430747136</t>
  </si>
  <si>
    <t>http://www.reddit.com/r/Bitcoin/comments/3a5uwg/the_world_bank_created_a_private_forum_to_talk/</t>
  </si>
  <si>
    <t>June 17, 2015 at 08:47PM</t>
  </si>
  <si>
    <t>Nodes running Bitcoin XT 0.10.2</t>
  </si>
  <si>
    <t>https://getaddr.bitnodes.io/nodes/?q=/Bitcoin%20XT:0.10.2/</t>
  </si>
  <si>
    <t>http://www.reddit.com/r/Bitcoin/comments/3a5usy/nodes_running_bitcoin_xt_0102/</t>
  </si>
  <si>
    <t>June 17, 2015 at 08:26PM</t>
  </si>
  <si>
    <t>Bitcoin Tracker One (COINXBT:Stockholm) on Bloomberg.com</t>
  </si>
  <si>
    <t>http://www.bloomberg.com/research/stocks/charts/charts.asp?ticker=COINXBT:SS</t>
  </si>
  <si>
    <t>http://www.reddit.com/r/Bitcoin/comments/3a5sk2/bitcoin_tracker_one_coinxbtstockholm_on/</t>
  </si>
  <si>
    <t>June 17, 2015 at 08:22PM</t>
  </si>
  <si>
    <t>_krome_</t>
  </si>
  <si>
    <t>Germans? Bitcoin Report from heise</t>
  </si>
  <si>
    <t>http://m.heise.de/newsticker/meldung/Bitcoin-Technik-Blockchain-als-Wunderwaffe-der-Finanzwirtschaft-2699919.html</t>
  </si>
  <si>
    <t>http://www.reddit.com/r/Bitcoin/comments/3a5s5z/germans_bitcoin_report_from_heise/</t>
  </si>
  <si>
    <t>June 17, 2015 at 08:07PM</t>
  </si>
  <si>
    <t>Tardigrade1</t>
  </si>
  <si>
    <t>Draft signed by F2Pool, Antpool, BW, BTCChina, Huobi committing them to a 8MB increase.</t>
  </si>
  <si>
    <t>https://i.imgur.com/JUnQcue.jpg</t>
  </si>
  <si>
    <t>http://www.reddit.com/r/Bitcoin/comments/3a5qj5/draft_signed_by_f2pool_antpool_bw_btcchina_huobi/</t>
  </si>
  <si>
    <t>June 17, 2015 at 09:08PM</t>
  </si>
  <si>
    <t>Magnr Launches World's First Blockchain Based Bitcoin Savings Accounts</t>
  </si>
  <si>
    <t>http://www.digitaljournal.com/pr/2587484</t>
  </si>
  <si>
    <t>http://www.reddit.com/r/Bitcoin/comments/3a5xch/magnr_launches_worlds_first_blockchain_based/</t>
  </si>
  <si>
    <t>June 17, 2015 at 09:02PM</t>
  </si>
  <si>
    <t>chsete</t>
  </si>
  <si>
    <t>Greek redditors--Do you see more people talking about or investing in bitcoin due to grexit potential?</t>
  </si>
  <si>
    <t>Any stories or experiences would be helpful</t>
  </si>
  <si>
    <t>http://www.reddit.com/r/Bitcoin/comments/3a5wmz/greek_redditorsdo_you_see_more_people_talking/</t>
  </si>
  <si>
    <t>June 17, 2015 at 09:01PM</t>
  </si>
  <si>
    <t>Bitcoin Will Be Money If It Becomes Boring</t>
  </si>
  <si>
    <t>http://www.bloombergview.com/articles/2015-06-17/bitcoin-volatility-prevents-it-from-becoming-money</t>
  </si>
  <si>
    <t>http://www.reddit.com/r/Bitcoin/comments/3a5wg9/bitcoin_will_be_money_if_it_becomes_boring/</t>
  </si>
  <si>
    <t>June 17, 2015 at 09:00PM</t>
  </si>
  <si>
    <t>Magnr</t>
  </si>
  <si>
    <t>Hello Reddit! We Are Magnr - Savings Accounts for Bitcoin</t>
  </si>
  <si>
    <t>https://magnr.com</t>
  </si>
  <si>
    <t>http://www.reddit.com/r/Bitcoin/comments/3a5wbo/hello_reddit_we_are_magnr_savings_accounts_for/</t>
  </si>
  <si>
    <t>June 17, 2015 at 08:59PM</t>
  </si>
  <si>
    <t>Bitcoin XT w/ 3M Block running in Stockholm, Sweden</t>
  </si>
  <si>
    <t>https://getaddr.bitnodes.io/nodes/?q=/Bitcoin%20XT,%203M%20Blk,%20No%20Dbl:0.10.2/</t>
  </si>
  <si>
    <t>http://www.reddit.com/r/Bitcoin/comments/3a5w9v/bitcoin_xt_w_3m_block_running_in_stockholm_sweden/</t>
  </si>
  <si>
    <t>June 17, 2015 at 08:51PM</t>
  </si>
  <si>
    <t>killjoy1x</t>
  </si>
  <si>
    <t>EBA: 51% Attack Remains Bitcoin’s Biggest Problem</t>
  </si>
  <si>
    <t>http://www.coindesk.com/eba-51-attack-remains-bitcoins-biggest-problem/</t>
  </si>
  <si>
    <t>http://www.reddit.com/r/Bitcoin/comments/3a5vb9/eba_51_attack_remains_bitcoins_biggest_problem/</t>
  </si>
  <si>
    <t>June 17, 2015 at 09:56PM</t>
  </si>
  <si>
    <t>nopara73</t>
  </si>
  <si>
    <t>How can Bitcoin easily become the main income of Stackoverflow?</t>
  </si>
  <si>
    <t>I just had an idea and I wrote it down.Tldr: What would it achieve?It would fix the Stackoverflow algorhitm. Harder questions would got more attention.It would become the main income of Stackoverflow, since it's just hell lot of money would flow through it and they could comfortably cut their part.Since harder questions would would get more attention, this way it would contribute a lot to the edge of the computer science, boosting innovation.Since Stackoverflow is the heart of the hardcore programmer's community, it would bring Bitcoin to every developer of the world. (And desperately need to bring developers to bitcoin. Since right now we're building a new financial system and a new world order from sracth.)The blog post: http://decentralizalt.blogspot.com/2015/06/how-will-bitcoin-become-main-income-of.htmlIn case you want to hype it on twitter: https://twitter.com/nopara73/status/611182146565214208If you feel like it's a good idea you could also contact with Stackoverflow with your own thoughts about this. In my opinion it would be such a shame if they wouldn't see it: http://stackoverflow.com/contact</t>
  </si>
  <si>
    <t>http://www.reddit.com/r/Bitcoin/comments/3a63f7/how_can_bitcoin_easily_become_the_main_income_of/</t>
  </si>
  <si>
    <t>June 17, 2015 at 09:55PM</t>
  </si>
  <si>
    <t>questymcquestington</t>
  </si>
  <si>
    <t>Bitcoin question: defense from altcoins</t>
  </si>
  <si>
    <t>I am curious:How does bitcoin defend itself from the next greatest altcoin? There have been many scams over the past few years but what happens when the next genuine innovation comes? Bitcoin retains its value by being deflationary but if there is an exodus, then everyone who was using it will be crushed. That could then scare the general public off the next cryptocurrency.What am I missing?</t>
  </si>
  <si>
    <t>http://www.reddit.com/r/Bitcoin/comments/3a639c/bitcoin_question_defense_from_altcoins/</t>
  </si>
  <si>
    <t>June 17, 2015 at 10:41PM</t>
  </si>
  <si>
    <t>Bitcoin Scalability (growth)</t>
  </si>
  <si>
    <t>https://docs.google.com/spreadsheets/d/1PJvrAAOVYVszfRRLhKqd1R9lRiOAImzAfdeb6ajATEY/edit?pli=1#gid=1451669128</t>
  </si>
  <si>
    <t>http://www.reddit.com/r/Bitcoin/comments/3a69je/bitcoin_scalability_growth/</t>
  </si>
  <si>
    <t>June 17, 2015 at 10:37PM</t>
  </si>
  <si>
    <t>Brian Armstrong ϟ on Twitter: Quick reminder that Coinbase is available in Greece coinbase.com/global every person there should be educating themselves on bitcoin</t>
  </si>
  <si>
    <t>https://twitter.com/brian_armstrong/status/611195631923671041</t>
  </si>
  <si>
    <t>http://www.reddit.com/r/Bitcoin/comments/3a68xb/brian_armstrong_%CF%9F_on_twitter_quick_reminder_that/</t>
  </si>
  <si>
    <t>June 17, 2015 at 10:34PM</t>
  </si>
  <si>
    <t>Coinscope: Discovering Bitcoin's Network Topology and Influential Nodes</t>
  </si>
  <si>
    <t>https://cs.umd.edu/projects/coinscope/</t>
  </si>
  <si>
    <t>http://www.reddit.com/r/Bitcoin/comments/3a68j4/coinscope_discovering_bitcoins_network_topology/</t>
  </si>
  <si>
    <t>June 17, 2015 at 10:23PM</t>
  </si>
  <si>
    <t>skywalker1990</t>
  </si>
  <si>
    <t>It's been fun...</t>
  </si>
  <si>
    <t>Riding the small wave over $250 but will it last?</t>
  </si>
  <si>
    <t>http://www.reddit.com/r/Bitcoin/comments/3a673s/its_been_fun/</t>
  </si>
  <si>
    <t>June 17, 2015 at 10:22PM</t>
  </si>
  <si>
    <t>jron</t>
  </si>
  <si>
    <t>Nick Szabo having fun: Bit gold II</t>
  </si>
  <si>
    <t>http://imgur.com/jOmMcMt</t>
  </si>
  <si>
    <t>http://www.reddit.com/r/Bitcoin/comments/3a66zn/nick_szabo_having_fun_bit_gold_ii/</t>
  </si>
  <si>
    <t>June 17, 2015 at 10:20PM</t>
  </si>
  <si>
    <t>Is there a playful, joking and controversial action that we can think of for a Greek bitcoiner to do, to bring bitcoin to the attention of the Greeks?</t>
  </si>
  <si>
    <t>http://www.reddit.com/r/Bitcoin/comments/3a66mn/is_there_a_playful_joking_and_controversial/</t>
  </si>
  <si>
    <t>bitwage</t>
  </si>
  <si>
    <t>Why it Might Make Sense to Pay Your Employees in Bitcoin</t>
  </si>
  <si>
    <t>http://www.foxnews.com/us/2015/05/21/why-it-might-make-sense-to-pay-your-employees-in-bitcoin-video/</t>
  </si>
  <si>
    <t>http://www.reddit.com/r/Bitcoin/comments/3a66lw/why_it_might_make_sense_to_pay_your_employees_in/</t>
  </si>
  <si>
    <t>June 17, 2015 at 10:54PM</t>
  </si>
  <si>
    <t>fdebuck</t>
  </si>
  <si>
    <t>Greece is holding its breath...</t>
  </si>
  <si>
    <t>https://imgflip.com/i/n0wwh</t>
  </si>
  <si>
    <t>http://www.reddit.com/r/Bitcoin/comments/3a6ba3/greece_is_holding_its_breath/</t>
  </si>
  <si>
    <t>June 17, 2015 at 10:48PM</t>
  </si>
  <si>
    <t>thesoundgrove</t>
  </si>
  <si>
    <t>3 track album by "hot alien shit" "be myself" is available for ฿0.0020 on bootytron.net</t>
  </si>
  <si>
    <t>http://www.bootytron.net/#!/product/hot-alien-shit-be-myself/</t>
  </si>
  <si>
    <t>http://www.reddit.com/r/Bitcoin/comments/3a6ahi/3_track_album_by_hot_alien_shit_be_myself_is/</t>
  </si>
  <si>
    <t>June 17, 2015 at 10:45PM</t>
  </si>
  <si>
    <t>(Chart) Bitcoin Average Transaction Confirmation Time - Why are people freaking out about unconfirmed txs?</t>
  </si>
  <si>
    <t>https://blockchain.info/charts/avg-confirmation-time?timespan=all&amp;showDataPoints=false&amp;daysAverageString=1&amp;show_header=true&amp;scale=1&amp;address=</t>
  </si>
  <si>
    <t>http://www.reddit.com/r/Bitcoin/comments/3a6a2b/chart_bitcoin_average_transaction_confirmation/</t>
  </si>
  <si>
    <t>June 17, 2015 at 10:44PM</t>
  </si>
  <si>
    <t>Gavin explains the hard fork code qualifications</t>
  </si>
  <si>
    <t>https://www.reddit.com/r/Bitcoin/comments/39ziy6/eli5_what_will_happen_if_there_is_a_hard_fork/cs7xe9o</t>
  </si>
  <si>
    <t>http://www.reddit.com/r/Bitcoin/comments/3a69x4/gavin_explains_the_hard_fork_code_qualifications/</t>
  </si>
  <si>
    <t>June 17, 2015 at 10:43PM</t>
  </si>
  <si>
    <t>barracuda16</t>
  </si>
  <si>
    <t>Detailed analysis of stress test</t>
  </si>
  <si>
    <t>https://tradeblock.com/blog/bitcoin-network-capacity-analysis-part-5-stress-test-analysis</t>
  </si>
  <si>
    <t>http://www.reddit.com/r/Bitcoin/comments/3a69s8/detailed_analysis_of_stress_test/</t>
  </si>
  <si>
    <t>June 17, 2015 at 11:12PM</t>
  </si>
  <si>
    <t>cryptoimperator</t>
  </si>
  <si>
    <t>We are featured in one of the biggest Spanish Blogs! Bitcoin to the moon!</t>
  </si>
  <si>
    <t>http://www.microsiervos.com/archivo/economia/crypto-imperator-monedas-bitcoin.html</t>
  </si>
  <si>
    <t>http://www.reddit.com/r/Bitcoin/comments/3a6dsv/we_are_featured_in_one_of_the_biggest_spanish/</t>
  </si>
  <si>
    <t>June 17, 2015 at 11:10PM</t>
  </si>
  <si>
    <t>jonnybitcoin</t>
  </si>
  <si>
    <t>Why haven't you bought yourself a $99 TREZOR yet?</t>
  </si>
  <si>
    <t>At $99 bucks this should be a no brainer for all of us who have a decent amount of bitcoin. Especially now multiple phone wallets have decided to integrate it. its fully open source and the money you spend on it will only improve it and make it more secure. You get a discount if buying mulitple TREZORS. Or $99 through this link from telebit www.buytrezor.com/tb</t>
  </si>
  <si>
    <t>http://www.reddit.com/r/Bitcoin/comments/3a6dkm/why_havent_you_bought_yourself_a_99_trezor_yet/</t>
  </si>
  <si>
    <t>June 17, 2015 at 11:27PM</t>
  </si>
  <si>
    <t>creative-om</t>
  </si>
  <si>
    <t>time for plan B</t>
  </si>
  <si>
    <t>http://imgur.com/euaovbu</t>
  </si>
  <si>
    <t>http://www.reddit.com/r/Bitcoin/comments/3a6fy5/time_for_plan_b/</t>
  </si>
  <si>
    <t>June 17, 2015 at 11:24PM</t>
  </si>
  <si>
    <t>solled</t>
  </si>
  <si>
    <t>Litecoin up 115% since April. Implications for bitcoin?</t>
  </si>
  <si>
    <t>Is bitcoin price soon to follow?Some are saying people are moving to litecoin because of the block size controversy. I think that's a factor, although bitcoin has gone up too, so probably not a significant one.More importantly the litecoin halving is coming, so that may be it, which bodes well for the bitcoin halving next year.Thoughts?</t>
  </si>
  <si>
    <t>http://www.reddit.com/r/Bitcoin/comments/3a6fki/litecoin_up_115_since_april_implications_for/</t>
  </si>
  <si>
    <t>ShatosiMakanoto</t>
  </si>
  <si>
    <t>Today, Bitcoin XBT nearly doubled its previous all-time-high volume</t>
  </si>
  <si>
    <t>http://imgur.com/uCd0Vx1</t>
  </si>
  <si>
    <t>http://www.reddit.com/r/Bitcoin/comments/3a6fih/today_bitcoin_xbt_nearly_doubled_its_previous/</t>
  </si>
  <si>
    <t>June 17, 2015 at 11:15PM</t>
  </si>
  <si>
    <t>uboyzlikemexico</t>
  </si>
  <si>
    <t>New Rule: Whenever r/bitcoin gets happy, sell some coins.</t>
  </si>
  <si>
    <t>Then buy them back cheaper after the sharks sell off their hopium pump to the community.I don't like it, but damn if that hasn't been the way this has gone around here for the past 18 months. The 'ol Hope n Dump.</t>
  </si>
  <si>
    <t>http://www.reddit.com/r/Bitcoin/comments/3a6eah/new_rule_whenever_rbitcoin_gets_happy_sell_some/</t>
  </si>
  <si>
    <t>June 17, 2015 at 11:50PM</t>
  </si>
  <si>
    <t>Bitcoin Startup’s CEO: Big Banks Are Our New Market</t>
  </si>
  <si>
    <t>http://www.newsbtc.com/2015/06/17/bitcoin-startups-ceo-big-banks-are-our-new-market/</t>
  </si>
  <si>
    <t>http://www.reddit.com/r/Bitcoin/comments/3a6j5u/bitcoin_startups_ceo_big_banks_are_our_new_market/</t>
  </si>
  <si>
    <t>June 17, 2015 at 11:46PM</t>
  </si>
  <si>
    <t>egyproductions</t>
  </si>
  <si>
    <t>An Actually legit way to buy bitcoins with paypal</t>
  </si>
  <si>
    <t>Basically you buy credits on coinoy.com, then you withdraw your credits as bitcoins using the withdrawal page - here is a step by step tutorial https://coinoy.com/2015/06/buy-bitcoins-with-paypal/ prices are average compared to coinmx and other places that allow you buy bitcoins with credit card.</t>
  </si>
  <si>
    <t>http://www.reddit.com/r/Bitcoin/comments/3a6ikm/an_actually_legit_way_to_buy_bitcoins_with_paypal/</t>
  </si>
  <si>
    <t>June 17, 2015 at 11:43PM</t>
  </si>
  <si>
    <t>object_oriented_cash</t>
  </si>
  <si>
    <t>EURO FIATCHAIN FORK POSSIBLE IN GREECE</t>
  </si>
  <si>
    <t>http://www.reddit.com/r/Bitcoin/comments/3a6i7x/euro_fiatchain_fork_possible_in_greece/</t>
  </si>
  <si>
    <t>June 18, 2015 at 12:49AM</t>
  </si>
  <si>
    <t>allinfinite</t>
  </si>
  <si>
    <t>Anyone else having a lot of issues with purse.io?</t>
  </si>
  <si>
    <t>Purse has always worked great! Then, my past few orders have all gone astray.. first one never arrived after 2 weeks and the purchaser never replied.. refunded btc.. then a large purchase claimed to have been delivered but was not.. the purchaser called amazon and they said they were shipping a new one.. never arrived.. gonna have to get a refund (probably $500 in amazon credit, yarg) then, my latest purchase has been bought then cancelled 3 times already.. anyone else having weird issues like this? Is amazon catching on?</t>
  </si>
  <si>
    <t>http://www.reddit.com/r/Bitcoin/comments/3a6rjk/anyone_else_having_a_lot_of_issues_with_purseio/</t>
  </si>
  <si>
    <t>June 18, 2015 at 12:40AM</t>
  </si>
  <si>
    <t>Bitcoin, Beanie Babies, and the Cult of Technology [Leonard Lopate]</t>
  </si>
  <si>
    <t>http://www.wnyc.org/story/the-leonard-lopate-show-2015-06-17/</t>
  </si>
  <si>
    <t>http://www.reddit.com/r/Bitcoin/comments/3a6q48/bitcoin_beanie_babies_and_the_cult_of_technology/</t>
  </si>
  <si>
    <t>June 18, 2015 at 12:32AM</t>
  </si>
  <si>
    <t>With Greece about to implode, financial markets in turmoil, all eyes remain on Bitcoin's reaction. Bitcoin remains the only asset with no ties to fiat system.</t>
  </si>
  <si>
    <t>http://www.cnbc.com/id/102764432</t>
  </si>
  <si>
    <t>http://www.reddit.com/r/Bitcoin/comments/3a6p0h/with_greece_about_to_implode_financial_markets_in/</t>
  </si>
  <si>
    <t>June 18, 2015 at 12:23AM</t>
  </si>
  <si>
    <t>goxnight</t>
  </si>
  <si>
    <t>https://blockchainbdgpzk.onion/ - Quota Exceeded (Req Count Limit)</t>
  </si>
  <si>
    <t>Why is this still an issue every time I try to connect?</t>
  </si>
  <si>
    <t>http://www.reddit.com/r/Bitcoin/comments/3a6nny/httpsblockchainbdgpzkonion_quota_exceeded_req/</t>
  </si>
  <si>
    <t>June 18, 2015 at 12:20AM</t>
  </si>
  <si>
    <t>KawaiGurl</t>
  </si>
  <si>
    <t>is Emicoin.com Scam</t>
  </si>
  <si>
    <t>I see lot of people earning and can't find info it it's spam or no, they follow footsteps of bitcoincloudservices.com by being registered, having an address and phone number, but well anyone can submit fake docs and get listed in companies house in the UK by not being there, as you can see with bitcoincloudservice.com and bitcoin-income.com, we will see when this one fall, if it's not scam/ponzi please prove it, show me how they mine?, inputs outputs?.</t>
  </si>
  <si>
    <t>http://www.reddit.com/r/Bitcoin/comments/3a6n9w/is_emicoincom_scam/</t>
  </si>
  <si>
    <t>June 18, 2015 at 03:10AM</t>
  </si>
  <si>
    <t>Something to think about: last time Mike Hearn and Gavin Andresen collaborated, bitcoin nearly ended with the 2013 fork.</t>
  </si>
  <si>
    <t>Bitcoin shower thoughts, other developers are cautious because of the poor track record of Mike Hearn/Andresen collaboration. Who introduced the OpenSSL into the protocol?</t>
  </si>
  <si>
    <t>http://www.reddit.com/r/Bitcoin/comments/3a7bpr/something_to_think_about_last_time_mike_hearn_and/</t>
  </si>
  <si>
    <t>June 18, 2015 at 03:08AM</t>
  </si>
  <si>
    <t>COINXBT, GBTC, and (future) COIN. How they really affect the market.</t>
  </si>
  <si>
    <t>How do they really affect the market. Can you arbitrage between any of them and BTC. Can I pull BTC out of any of them? Are they factional and to what degree?</t>
  </si>
  <si>
    <t>http://www.reddit.com/r/Bitcoin/comments/3a7bg3/coinxbt_gbtc_and_future_coin_how_they_really/</t>
  </si>
  <si>
    <t>June 18, 2015 at 02:58AM</t>
  </si>
  <si>
    <t>Shia LaBeouf on Greece</t>
  </si>
  <si>
    <t>https://www.youtube.com/watch?v=6tAbP49atdU</t>
  </si>
  <si>
    <t>http://www.reddit.com/r/Bitcoin/comments/3a79ze/shia_labeouf_on_greece/</t>
  </si>
  <si>
    <t>June 18, 2015 at 03:29AM</t>
  </si>
  <si>
    <t>Posternut</t>
  </si>
  <si>
    <t>Greece There Is An Answer</t>
  </si>
  <si>
    <t>http://i.imgur.com/0KYsU06.jpg?1</t>
  </si>
  <si>
    <t>http://www.reddit.com/r/Bitcoin/comments/3a7ec6/greece_there_is_an_answer/</t>
  </si>
  <si>
    <t>June 18, 2015 at 03:28AM</t>
  </si>
  <si>
    <t>Non-BTC related: NatWest Bank staff fraud</t>
  </si>
  <si>
    <t>https://www.youtube.com/watch?v=5YVp8ip0F4Q</t>
  </si>
  <si>
    <t>http://www.reddit.com/r/Bitcoin/comments/3a7e68/nonbtc_related_natwest_bank_staff_fraud/</t>
  </si>
  <si>
    <t>June 18, 2015 at 03:36AM</t>
  </si>
  <si>
    <t>Anen-o-me</t>
  </si>
  <si>
    <t>Blockchain Technology to the Rescue: "600,000 overnight payments missing at Three British Banks Due to a Technical Glitch"</t>
  </si>
  <si>
    <t>http://www.independent.co.uk/news/business/news/natwest-and-rbs-customers-are-panicking-after-thousands-of-payments-went-missing-overnight-10325449.html</t>
  </si>
  <si>
    <t>http://www.reddit.com/r/Bitcoin/comments/3a7fbd/blockchain_technology_to_the_rescue_600000/</t>
  </si>
  <si>
    <t>June 18, 2015 at 03:34AM</t>
  </si>
  <si>
    <t>AManBeatenByJacks</t>
  </si>
  <si>
    <t>Crack half private key</t>
  </si>
  <si>
    <t>Hypothetically if you had the public key and half the private key could you brute force the remainder of the private key?</t>
  </si>
  <si>
    <t>http://www.reddit.com/r/Bitcoin/comments/3a7f0x/crack_half_private_key/</t>
  </si>
  <si>
    <t>http://www.reddit.com/r/Bitcoin/comments/3a7f0u/crack_half_private_key/</t>
  </si>
  <si>
    <t>June 18, 2015 at 04:15AM</t>
  </si>
  <si>
    <t>How much would the price drop if satoshi sold his bitcoins?</t>
  </si>
  <si>
    <t>I wonder when he will sell if ever</t>
  </si>
  <si>
    <t>http://www.reddit.com/r/Bitcoin/comments/3a7ksj/how_much_would_the_price_drop_if_satoshi_sold_his/</t>
  </si>
  <si>
    <t>June 18, 2015 at 04:13AM</t>
  </si>
  <si>
    <t>burritofanatic</t>
  </si>
  <si>
    <t>I Snuck in Our Favorite phrase - the blockchain - in My Interview on Above the Law (legal gossip blog)</t>
  </si>
  <si>
    <t>http://abovethelaw.com/2015/06/should-you-leave-law-and-learn-to-code-a-conversation-with-lawyer-turned-programmer-will-ha/</t>
  </si>
  <si>
    <t>http://www.reddit.com/r/Bitcoin/comments/3a7kkr/i_snuck_in_our_favorite_phrase_the_blockchain_in/</t>
  </si>
  <si>
    <t>June 18, 2015 at 04:29AM</t>
  </si>
  <si>
    <t>dsterry</t>
  </si>
  <si>
    <t>In honor of /u/ToTheMoonGuy's reappearance, here's a 3d printed keychain</t>
  </si>
  <si>
    <t>http://i.imgur.com/Y5USrAS.png</t>
  </si>
  <si>
    <t>http://www.reddit.com/r/Bitcoin/comments/3a7msj/in_honor_of_utothemoonguys_reappearance_heres_a/</t>
  </si>
  <si>
    <t>June 18, 2015 at 05:19AM</t>
  </si>
  <si>
    <t>TinaHui</t>
  </si>
  <si>
    <t>Meet Whit Jack the 15-year old dev prodigy working on Bitcoin and Blockchain Technology at Opal Coin, Ether Party and Tether.</t>
  </si>
  <si>
    <t>https://www.youtube.com/attribution_link?a=zpRXSv9dr6o&amp;u=%2Fwatch%3Fv%3Deq_WkRrX178%26feature%3Dshare</t>
  </si>
  <si>
    <t>http://www.reddit.com/r/Bitcoin/comments/3a7tnd/meet_whit_jack_the_15year_old_dev_prodigy_working/</t>
  </si>
  <si>
    <t>June 18, 2015 at 05:18AM</t>
  </si>
  <si>
    <t>Julian703</t>
  </si>
  <si>
    <t>TIL Texas House of Representatives member Giovanni Capriglione is a HODLr</t>
  </si>
  <si>
    <t>Source: ZH on Texas Gold RepatriationMr. Capriglione: Article 1 Section 10 [of the Constitution] states that this will be prohibited and we would never coin our own money. I think that’s unconstitutional.I have bitcoins and I use it as an alternative as well. Every individual should have as many options as possible to be able to transact business. The more options individuals have the more liquidity there is, the more comfort there is, and the more stability. We don’t—and I have no intention to create our own currency, we don’t have to.By creating this depository what we are able to do is people are able to make their transactions through our depository, completely in conformance with the Constitution.</t>
  </si>
  <si>
    <t>http://www.reddit.com/r/Bitcoin/comments/3a7tfi/til_texas_house_of_representatives_member/</t>
  </si>
  <si>
    <t>June 18, 2015 at 05:16AM</t>
  </si>
  <si>
    <t>D_H_</t>
  </si>
  <si>
    <t>Summary of the Bitcoin VAT case hearing in EU Court of Justice</t>
  </si>
  <si>
    <t>http://www.bitcoin.se/2015/06/18/summary-of-the-hearing-in-eu-court-of-justice/</t>
  </si>
  <si>
    <t>http://www.reddit.com/r/Bitcoin/comments/3a7t74/summary_of_the_bitcoin_vat_case_hearing_in_eu/</t>
  </si>
  <si>
    <t>June 18, 2015 at 05:03AM</t>
  </si>
  <si>
    <t>viajero_loco</t>
  </si>
  <si>
    <t>Adam Back on the dangers of Gavin's &amp;amp; Mikes effort to force a unilateral non-consensus hard fork</t>
  </si>
  <si>
    <t>http://www.reddit.com/r/Bitcoin/comments/3a7rf5/adam_back_on_the_dangers_of_gavins_mikes_effort/</t>
  </si>
  <si>
    <t>June 18, 2015 at 04:56AM</t>
  </si>
  <si>
    <t>kalleersej25</t>
  </si>
  <si>
    <t>Best BTC cloud mining company 2k15?</t>
  </si>
  <si>
    <t>So i was looking around the internet. and i was wondering what the best btc cloudmining company is??</t>
  </si>
  <si>
    <t>http://www.reddit.com/r/Bitcoin/comments/3a7qk0/best_btc_cloud_mining_company_2k15/</t>
  </si>
  <si>
    <t>June 18, 2015 at 04:54AM</t>
  </si>
  <si>
    <t>theorpheus</t>
  </si>
  <si>
    <t>SEC warns of Fantasy stock trading sites accepting Bitcoin</t>
  </si>
  <si>
    <t>http://www.investor.gov/news-alerts/investor-alerts/investor-alert-beware-fantasy-stock-trading-websites</t>
  </si>
  <si>
    <t>http://www.reddit.com/r/Bitcoin/comments/3a7qbf/sec_warns_of_fantasy_stock_trading_sites/</t>
  </si>
  <si>
    <t>I'm getting the feeling hopium is being injected into the community.</t>
  </si>
  <si>
    <t>I don't really see much fundamental change to warrant the exuberance around here. Greece isn't new news, neither is the Fed and its potential rate change. These have been talked about around here and other news places for a while now. Block size limit has been beaten to death and there seems to be a path that Gavin is working on.So nothing really "new." Beware of sharks around these waters...</t>
  </si>
  <si>
    <t>http://www.reddit.com/r/Bitcoin/comments/3a7q7v/im_getting_the_feeling_hopium_is_being_injected/</t>
  </si>
  <si>
    <t>June 18, 2015 at 04:49AM</t>
  </si>
  <si>
    <t>Is there a max and min length for a wallet address?</t>
  </si>
  <si>
    <t>Just so i can put some error messages constraints into my website if they enter an invalid address.what other constraints are there?</t>
  </si>
  <si>
    <t>http://www.reddit.com/r/Bitcoin/comments/3a7plv/is_there_a_max_and_min_length_for_a_wallet_address/</t>
  </si>
  <si>
    <t>June 18, 2015 at 05:31AM</t>
  </si>
  <si>
    <t>denyanyany</t>
  </si>
  <si>
    <t>You don't need to do any fancy integer sequencing.... just add 7</t>
  </si>
  <si>
    <t>no 12, 18, 20, 24, 30, 36, 40, 42, 48, 54, 56, 60...or 1, 1, 2, 5, 15, 52, 203, 877...or 1, 1, 2, 5, 14, 42, 132, 429, 1430, 4862, 16796...or even 0, 1, 1, 2, 3, 5, 8, 13, 21, 34 ...Just fucking add seven!1966, 1973, 1980, 1987, 1994, 2001, 2008, 2015?1966 http://papers.ssrn.com/sol3/papers.cfm?abstract_id=1507281973 https://en.wikipedia.org/wiki/1973%E2%80%9374_stock_market_crash1980 http://bancroft.berkeley.edu/ROHO/projects/debt/1980srecession.html1987 https://en.wikipedia.org/wiki/Black_Monday_%281987%291994 http://fortune.com/2013/02/03/the-great-bond-massacre-fortune-1994/And I'm fairly certain everyone here is familiar with the .com bubble of 2001, and the 2008 housing "crisisisisis derp derp"You don't need to be an economist to see a pattern here!Oh, and then you got this crazy bitch from IMF getting wet talking about sevens!https://www.youtube.com/watch?v=Ze5DxdbPlRYNow just keep in mind that bitcoin has NEVER seen a real economic crisis. Last time we had one, bitcoin was in Satoshi's belly! Brace yourselves. This September is going to be very interesting.</t>
  </si>
  <si>
    <t>http://www.reddit.com/r/Bitcoin/comments/3a7v5w/you_dont_need_to_do_any_fancy_integer_sequencing/</t>
  </si>
  <si>
    <t>June 18, 2015 at 05:22AM</t>
  </si>
  <si>
    <t>bitcoinik</t>
  </si>
  <si>
    <t>"I think bitcoin will secure almost all electronic payments in 5 years." -Stephen Pair, CEO of BitPay talking credit cards, BitPay's growth and problems with bitcoin's problems</t>
  </si>
  <si>
    <t>https://www.zapchain.com/a/l/bitpay-ceo-bitcoin-will-secure-almost-all-electronic-payments-in-5-years/4ImQSvTBx0</t>
  </si>
  <si>
    <t>http://www.reddit.com/r/Bitcoin/comments/3a7u13/i_think_bitcoin_will_secure_almost_all_electronic/</t>
  </si>
  <si>
    <t>June 18, 2015 at 06:02AM</t>
  </si>
  <si>
    <t>marcus_of_augustus</t>
  </si>
  <si>
    <t>Senator Capriglione: "I have bitcoins ... "</t>
  </si>
  <si>
    <t>http://www.zerohedge.com/news/2015-06-17/texas-gold-repatriation-bill-has-one-message-feds-come-and-take-it</t>
  </si>
  <si>
    <t>http://www.reddit.com/r/Bitcoin/comments/3a7z5t/senator_capriglione_i_have_bitcoins/</t>
  </si>
  <si>
    <t>June 18, 2015 at 05:54AM</t>
  </si>
  <si>
    <t>Mo' Money, Mo' Problems (Merkel Edition)</t>
  </si>
  <si>
    <t>https://i.imgur.com/t6TSsF9.jpg</t>
  </si>
  <si>
    <t>http://www.reddit.com/r/Bitcoin/comments/3a7y69/mo_money_mo_problems_merkel_edition/</t>
  </si>
  <si>
    <t>June 18, 2015 at 06:18AM</t>
  </si>
  <si>
    <t>Shia LaBeouf's responce to the Plan B Image</t>
  </si>
  <si>
    <t>https://www.youtube.com/watch?t=24&amp;v=6tAbP49atdU</t>
  </si>
  <si>
    <t>http://www.reddit.com/r/Bitcoin/comments/3a816m/shia_labeoufs_responce_to_the_plan_b_image/</t>
  </si>
  <si>
    <t>June 18, 2015 at 06:31AM</t>
  </si>
  <si>
    <t>Ben Milne on Twitter (Dwolla): Think less about bitcoin and think more about the blockchain as a type of database that lives forever... That is free...</t>
  </si>
  <si>
    <t>https://twitter.com/bpmilne/status/611309434955018240</t>
  </si>
  <si>
    <t>http://www.reddit.com/r/Bitcoin/comments/3a82tm/ben_milne_on_twitter_dwolla_think_less_about/</t>
  </si>
  <si>
    <t>June 18, 2015 at 07:23AM</t>
  </si>
  <si>
    <t>keepcalmson</t>
  </si>
  <si>
    <t>Are there any altcoins that have integrated taxation and governance in some way, or any proposals for how it could be done? Example: an altcoin with an integrated transaction tax that raises funds to be used for green energy research, with the community voting on spending proposals.</t>
  </si>
  <si>
    <t>An automated transaction tax could debit .01% of the funds being moved in every transaction to the government controlled pool. OR The funds being moved are not debited but .01% of the transaction is printed as new currency into the government pool. OR A combination where the transacted funds are debited .005% and matched by .005% newly printed currency which are both put in a government controlled pool.</t>
  </si>
  <si>
    <t>http://www.reddit.com/r/Bitcoin/comments/3a88uo/are_there_any_altcoins_that_have_integrated/</t>
  </si>
  <si>
    <t>June 18, 2015 at 07:21AM</t>
  </si>
  <si>
    <t>zcc0nonA</t>
  </si>
  <si>
    <t>If someone could just photoshop in a little bitcoin B (or Thai Bhat? Do we have a name for the bitcoin symbol?)...</t>
  </si>
  <si>
    <t>https://imgur.com/0bSxSRK</t>
  </si>
  <si>
    <t>http://www.reddit.com/r/Bitcoin/comments/3a88ks/if_someone_could_just_photoshop_in_a_little/</t>
  </si>
  <si>
    <t>June 18, 2015 at 07:12AM</t>
  </si>
  <si>
    <t>What? You thought the agents would actually look like this?</t>
  </si>
  <si>
    <t>https://i.imgflip.com/n1t8t.jpg</t>
  </si>
  <si>
    <t>http://www.reddit.com/r/Bitcoin/comments/3a87le/what_you_thought_the_agents_would_actually_look/</t>
  </si>
  <si>
    <t>June 18, 2015 at 07:03AM</t>
  </si>
  <si>
    <t>When will we get back to this?</t>
  </si>
  <si>
    <t>http://imgur.com/BXszYb4</t>
  </si>
  <si>
    <t>http://www.reddit.com/r/Bitcoin/comments/3a86kl/when_will_we_get_back_to_this/</t>
  </si>
  <si>
    <t>time for Plan B v2 (Greek translation)</t>
  </si>
  <si>
    <t>https://i.imgur.com/Smbgv1z.jpg</t>
  </si>
  <si>
    <t>http://www.reddit.com/r/Bitcoin/comments/3a86kf/time_for_plan_b_v2_greek_translation/</t>
  </si>
  <si>
    <t>June 18, 2015 at 07:01AM</t>
  </si>
  <si>
    <t>chek2fire</t>
  </si>
  <si>
    <t>Live webcast Controlling Crypto currencies Dirk Haubrich European Bankin...</t>
  </si>
  <si>
    <t>https://www.youtube.com/attribution_link?a=IHzEqPISwbU&amp;u=%2Fwatch%3Fv%3DYVyk3cWktLU%26feature%3Dshare</t>
  </si>
  <si>
    <t>http://www.reddit.com/r/Bitcoin/comments/3a86a3/live_webcast_controlling_crypto_currencies_dirk/</t>
  </si>
  <si>
    <t>June 18, 2015 at 07:35AM</t>
  </si>
  <si>
    <t>TTMG Balloon to the Moon</t>
  </si>
  <si>
    <t>http://fomocoin.com/ttmg.html</t>
  </si>
  <si>
    <t>http://www.reddit.com/r/Bitcoin/comments/3a8a6m/ttmg_balloon_to_the_moon/</t>
  </si>
  <si>
    <t>June 18, 2015 at 07:34AM</t>
  </si>
  <si>
    <t>gynoplasty</t>
  </si>
  <si>
    <t>250!!!</t>
  </si>
  <si>
    <t>;-D</t>
  </si>
  <si>
    <t>http://www.reddit.com/r/Bitcoin/comments/3a8a2q/250/</t>
  </si>
  <si>
    <t>June 18, 2015 at 07:31AM</t>
  </si>
  <si>
    <t>kynek99</t>
  </si>
  <si>
    <t>Bitcoin is in a 'trough of disillusionment'</t>
  </si>
  <si>
    <t>http://finance.yahoo.com/video/bitcoin-trough-disillusionment-083000006.html</t>
  </si>
  <si>
    <t>http://www.reddit.com/r/Bitcoin/comments/3a89rs/bitcoin_is_in_a_trough_of_disillusionment/</t>
  </si>
  <si>
    <t>June 18, 2015 at 08:58AM</t>
  </si>
  <si>
    <t>Schooltuber</t>
  </si>
  <si>
    <t>Technically speaking: Can I get in trouble when using Purse.io through Amazon's wishlist?</t>
  </si>
  <si>
    <t>I mean, the whole point of Amazon wishlist is that you don't know who the buyer is, so can they hold you accountable if it turned out to be a stolen credit card ? Keep in mind I live in the states.</t>
  </si>
  <si>
    <t>http://www.reddit.com/r/Bitcoin/comments/3a8jg0/technically_speaking_can_i_get_in_trouble_when/</t>
  </si>
  <si>
    <t>June 18, 2015 at 08:47AM</t>
  </si>
  <si>
    <t>Circle deposit question</t>
  </si>
  <si>
    <t>If I buy a certain amount of coins over the 100 dollar instant amount, will the amount of btc I get be from the time i put the order in or after 4-5 days when the transaction is completed?</t>
  </si>
  <si>
    <t>http://www.reddit.com/r/Bitcoin/comments/3a8i3w/circle_deposit_question/</t>
  </si>
  <si>
    <t>June 18, 2015 at 08:44AM</t>
  </si>
  <si>
    <t>Peer-To-Peer Bitcoin Exchange To Launch in 70 Countries</t>
  </si>
  <si>
    <t>http://bravenewcoin.com/news/peer-to-peer-bitcoin-exchange-to-launch-in-70-countries/</t>
  </si>
  <si>
    <t>http://www.reddit.com/r/Bitcoin/comments/3a8hpj/peertopeer_bitcoin_exchange_to_launch_in_70/</t>
  </si>
  <si>
    <t>June 18, 2015 at 08:43AM</t>
  </si>
  <si>
    <t>Bitcoins Price: Weekly Analysis - June 18th 2015</t>
  </si>
  <si>
    <t>http://bravenewcoin.com/news/bitcoins-price-weekly-analysis-june-18th-2015/</t>
  </si>
  <si>
    <t>http://www.reddit.com/r/Bitcoin/comments/3a8hne/bitcoins_price_weekly_analysis_june_18th_2015/</t>
  </si>
  <si>
    <t>Waffle House partners with Roadie</t>
  </si>
  <si>
    <t>http://www.foxnews.com/tech/2015/05/26/waffle-house-partners-with-crowdsourced-shipping-app-roadie/</t>
  </si>
  <si>
    <t>http://www.reddit.com/r/Bitcoin/comments/3a8hli/waffle_house_partners_with_roadie/</t>
  </si>
  <si>
    <t>June 18, 2015 at 10:12AM</t>
  </si>
  <si>
    <t>Future_Prophecy</t>
  </si>
  <si>
    <t>Peter Todd on Twitter: Mike Hearn wants @gavinandresen to revoke git commit access from all the core devs, including the lead dev, @orionwl</t>
  </si>
  <si>
    <t>https://twitter.com/petertoddbtc/status/611368079117942786</t>
  </si>
  <si>
    <t>http://www.reddit.com/r/Bitcoin/comments/3a8ryd/peter_todd_on_twitter_mike_hearn_wants/</t>
  </si>
  <si>
    <t>June 18, 2015 at 10:08AM</t>
  </si>
  <si>
    <t>If the US economy really is doing so much better 7 years after the start of the recession why is there so much hesitation for a 0.25% interest hike? Your not making me feel to confident here...</t>
  </si>
  <si>
    <t>http://research.stlouisfed.org/fred2/series/FF</t>
  </si>
  <si>
    <t>http://www.reddit.com/r/Bitcoin/comments/3a8rg1/if_the_us_economy_really_is_doing_so_much_better/</t>
  </si>
  <si>
    <t>“Recent Bitcoin price action has nothing to do with Greece” BTCVIX, longtime trader</t>
  </si>
  <si>
    <t>http://www.maxkeiser.com/2015/06/recent-bitcoin-price-action-has-nothing-to-do-with-greece-btcvix-longtime-trader/</t>
  </si>
  <si>
    <t>http://www.reddit.com/r/Bitcoin/comments/3a8rfw/recent_bitcoin_price_action_has_nothing_to_do/</t>
  </si>
  <si>
    <t>June 18, 2015 at 10:30AM</t>
  </si>
  <si>
    <t>bearjewpacabra</t>
  </si>
  <si>
    <t>I will be presenting on bitcoin in the near future. Need some ELI15 assistance with the nitty gritty of:</t>
  </si>
  <si>
    <t>Mining: Core responsibilities and primary functionFull nodes: Core responsibilitiesI'd like the 'nitty gritty' on exactly how this all goes down. I've done a good amount of research, but still have questions. I figured reaching out to the best community on reddit would be a good option. Any info or resources would be greatly appreciated.Thank you for your assistance.</t>
  </si>
  <si>
    <t>http://www.reddit.com/r/Bitcoin/comments/3a8ttv/i_will_be_presenting_on_bitcoin_in_the_near/</t>
  </si>
  <si>
    <t>June 18, 2015 at 10:47AM</t>
  </si>
  <si>
    <t>VanquishAudio</t>
  </si>
  <si>
    <t>Hello community, please enjoy this free music from my finally finished website.</t>
  </si>
  <si>
    <t>http://Vanquishaudio.com</t>
  </si>
  <si>
    <t>http://www.reddit.com/r/Bitcoin/comments/3a8vn8/hello_community_please_enjoy_this_free_music_from/</t>
  </si>
  <si>
    <t>June 18, 2015 at 11:17AM</t>
  </si>
  <si>
    <t>frankld</t>
  </si>
  <si>
    <t>every #bitcoin CTO &amp;amp; CEO should digest: mail-archive.com/bitcoin-develo… fuller picture on block-size and RISK, scalability, security &amp;amp; governance.</t>
  </si>
  <si>
    <t>http://www.reddit.com/r/Bitcoin/comments/3a8ytg/every_bitcoin_cto_ceo_should_digest/</t>
  </si>
  <si>
    <t>June 18, 2015 at 11:45AM</t>
  </si>
  <si>
    <t>SoapSuds-bitcoin</t>
  </si>
  <si>
    <t>Bitcoin company names suck.</t>
  </si>
  <si>
    <t>https://medium.com/@nicholasabouzeid/bitcoin-company-names-suck-bcbcae8dc033</t>
  </si>
  <si>
    <t>http://www.reddit.com/r/Bitcoin/comments/3a91ih/bitcoin_company_names_suck/</t>
  </si>
  <si>
    <t>June 18, 2015 at 11:43AM</t>
  </si>
  <si>
    <t>Ex-U.S. Agent Charged With Bitcoin Theft to Plead Guilty</t>
  </si>
  <si>
    <t>http://www.bloomberg.com/news/articles/2015-06-18/ex-u-s-agent-charged-with-pocketing-bitcoins-reaches-plea-deal</t>
  </si>
  <si>
    <t>http://www.reddit.com/r/Bitcoin/comments/3a91dd/exus_agent_charged_with_bitcoin_theft_to_plead/</t>
  </si>
  <si>
    <t>June 18, 2015 at 12:10PM</t>
  </si>
  <si>
    <t>TRWNBC</t>
  </si>
  <si>
    <t>The bitcoin Lamborghini has been sold.</t>
  </si>
  <si>
    <t>https://bitcointalk.org/index.php?topic=378936.msg11648005#msg11648005</t>
  </si>
  <si>
    <t>http://www.reddit.com/r/Bitcoin/comments/3a93s9/the_bitcoin_lamborghini_has_been_sold/</t>
  </si>
  <si>
    <t>June 18, 2015 at 12:08PM</t>
  </si>
  <si>
    <t>mikel420</t>
  </si>
  <si>
    <t>Just saw this at the mall in Portland Oregon.</t>
  </si>
  <si>
    <t>http://imgur.com/IopBSfI</t>
  </si>
  <si>
    <t>http://www.reddit.com/r/Bitcoin/comments/3a93o3/just_saw_this_at_the_mall_in_portland_oregon/</t>
  </si>
  <si>
    <t>June 18, 2015 at 12:28PM</t>
  </si>
  <si>
    <t>BayAreaCoins</t>
  </si>
  <si>
    <t>Bitcoin on Bravo channels "Million Dollar Listing" man makes 50,000 BTC offer on New York Home</t>
  </si>
  <si>
    <t>https://bitcointalk.org/index.php?topic=1092833.msg11648131#msg11648131</t>
  </si>
  <si>
    <t>http://www.reddit.com/r/Bitcoin/comments/3a95ev/bitcoin_on_bravo_channels_million_dollar_listing/</t>
  </si>
  <si>
    <t>June 18, 2015 at 12:26PM</t>
  </si>
  <si>
    <t>BlackTeaLeaves</t>
  </si>
  <si>
    <t>‘Dope’ to become first movie to accept bitcoin for ticket purchases</t>
  </si>
  <si>
    <t>http://www.boston.com/entertainment/movies/2015/06/16/dope-become-first-movie-accept-bitcoin-for-ticket-purchases/k5nUlkwryi7nNVJCiUvBOI/story.html</t>
  </si>
  <si>
    <t>http://www.reddit.com/r/Bitcoin/comments/3a959k/dope_to_become_first_movie_to_accept_bitcoin_for/</t>
  </si>
  <si>
    <t>June 18, 2015 at 12:55PM</t>
  </si>
  <si>
    <t>onksk</t>
  </si>
  <si>
    <t>What's the longest a block has been mined?</t>
  </si>
  <si>
    <t>361424 has taken 40 min ??</t>
  </si>
  <si>
    <t>http://www.reddit.com/r/Bitcoin/comments/3a97pe/whats_the_longest_a_block_has_been_mined/</t>
  </si>
  <si>
    <t>June 18, 2015 at 01:14PM</t>
  </si>
  <si>
    <t>Jason Penner from the Bravo TV show Million Dollar Listing just put an offer on TV for 50,000 Bitcoin.</t>
  </si>
  <si>
    <t>https://instagram.com/p/4Dcmpby72a/</t>
  </si>
  <si>
    <t>http://www.reddit.com/r/Bitcoin/comments/3a99ce/jason_penner_from_the_bravo_tv_show_million/</t>
  </si>
  <si>
    <t>June 18, 2015 at 01:10PM</t>
  </si>
  <si>
    <t>OnwaytoNZ</t>
  </si>
  <si>
    <t>Need help finding a blog post about how a decentralized future is not possible</t>
  </si>
  <si>
    <t>Hello,As the title suggests, does anyone have the link to this blog post? the reddit title went something like "the future will (not) be decentralized"Thanks in advance!</t>
  </si>
  <si>
    <t>http://www.reddit.com/r/Bitcoin/comments/3a990j/need_help_finding_a_blog_post_about_how_a/</t>
  </si>
  <si>
    <t>June 18, 2015 at 01:03PM</t>
  </si>
  <si>
    <t>CNBC Interview: Russia Central Bank Governor, Elvira Nabiullina on Bitcoin</t>
  </si>
  <si>
    <t>http://www.cnbc.com/id/102768584</t>
  </si>
  <si>
    <t>http://www.reddit.com/r/Bitcoin/comments/3a98ds/cnbc_interview_russia_central_bank_governor/</t>
  </si>
  <si>
    <t>June 18, 2015 at 01:46PM</t>
  </si>
  <si>
    <t>mvg210</t>
  </si>
  <si>
    <t>How does the Bitpay CEO think that all payments will be secured by the Blockchain when he also believes it will take 5 years to be taken seriously? (Quote inside)</t>
  </si>
  <si>
    <t>Stephen Pair, CEO of bitcoin company Bitpay, told me during our interview at MoneyConf that he's in conversation with several banks about the potential of blockchain and related technologies. But he said: "I've been in and around banks for a while and they take years, even with software that's well known and well understood."Pair thinks it will be at least 5 years before any banks seriously adopt a version of blockchain technology.http://www.businessinsider.in/Santander-has-20-to-25-uses-for-the-technology-behind-bitcoin/articleshow/47703731.cms</t>
  </si>
  <si>
    <t>http://www.reddit.com/r/Bitcoin/comments/3a9bq1/how_does_the_bitpay_ceo_think_that_all_payments/</t>
  </si>
  <si>
    <t>June 18, 2015 at 01:45PM</t>
  </si>
  <si>
    <t>yellowpage09</t>
  </si>
  <si>
    <t>Dovish FOMC pushes dollar down</t>
  </si>
  <si>
    <t>http://fxwire.pro/Dovish-FOMC-pushes-dollar-down-50787</t>
  </si>
  <si>
    <t>http://www.reddit.com/r/Bitcoin/comments/3a9bn1/dovish_fomc_pushes_dollar_down/</t>
  </si>
  <si>
    <t>June 18, 2015 at 01:38PM</t>
  </si>
  <si>
    <t>Santander has '20 to 25 uses' for the technology behind Bitcoin (First sentence is the best)</t>
  </si>
  <si>
    <t>http://www.reddit.com/r/Bitcoin/comments/3a9b2b/santander_has_20_to_25_uses_for_the_technology/</t>
  </si>
  <si>
    <t>June 18, 2015 at 01:21PM</t>
  </si>
  <si>
    <t>MSMBitcoinHater</t>
  </si>
  <si>
    <t>Top Five things the media gets wrong about Bitcoin</t>
  </si>
  <si>
    <t>https://ihb.io/2015-06-17/news/five-things-media-gets-wrong-bitcoin-18654</t>
  </si>
  <si>
    <t>http://www.reddit.com/r/Bitcoin/comments/3a99vy/top_five_things_the_media_gets_wrong_about_bitcoin/</t>
  </si>
  <si>
    <t>June 18, 2015 at 01:19PM</t>
  </si>
  <si>
    <t>Bitcoin's New Trend is Looking Good</t>
  </si>
  <si>
    <t>http://i.imgur.com/k5gAsb7.png</t>
  </si>
  <si>
    <t>http://www.reddit.com/r/Bitcoin/comments/3a99qa/bitcoins_new_trend_is_looking_good/</t>
  </si>
  <si>
    <t>June 18, 2015 at 01:56PM</t>
  </si>
  <si>
    <t>Bitcoin-based ETN COINXBT Now Available in 179 countries through Interactive Brokers</t>
  </si>
  <si>
    <t>http://globenewswire.com/news-release/2015/06/18/745499/0/en/Bitcoin-based-ETN-COINXBT-Now-Available-in-179-countries-through-Interactive-Brokers.html</t>
  </si>
  <si>
    <t>http://www.reddit.com/r/Bitcoin/comments/3a9cjt/bitcoinbased_etn_coinxbt_now_available_in_179/</t>
  </si>
  <si>
    <t>June 18, 2015 at 01:54PM</t>
  </si>
  <si>
    <t>BitNational</t>
  </si>
  <si>
    <t>BitNational Dumps Robocoin Over Privacy Concerns: AUA (Ask Us Anything) 3+ ex-Robocoin operators, with verification, 1PM EST June 18th, 2015. R.I.P. #robocon</t>
  </si>
  <si>
    <t>http://www.reddit.com/r/Bitcoin/comments/3a9cfe/bitnational_dumps_robocoin_over_privacy_concerns/</t>
  </si>
  <si>
    <t>June 18, 2015 at 01:53PM</t>
  </si>
  <si>
    <t>Avatar-X</t>
  </si>
  <si>
    <t>Cryptosteel Giveaway At The Google+ Bitcoin Community</t>
  </si>
  <si>
    <t>https://plus.google.com/+AvatarEquis/posts/Eexq88HJsDy</t>
  </si>
  <si>
    <t>http://www.reddit.com/r/Bitcoin/comments/3a9cbg/cryptosteel_giveaway_at_the_google_bitcoin/</t>
  </si>
  <si>
    <t>June 18, 2015 at 02:37PM</t>
  </si>
  <si>
    <t>Kelticfox</t>
  </si>
  <si>
    <t>PSA: Don't purchase anything from Butterfly Labs. By their own admission, they're broke!</t>
  </si>
  <si>
    <t>https://support.butterflylabs.com/index.php?/Knowledgebase/Article/View/31/0/what-is-the-current-status-of-the-refund-queue</t>
  </si>
  <si>
    <t>http://www.reddit.com/r/Bitcoin/comments/3a9fvm/psa_dont_purchase_anything_from_butterfly_labs_by/</t>
  </si>
  <si>
    <t>June 18, 2015 at 02:34PM</t>
  </si>
  <si>
    <t>This is just fantastic: The Bitcoin Big Bang – Elliptic’s Remarkable Breakthrough in AML</t>
  </si>
  <si>
    <t>http://www.newsbtc.com/2015/06/18/the-bitcoin-big-bang-elliptics-remarkable-breakthrough-in-aml/</t>
  </si>
  <si>
    <t>http://www.reddit.com/r/Bitcoin/comments/3a9fmh/this_is_just_fantastic_the_bitcoin_big_bang/</t>
  </si>
  <si>
    <t>June 18, 2015 at 02:52PM</t>
  </si>
  <si>
    <t>stamen123</t>
  </si>
  <si>
    <t>BitReserve Deposits Currently Not Working</t>
  </si>
  <si>
    <t>Two deposit transactions with tens of confirmations now are still not showing in my bitreserve account. Their support's phone box is full, other phone not answering. Withdrawals out of BitReserve functioning though. I hope they are simply down, not hacked.</t>
  </si>
  <si>
    <t>http://www.reddit.com/r/Bitcoin/comments/3a9gz8/bitreserve_deposits_currently_not_working/</t>
  </si>
  <si>
    <t>June 18, 2015 at 02:50PM</t>
  </si>
  <si>
    <t>Jamiebtc</t>
  </si>
  <si>
    <t>How many of the current 14.2 million coins are irretrievable?</t>
  </si>
  <si>
    <t>Are there any estimates? Obviously you can't know for sure. Satoshi's haul has stood still and i imagine many other addresses with large amounts have sat untouched since 2009. I've personally lost access to 20 and possibly a lot more as i was quite careless with them in the early days.</t>
  </si>
  <si>
    <t>http://www.reddit.com/r/Bitcoin/comments/3a9gvr/how_many_of_the_current_142_million_coins_are/</t>
  </si>
  <si>
    <t>June 18, 2015 at 02:49PM</t>
  </si>
  <si>
    <t>heKkuza</t>
  </si>
  <si>
    <t>How to deposit Bitcoins?</t>
  </si>
  <si>
    <t>In order to gamble in Bitcoin casinos, you will need to make deposits from time to time, i.e. top up your balance with BTC funds. Here’s how it is done.http://bitcoincasino.info/bitcoin-casino-news/deposit-bitcoins/</t>
  </si>
  <si>
    <t>http://www.reddit.com/r/Bitcoin/comments/3a9gsv/how_to_deposit_bitcoins/</t>
  </si>
  <si>
    <t>June 18, 2015 at 02:58PM</t>
  </si>
  <si>
    <t>In order to gamble in Bitcoin casinos, you will need to make deposits from time to time, i.e. top up your balance with BTC funds. Here’s how it is done.http://bitcoincasino.info/bitcoin-casino-news/how-to-deposit-bitcoins/</t>
  </si>
  <si>
    <t>http://www.reddit.com/r/Bitcoin/comments/3a9hbx/how_to_deposit_bitcoins/</t>
  </si>
  <si>
    <t>June 18, 2015 at 03:34PM</t>
  </si>
  <si>
    <t>coolhandluck</t>
  </si>
  <si>
    <t>Last 24 Hours of Cryptosteel Indiegogo Campaign. $8K goal, raised $21k through Indiegogo and another 2.7k in BTC</t>
  </si>
  <si>
    <t>https://www.indiegogo.com/projects/cryptosteel-the-ultimate-cold-storage-wallet#/story</t>
  </si>
  <si>
    <t>http://www.reddit.com/r/Bitcoin/comments/3a9jqr/last_24_hours_of_cryptosteel_indiegogo_campaign/</t>
  </si>
  <si>
    <t>June 18, 2015 at 03:21PM</t>
  </si>
  <si>
    <t>Bitcoin Tracker One could easily hit the 1 million volume today, beating yesterday's 493,677 record!</t>
  </si>
  <si>
    <t>https://www.avanza.se/borshandlade-produkter/certifikat-torg/dagens-avslut.html/563966/bitcoin-xbt</t>
  </si>
  <si>
    <t>http://www.reddit.com/r/Bitcoin/comments/3a9ivi/bitcoin_tracker_one_could_easily_hit_the_1/</t>
  </si>
  <si>
    <t>June 18, 2015 at 03:12PM</t>
  </si>
  <si>
    <t>ferretinjapan</t>
  </si>
  <si>
    <t>"The community can always be brought to the bidding of the devs. That is easy. All you have to do is tell them they are being centralised/flooded and denounce the pacifists for lack of patriotism and exposing Bitcoin to danger. It works the same way in any network."</t>
  </si>
  <si>
    <t>This rant is mostly directed at the fearmongers, politickers, and spammers regarding the blocksize discussion. I'm seeing people (especially devs and other long time, or well known users), increasingly use fear, as well as attacking others' commitment to the qualities that make Bitcoin great as the platform for their argument (aka. denounce the pacifists for lack of patriotism and exposing Bitcoin to danger), rather than actually characterising the problem, and working on ways in which these problems can be reduced/mitigated. To often though, I see that people are not working together to solve these problems, but instead, they are digging in and becoming more and more defensive/antagonistic.It collectively undermines the confidence people have in Bitcoin the protocol, and Bitcoin the community. Some well known faces in Bitcoin (who I will not name) are increasingly resorting to fear mongering and public attacks on others, rather than handling things in a professional and structured way to address the problem. They also seem to think that spamming their opinion, as if they were running for office, is a good idea, and have people choosing to side with the person, rather than the idea, as a result. Maybe they are getting desperate, maybe they're getting impatient, maybe they had a bad hair day, but one's thing is for sure.It's not helping. All it is doing is polarising the discussion and turning this into a war of words that does far more harm than good. Calm yourselves. Stop trying to win the argument by forecasting doom and gloom if others don't agree. Stop singling out people you disagree with. Stop spamming your opinion everywhere under the guise of "educating users".No-one should be treating each other as enemies, we all want Bitcoin to succeed./rant.P.S. The quote is a modified version of Hermann Göring's and seems disturbingly appropriate for the situation as it perfectly characterises how people are behaving on this topic.</t>
  </si>
  <si>
    <t>http://www.reddit.com/r/Bitcoin/comments/3a9iad/the_community_can_always_be_brought_to_the/</t>
  </si>
  <si>
    <t>June 18, 2015 at 04:07PM</t>
  </si>
  <si>
    <t>The market is now realizing that LTC's 'innovation' is the implicit higher blocksize limit.</t>
  </si>
  <si>
    <t>With the world at the brink of finacial collapse and (potentially) crypto currency mass adoption, Altcoins such as Doge, LTC and PPC... gain traction, because Bitcoin will be unusable soon.I do not see Altcoins as very useful at all. And this trend is actually very harmful, because it completely removes the scarcity factor from CryptoCurrencies as the need rises for more chains that can handle more transactions.</t>
  </si>
  <si>
    <t>http://www.reddit.com/r/Bitcoin/comments/3a9lvv/the_market_is_now_realizing_that_ltcs_innovation/</t>
  </si>
  <si>
    <t>June 18, 2015 at 03:53PM</t>
  </si>
  <si>
    <t>gr8ful4</t>
  </si>
  <si>
    <t>Bitcoin XBT most traded ETN on Nasdaq OMX today.</t>
  </si>
  <si>
    <t>http://www.nasdaqomxnordic.com/etp/etn</t>
  </si>
  <si>
    <t>http://www.reddit.com/r/Bitcoin/comments/3a9kz0/bitcoin_xbt_most_traded_etn_on_nasdaq_omx_today/</t>
  </si>
  <si>
    <t>June 18, 2015 at 04:26PM</t>
  </si>
  <si>
    <t>NLNico</t>
  </si>
  <si>
    <t>High roller mechs back playing dice (PRC), betting up to $262K on single bets. His total profit so far: 1,120 BTC!</t>
  </si>
  <si>
    <t>http://i.imgur.com/Fkq44n6.jpg</t>
  </si>
  <si>
    <t>http://www.reddit.com/r/Bitcoin/comments/3a9n71/high_roller_mechs_back_playing_dice_prc_betting/</t>
  </si>
  <si>
    <t>June 18, 2015 at 04:32PM</t>
  </si>
  <si>
    <t>pietrod21</t>
  </si>
  <si>
    <t>Have anybody a track of gh/s price from the beginning?</t>
  </si>
  <si>
    <t>Or before as possible?Like this but on the long range: https://cex.io/ (I ask them and they doesn't provide me data from the beginning, and anyway I want data on a biggest time range than their existence, if possible from the beginning)</t>
  </si>
  <si>
    <t>http://www.reddit.com/r/Bitcoin/comments/3a9nnq/have_anybody_a_track_of_ghs_price_from_the/</t>
  </si>
  <si>
    <t>June 18, 2015 at 04:28PM</t>
  </si>
  <si>
    <t>BitsparkHK</t>
  </si>
  <si>
    <t>NGO: Informing migrant workers of their rights in Hong Kong, now accepting Bitcoin donations!</t>
  </si>
  <si>
    <t>Hi all,Bitspark here. As you may know we are involved in remittances via Bitcoin and are based in HK. We are very interested in the impact Bitcoin can have for NGOs around the world and were excited to find out about HKHelpers and the good work they do in informing 'helpers' (migrant workers in Hong Kong working as maids) of theirs rights, campaigning for change, running events and providing a website to go to for resources.They're one of the few NGOs in Asia we are aware of accepting BTC, it would be great to raise awareness and provide some support from the Bitcoin community! Donations can be made via their Transparency Portal here:http://hkhelperscampaign.com/en/transparency-centre/</t>
  </si>
  <si>
    <t>http://www.reddit.com/r/Bitcoin/comments/3a9nck/ngo_informing_migrant_workers_of_their_rights_in/</t>
  </si>
  <si>
    <t>Send bitcoins to my Bither wallet, I forgot password installed it 6 monthg ago.</t>
  </si>
  <si>
    <t>Hi, I use Mycelium, however I thought let's try this bither when I installed it I guess 6 months ago just installed it checked a bit didn't send any coins and forget about it.Today thought to send not much coins, copied address back to mycelium and send, received it good, when saw option to sign messages tryed it prompted for password, and usually I have a dumb password for things that I am still testing it and nothing valuable is there and "wrong password" trying passwords that I can think of no success.Any help, or I keep trying guessing password and if not, I lost small amount nothing to worry but just want to know.</t>
  </si>
  <si>
    <t>http://www.reddit.com/r/Bitcoin/comments/3a9nbd/send_bitcoins_to_my_bither_wallet_i_forgot/</t>
  </si>
  <si>
    <t>June 18, 2015 at 04:44PM</t>
  </si>
  <si>
    <t>KryptoFoo</t>
  </si>
  <si>
    <t>Mastercard badmouths bitcoin meanwhile helps incubate bitcoin startup cubit</t>
  </si>
  <si>
    <t>http://www.thecsuite.co.uk/CFO/index.php/information-technology/335-payments-incubator-34234</t>
  </si>
  <si>
    <t>http://www.reddit.com/r/Bitcoin/comments/3a9ocg/mastercard_badmouths_bitcoin_meanwhile_helps/</t>
  </si>
  <si>
    <t>June 18, 2015 at 04:56PM</t>
  </si>
  <si>
    <t>satnaa</t>
  </si>
  <si>
    <t>Bank Indonesia: Bitcoin Not Currency or Legal Payment Tool</t>
  </si>
  <si>
    <t>http://bitcoinist.net/bank-indonesia-bitcoin-not-currency-legal-payment-tool/</t>
  </si>
  <si>
    <t>http://www.reddit.com/r/Bitcoin/comments/3a9p60/bank_indonesia_bitcoin_not_currency_or_legal/</t>
  </si>
  <si>
    <t>June 18, 2015 at 05:18PM</t>
  </si>
  <si>
    <t>salsa-system</t>
  </si>
  <si>
    <t>Getting this error when sending funds with Electrum 2.3.2</t>
  </si>
  <si>
    <t>http://imgur.com/avDgVSv</t>
  </si>
  <si>
    <t>http://www.reddit.com/r/Bitcoin/comments/3a9qrr/getting_this_error_when_sending_funds_with/</t>
  </si>
  <si>
    <t>June 18, 2015 at 05:26PM</t>
  </si>
  <si>
    <t>"We will be watching bitcoin with attention and, if necessary, regulate it" says Governor of Russian Central Bank</t>
  </si>
  <si>
    <t>In her interview to CNBC the Governor of Central Bank of Russia Elvira Nabiullina described bitcoin rather warmly. She noted that the regulator will start actions only "if necessary"</t>
  </si>
  <si>
    <t>http://www.reddit.com/r/Bitcoin/comments/3a9rcn/we_will_be_watching_bitcoin_with_attention_and_if/</t>
  </si>
  <si>
    <t>June 18, 2015 at 05:41PM</t>
  </si>
  <si>
    <t>How big is this movie Dope projected to be? Will it be a blockbuster?</t>
  </si>
  <si>
    <t>http://www.reddit.com/r/Bitcoin/comments/3a9sfh/how_big_is_this_movie_dope_projected_to_be_will/</t>
  </si>
  <si>
    <t>June 18, 2015 at 06:05PM</t>
  </si>
  <si>
    <t>Why bigger blocks? Why not more blocks? Block reward can work like lottery so that miners can't increase the current rate of rewards with spam blocks.</t>
  </si>
  <si>
    <t>http://www.reddit.com/r/Bitcoin/comments/3a9u5s/why_bigger_blocks_why_not_more_blocks_block/</t>
  </si>
  <si>
    <t>June 18, 2015 at 06:30PM</t>
  </si>
  <si>
    <t>The Bitcoin Big Bang - Visualization</t>
  </si>
  <si>
    <t>https://www.elliptic.co/anti-money-laundering/</t>
  </si>
  <si>
    <t>http://www.reddit.com/r/Bitcoin/comments/3a9w49/the_bitcoin_big_bang_visualization/</t>
  </si>
  <si>
    <t>June 18, 2015 at 06:43PM</t>
  </si>
  <si>
    <t>BIGbtc_Integration</t>
  </si>
  <si>
    <t>Deposit withdrawals from Greek banks continued for a third consecutive day and exceeded €820 million on Wednesday, according to Greek website Capital.gr</t>
  </si>
  <si>
    <t>http://rt.com/business/267991-greece-outflow-eurogroup-meeting/</t>
  </si>
  <si>
    <t>http://www.reddit.com/r/Bitcoin/comments/3a9x5r/deposit_withdrawals_from_greek_banks_continued/</t>
  </si>
  <si>
    <t>June 18, 2015 at 07:07PM</t>
  </si>
  <si>
    <t>Symbiont Sets Out Plans for its Smart Securities Technology</t>
  </si>
  <si>
    <t>http://symbiont.io/symbiont-sets-out-plans-for-its-smart-securities-technology/?utm_content=buffer2c6e1&amp;utm_medium=social&amp;utm_source=twitter.com&amp;utm_campaign=buffer</t>
  </si>
  <si>
    <t>http://www.reddit.com/r/Bitcoin/comments/3a9z7j/symbiont_sets_out_plans_for_its_smart_securities/</t>
  </si>
  <si>
    <t>June 18, 2015 at 07:10PM</t>
  </si>
  <si>
    <t>ToroArrr</t>
  </si>
  <si>
    <t>Gives me the chills - bitcoin is sentient: it grew and now resisting attacks such as the block size limit and perverted adoption</t>
  </si>
  <si>
    <t>Just look at the resistance.</t>
  </si>
  <si>
    <t>http://www.reddit.com/r/Bitcoin/comments/3a9zfu/gives_me_the_chills_bitcoin_is_sentient_it_grew/</t>
  </si>
  <si>
    <t>June 18, 2015 at 07:29PM</t>
  </si>
  <si>
    <t>Russian Central Bank: We Realize Benefits and Risks of Bitcoin</t>
  </si>
  <si>
    <t>http://forklog.net/russian-central-bank-we-realize-benefits-and-risks-of-bitcoin/</t>
  </si>
  <si>
    <t>http://www.reddit.com/r/Bitcoin/comments/3aa1ft/russian_central_bank_we_realize_benefits_and/</t>
  </si>
  <si>
    <t>June 18, 2015 at 07:50PM</t>
  </si>
  <si>
    <t>paticole</t>
  </si>
  <si>
    <t>Bitcoin Core Wallet issue v 0.10.2</t>
  </si>
  <si>
    <t>I can´t access to my wallet; an error message occurs: Error: A fatal internal error occured, see debug.log for details.In debug.log this are the last two lines:2015-06-18 12:44:29 Corruption: block checksum mismatch 2015-06-18 12:44:30 *** System error while flushing: Database corruptedI have installed this wallet yesterday and I paid in 0.1 Btc.I haven´t transfered anything.Thanks for your help</t>
  </si>
  <si>
    <t>http://www.reddit.com/r/Bitcoin/comments/3aa3ja/bitcoin_core_wallet_issue_v_0102/</t>
  </si>
  <si>
    <t>June 18, 2015 at 07:46PM</t>
  </si>
  <si>
    <t>GreatBeingHuman</t>
  </si>
  <si>
    <t>Problem with MTGOX "Temporary authentication code", what to do?</t>
  </si>
  <si>
    <t>Is anyone else having problemsd with their "Temporary authentication code" when trying to file a claim? I have a catch all email setup that works just fine when I try it out but I don't receive anything from MTGox so I cant file a claim.</t>
  </si>
  <si>
    <t>http://www.reddit.com/r/Bitcoin/comments/3aa36l/problem_with_mtgox_temporary_authentication_code/</t>
  </si>
  <si>
    <t>June 18, 2015 at 08:00PM</t>
  </si>
  <si>
    <t>nobetabtc</t>
  </si>
  <si>
    <t>What is the utility of calling bitcoin beta software?</t>
  </si>
  <si>
    <t>Bitcoin is still offically in beta and has a version number less than 1.0.In a few days it will be five years since satoshi said "For some things newness is a virtue but for this type of software, maturity and stability are important. I don’t want to put my money in something that’s 1.0. 1.0 might be more interesting for a moment, but after that we’re still 1.0 and everyone who comes along thinks we just started. This is the third major release and 1.3 reflects that development history. "And yet we still use sub 1.0 numbers. And yet development has ossified to the point even a fine technical point like block size is a year long discussion. A change that is not the free wheeling change of beta software but the entrenched hard to change standards of released software.If people say "It doesn't matter" Then why not just do what satoshi wanted? Why keep bitcoin in beta for 6 years with no end in sight?</t>
  </si>
  <si>
    <t>http://www.reddit.com/r/Bitcoin/comments/3aa4jq/what_is_the_utility_of_calling_bitcoin_beta/</t>
  </si>
  <si>
    <t>June 18, 2015 at 08:08PM</t>
  </si>
  <si>
    <t>coinfloor</t>
  </si>
  <si>
    <t>The Real Block-Size Debate: Governance of the Bitcoin Protocol</t>
  </si>
  <si>
    <t>TL;DR: Bitcoin’s governance should remain decentralised and become more decentralised and transparent over time. Coinfloor will support block-size change proposals that come about in this manner.Like many others, we have been following the “Block Size Debate” while we gathered more information and considered the complex arguments put before us.The key issue to this debate is not whether we should have 1 MB versus 20 MB blocks, Bitcoin Core versus Bitcoin XT, or even gradual growth versus a step increase.The key issue is the governance of how changes are made to the Bitcoin protocol.For Bitcoin to scale, the size limit per block will need to increase. We don’t know whether it should be 8, 20 or 32 MB or a gradual shift over time. However, we believe all protocol changes should be debated through a decentralised and transparent process.Bitcoin was created as a decentralised monetary and payment system, and the lack of central authority has been a powerful protection against corruption, attack and systemic failure.Change governance protects the integrity of the Bitcoin protocol, which in turn protects the integrity of the block chain. The decentralised nature of the protocol is key to its strength, and Bitcoin is stronger if change governance moves towards a similar ideal. Transparent approaches such as Bitcoin Improvement Proposals are preferable to opaque and unilateral decision-making.More decentralised governance may mean slower development, which isn’t a bad thing. The Bitcoin protocol is foundational technology, much like TCP/IP. Owing to careful planning, TCP has been in continuous, global-scale deployment, with virtually no significant changes, for more than 30 years. We should afford the same time, care, and consideration when planning and making structural changes to Bitcoin. Bitcoin is the ground. You don’t want the ground to move suddenly — that’s called an earthquake.Whatever the process, there should be the opportunity for input from all the best minds in the space, and all points of view should be considered in a transparent way.This is a joint post from Mark Lamb (/u/Mark_Coinfloor) and Obi Nwosu (/u/obinwosu) of Coinfloor, a UK based bitcoin exchange, established in 2013.</t>
  </si>
  <si>
    <t>http://www.reddit.com/r/Bitcoin/comments/3aa5fp/the_real_blocksize_debate_governance_of_the/</t>
  </si>
  <si>
    <t>June 18, 2015 at 08:27PM</t>
  </si>
  <si>
    <t>isntItObvious8</t>
  </si>
  <si>
    <t>There is already a hard-fork with the equiv of 8mb block</t>
  </si>
  <si>
    <t>It is called litecoin. Has much faster confirmation times too. Problem solved. Thanks Chuck!</t>
  </si>
  <si>
    <t>http://www.reddit.com/r/Bitcoin/comments/3aa7ev/there_is_already_a_hardfork_with_the_equiv_of_8mb/</t>
  </si>
  <si>
    <t>June 18, 2015 at 08:45PM</t>
  </si>
  <si>
    <t>epicenterbitcoin</t>
  </si>
  <si>
    <t>Help us interview Adam Draper!</t>
  </si>
  <si>
    <t>We will be interviewing Boost VC Founder, Adam Draper in an upcoming episode of Epicenter Bitcoin. What should we ask him? What do you want to know?</t>
  </si>
  <si>
    <t>http://www.reddit.com/r/Bitcoin/comments/3aa9az/help_us_interview_adam_draper/</t>
  </si>
  <si>
    <t>Dallasmaids</t>
  </si>
  <si>
    <t>Question for business owners who accept bitcoin for goods and services...</t>
  </si>
  <si>
    <t>Finally bought my first few bitcoins yesterday. *woot!*I was waiting for what I felt was the bottom. yeah, yeah, I know, they say you can't predict bottom but I've been uncannily lucky with picking stocks at rock bottom such as GOOG at $135 or AAPL at $12. Bought TSLA at $25! *pats self on back*After this first foray as crypto currency capitalist I plan to add it as payment method for one of my businesses. I don't know what to expect or if we'll book many, if any orders using bitcoin. I see it more as doing my itsy bitsy part in promoting this wonderful, regulation free currency.Question for business owners who have implemented Bitcoin:1) How do you promote it other than your website?2) Do you convert it to USD, keep it as Bitcoin, or a combination of both.3) How many orders are done via bitcoin?Any other advice or input would be welcomed!</t>
  </si>
  <si>
    <t>http://www.reddit.com/r/Bitcoin/comments/3aa983/question_for_business_owners_who_accept_bitcoin/</t>
  </si>
  <si>
    <t>June 18, 2015 at 09:01PM</t>
  </si>
  <si>
    <t>seedpod02</t>
  </si>
  <si>
    <t>Stuck at "Bitcoin core is shutting down... Do not shut down the computer until this window disappears"</t>
  </si>
  <si>
    <t>Tried to quit Bitcoin core but it seems to have hung at the "Bitcoin core is shutting down... Do not shut down the computer until this window disappears" msg.Last time it did this it too forever to re-sync.Any advice?</t>
  </si>
  <si>
    <t>http://www.reddit.com/r/Bitcoin/comments/3aab0c/stuck_at_bitcoin_core_is_shutting_down_do_not/</t>
  </si>
  <si>
    <t>June 18, 2015 at 09:34PM</t>
  </si>
  <si>
    <t>Shift Forex &amp;amp; Coinsetter just announced Bitbroker, the First Turnkey Bitcoin Solution for Forex Brokers</t>
  </si>
  <si>
    <t>http://www.coindesk.com/press-releases/coinsetter-and-shift-forex-release-bitbroker-bitcoin-liquidity-for-forex-industry/</t>
  </si>
  <si>
    <t>http://www.reddit.com/r/Bitcoin/comments/3aaeyq/shift_forex_coinsetter_just_announced_bitbroker/</t>
  </si>
  <si>
    <t>June 18, 2015 at 09:32PM</t>
  </si>
  <si>
    <t>jnorte</t>
  </si>
  <si>
    <t>Why the savior complex around here?</t>
  </si>
  <si>
    <t>Guys (Gals), we're all trying to build the new economy and the future of currency. I get it, I know, I'm right there with you.However, I get the sense, in this sub especially, the community has a savior complex. We look at Greece and say "Hey use Bitcoin!"It would be a great alternative to the fucked up situation they have right now, but pushing Bitcoin as the save all too ever economic woe is just putting people off. If we really want mass adoption it can't be shoving it down people’s throats.We got to lead by doing. Keep building and keep grinding. Just a thought.</t>
  </si>
  <si>
    <t>http://www.reddit.com/r/Bitcoin/comments/3aaepj/why_the_savior_complex_around_here/</t>
  </si>
  <si>
    <t>June 18, 2015 at 09:56PM</t>
  </si>
  <si>
    <t>btcbot</t>
  </si>
  <si>
    <t>New encrypted open source social media network has a built in BTC wallet</t>
  </si>
  <si>
    <t>http://www.independent.co.uk/life-style/gadgets-and-tech/news/superprivate-social-network-launched-to-take-on-facebook-with-support-of-anonymous-10325307.html</t>
  </si>
  <si>
    <t>http://www.reddit.com/r/Bitcoin/comments/3aahn5/new_encrypted_open_source_social_media_network/</t>
  </si>
  <si>
    <t>Bitcoin Benefits From the Greek Tragedy</t>
  </si>
  <si>
    <t>http://m.nasdaq.com/article/bitcoin-benefits-from-the-greek-tragedy-cm488296</t>
  </si>
  <si>
    <t>http://www.reddit.com/r/Bitcoin/comments/3aahmn/bitcoin_benefits_from_the_greek_tragedy/</t>
  </si>
  <si>
    <t>June 18, 2015 at 09:53PM</t>
  </si>
  <si>
    <t>Fantasy Bitcoin Stock Market Sand Hill Fined $20K By SEC</t>
  </si>
  <si>
    <t>http://www.coindesk.com/fantasy-bitcoin-stock-market-sand-hill-fined-20k-by-sec/</t>
  </si>
  <si>
    <t>http://www.reddit.com/r/Bitcoin/comments/3aahan/fantasy_bitcoin_stock_market_sand_hill_fined_20k/</t>
  </si>
  <si>
    <t>June 18, 2015 at 09:50PM</t>
  </si>
  <si>
    <t>Greece: And... it's gone.</t>
  </si>
  <si>
    <t>http://www.independent.co.uk/news/world/europe/greece-could-be-forced-to-lock-down-savers-cash-as-debt-crisis-worsens-10327249.html</t>
  </si>
  <si>
    <t>http://www.reddit.com/r/Bitcoin/comments/3aah0k/greece_and_its_gone/</t>
  </si>
  <si>
    <t>June 18, 2015 at 10:11PM</t>
  </si>
  <si>
    <t>shitco_in</t>
  </si>
  <si>
    <t>Is Greece The Only Country About To Get Cyprussed?</t>
  </si>
  <si>
    <t>http://shitco.in/2015/06/18/is-greece-the-only-country-about-to-get-cyprussed/</t>
  </si>
  <si>
    <t>http://www.reddit.com/r/Bitcoin/comments/3aajjl/is_greece_the_only_country_about_to_get_cyprussed/</t>
  </si>
  <si>
    <t>June 18, 2015 at 10:05PM</t>
  </si>
  <si>
    <t>Litecoin Doubles, Namecoin Nears 50 Cents</t>
  </si>
  <si>
    <t>It has been an exciting few days in crypto-land. Litecoin has gained 70 percent this week alone and Namecoin is nearing the 50 cents mark. Peercoin is also rallying and is up 10 cents or 31 percent this week.Litecoin Doubles Since Start of RallyLitecoin has doubled since the start of its rally back on May 22nd. As can be seen on the chart below, the initial surge led us to $1.93. From here LTC/USD fell back to retest the breakout point at $1.60, only to get quickly repelled. In the next two weeks Litecoin slowly climbed back to the $2 dollar mark. But it was only after prices decisively broke above the $2.05 high that the massive rally higher went underway.Imgur Read More https://blog.fxopen.com/litecoin-doubles-namecoin-nears-50-cents/</t>
  </si>
  <si>
    <t>http://www.reddit.com/r/Bitcoin/comments/3aaiqe/litecoin_doubles_namecoin_nears_50_cents/</t>
  </si>
  <si>
    <t>June 18, 2015 at 10:18PM</t>
  </si>
  <si>
    <t>AscotV</t>
  </si>
  <si>
    <t>Storing a small amount of bitcoins for long time</t>
  </si>
  <si>
    <t>Hi,I find myself very lucky to become a godfather in a few months. As an experiment, or whatever you like to call it, I would like to put a small amount of bitcoins (I'm thinking in the range of $20) in cold storage as his/hers birthday-gift (aside from another real gift). When (s)he becomes 18 (or 16?) I can hand over the bitcoins, or throw it away if it's worthless by then.I'm now looking for a way to store the private key somewhere soI don't lose it (so it should be clear it's worth something)It doesn't become unreadableThe product of cryptosteel (https://www.indiegogo.com/projects/cryptosteel-the-ultimate-cold-storage-wallet) looks perfect, but is a bit too expensive for my goal. I'm willing to give in to design if it's a bit cheaper. For example just a metal plate I can stamp in the private key, enclosed in an envelope would be just fine. But I don't know someone that can do that, so I'm not sure how I could do that without paying at least as much as for a cryptosteel wallet.So... Any ideas?</t>
  </si>
  <si>
    <t>http://www.reddit.com/r/Bitcoin/comments/3aakgn/storing_a_small_amount_of_bitcoins_for_long_time/</t>
  </si>
  <si>
    <t>June 18, 2015 at 10:43PM</t>
  </si>
  <si>
    <t>cianuro</t>
  </si>
  <si>
    <t>Redditors: Where do YOU see Bitcoin adoption in 3 years?</t>
  </si>
  <si>
    <t>I've been using Bitcoin for about 4 years now. I use it whenever I can. I encourage my customers to accept it and pay me with it for the services I pay them. There's even a handy Bitcoin ATM close to where I live.I've learned pretty much everything I know about Bitcoin from reading posts here on this subreddit so would love to see a centralized thread about where you guys see Bitcoin potentially heading in the next 3 years. I'd be particularly interested in hearing best and worst case scenarios, what you think the tipping points will be to mass adoption and what you think will be the major governmental and legal hurdles to its adoption.I also have a bee in my bonnet about the barrier to entry from a UX and UI perspective for the average non technical uaer so would love to hear your thoughts on what needs to be made better in that area to fuel adoption.</t>
  </si>
  <si>
    <t>http://www.reddit.com/r/Bitcoin/comments/3aanq1/redditors_where_do_you_see_bitcoin_adoption_in_3/</t>
  </si>
  <si>
    <t>June 18, 2015 at 10:24PM</t>
  </si>
  <si>
    <t>Hakuna_Potato</t>
  </si>
  <si>
    <t>Inside Bitcoins Chicago. Who's going?</t>
  </si>
  <si>
    <t>http://insidebitcoins.com/chicago/2015/register</t>
  </si>
  <si>
    <t>http://www.reddit.com/r/Bitcoin/comments/3aal9y/inside_bitcoins_chicago_whos_going/</t>
  </si>
  <si>
    <t>June 18, 2015 at 11:11PM</t>
  </si>
  <si>
    <t>tinus42</t>
  </si>
  <si>
    <t>Will Bitcoin XT run on an IBM XT?</t>
  </si>
  <si>
    <t>https://en.wikipedia.org/wiki/IBM_Personal_Computer_XT</t>
  </si>
  <si>
    <t>http://www.reddit.com/r/Bitcoin/comments/3aarjq/will_bitcoin_xt_run_on_an_ibm_xt/</t>
  </si>
  <si>
    <t>WhySoFSerious</t>
  </si>
  <si>
    <t>Stripe has no customer support and bad service apparently (Hacker News)</t>
  </si>
  <si>
    <t>https://news.ycombinator.com/item?id=9738717</t>
  </si>
  <si>
    <t>http://www.reddit.com/r/Bitcoin/comments/3aarit/stripe_has_no_customer_support_and_bad_service/</t>
  </si>
  <si>
    <t>June 18, 2015 at 11:10PM</t>
  </si>
  <si>
    <t>useStellar</t>
  </si>
  <si>
    <t>A new and trusted website. 3% daily profit</t>
  </si>
  <si>
    <t>https://freshbtc.org/?ref=aawee</t>
  </si>
  <si>
    <t>http://www.reddit.com/r/Bitcoin/comments/3aard9/a_new_and_trusted_website_3_daily_profit/</t>
  </si>
  <si>
    <t>June 18, 2015 at 11:34PM</t>
  </si>
  <si>
    <t>sexystick</t>
  </si>
  <si>
    <t>Have we strayed? "A purely peer-to-peer version of electronic cash ... without going through a financial institution.</t>
  </si>
  <si>
    <t>Source: Very first sentence in the Bitcoin WhitepaperAbstract. A purely peer-to-peer version of electronic cash would allow online payments to be sent directly from one party to another without going through a financial institution.We can't help ourselves or our entrepreneurial spirit. It's not our fault companies like Coinbase, Circle exist, payment processors have a niche and there is money to be made. It is our fault, however, if we still rely on them and are content to follow the status quo of paying a middle man to move our money. That's not what Satoshi wanted Bitcoin to become. The first sentence of the whitepaper says something much different.Questions:Why is the default client still QT after 6 years and thousands of dollars spent on developing Bitcoin?Why can't the client be a simple interface that works the same on every platform so my grandma can use it?Why can't OTC (over the counter) orders be shown to me from the client?Why can't somebody come up with the simple app to rule them all that let's everyone live in the world Satoshi set up by inventing Bitcoin?Why, after 6 years, is it still not possible to live off of Bitcoin without needing a 3rd party company's help?</t>
  </si>
  <si>
    <t>http://www.reddit.com/r/Bitcoin/comments/3aaump/have_we_strayed_a_purely_peertopeer_version_of/</t>
  </si>
  <si>
    <t>June 18, 2015 at 11:32PM</t>
  </si>
  <si>
    <t>Help this guy fund his dream! Any amount is a great help! ‪#‎FundYourDreams‬ ‪#‎Bitcoin‬ ‪#‎BTC‬</t>
  </si>
  <si>
    <t>https://www.bitbond.com/en/buyer/listings/2A18GC48RF</t>
  </si>
  <si>
    <t>http://www.reddit.com/r/Bitcoin/comments/3aaudv/help_this_guy_fund_his_dream_any_amount_is_a/</t>
  </si>
  <si>
    <t>June 18, 2015 at 11:50PM</t>
  </si>
  <si>
    <t>bitvote</t>
  </si>
  <si>
    <t>*This* is consensus.</t>
  </si>
  <si>
    <t>The blocksize debate hasn't been pretty. and this is normal.It's not a hand holding exercise where Gavin and Greg / Adam+Mike+Peter are smiling at every moment as they happily explore the blocksize decision space and settle on the point of maximum happiness.It doesn't have to be Kumbaya Consensus to work.This has been contentious consensus. and that's fine. We have a large number of passionate, intelligent developers and entrepreneurs coming at these issues from different perspectives with different interests.Intense disagreement is normal. This is good news.And it appears that a pathway forward is emerging.I am grateful to /u/nullc, /u/gavinandresen, /u/petertodd, /u/mike_hearn, adam back, /u/jgarzik and the others who have given a pound of their flesh to move the blocksize debate forward.</t>
  </si>
  <si>
    <t>http://www.reddit.com/r/Bitcoin/comments/3aawqp/this_is_consensus/</t>
  </si>
  <si>
    <t>June 18, 2015 at 11:45PM</t>
  </si>
  <si>
    <t>Bitcoin-Jesus</t>
  </si>
  <si>
    <t>Healthy discussion regarding the current state of bitcointalk</t>
  </si>
  <si>
    <t>Can we have a discussion around bitcointalk and forums in general. Are we happy? What's wrong? What do we need?Are there any alternatives? Do we need alternatives? Is a decentralized forum possible (http://getaether.net/)?If there is a large group that is unhappy with the way the forum is managed, why is there no other place to go? What are the blocking issues?</t>
  </si>
  <si>
    <t>http://www.reddit.com/r/Bitcoin/comments/3aaw53/healthy_discussion_regarding_the_current_state_of/</t>
  </si>
  <si>
    <t>Could Greece take Bitcoin as its official currency?</t>
  </si>
  <si>
    <t>http://metro.co.uk/2015/06/18/could-greece-take-bitcoin-as-its-official-currency-5252453/</t>
  </si>
  <si>
    <t>http://www.reddit.com/r/Bitcoin/comments/3aaw2f/could_greece_take_bitcoin_as_its_official_currency/</t>
  </si>
  <si>
    <t>June 18, 2015 at 11:44PM</t>
  </si>
  <si>
    <t>Bit-Everything: Applying Bitcoin Technology to Gold, Land, Cannabis, and More</t>
  </si>
  <si>
    <t>http://www.nasdaq.com/article/biteverything-applying-bitcoin-technology-to-gold-land-cannabis-and-more-cm488398</t>
  </si>
  <si>
    <t>http://www.reddit.com/r/Bitcoin/comments/3aaw0b/biteverything_applying_bitcoin_technology_to_gold/</t>
  </si>
  <si>
    <t>June 19, 2015 at 12:06AM</t>
  </si>
  <si>
    <t>Bitcoin-to-Fiat Exchange Now Available on Coinpayments.com</t>
  </si>
  <si>
    <t>http://www.newsbtc.com/2015/06/18/bitcoin-to-fiat-exchange-now-available-on-coinpayments-com/</t>
  </si>
  <si>
    <t>http://www.reddit.com/r/Bitcoin/comments/3aaz03/bitcointofiat_exchange_now_available_on/</t>
  </si>
  <si>
    <t>June 19, 2015 at 12:05AM</t>
  </si>
  <si>
    <t>ThebocaJ</t>
  </si>
  <si>
    <t>Large US law firm releases analysis of recent New York State Bitcoin regulations</t>
  </si>
  <si>
    <t>http://www.morganlewis.com/pubs/nydfs-releases-final-rules-for-licensing-virtual-currency-businesses-in-new-york</t>
  </si>
  <si>
    <t>http://www.reddit.com/r/Bitcoin/comments/3aayvf/large_us_law_firm_releases_analysis_of_recent_new/</t>
  </si>
  <si>
    <t>June 19, 2015 at 12:14AM</t>
  </si>
  <si>
    <t>IAMABitcoinAMA</t>
  </si>
  <si>
    <t>/r/bitcoin weighs in on Greece</t>
  </si>
  <si>
    <t>http://www.livememe.com/rskzegx</t>
  </si>
  <si>
    <t>http://www.reddit.com/r/Bitcoin/comments/3ab04j/rbitcoin_weighs_in_on_greece/</t>
  </si>
  <si>
    <t>June 19, 2015 at 12:09AM</t>
  </si>
  <si>
    <t>mrachekbros</t>
  </si>
  <si>
    <t>Saw this beauty in a hemp shop in Victoria, Australia B.C.</t>
  </si>
  <si>
    <t>http://imgur.com/Hxz6294</t>
  </si>
  <si>
    <t>http://www.reddit.com/r/Bitcoin/comments/3aazis/saw_this_beauty_in_a_hemp_shop_in_victoria/</t>
  </si>
  <si>
    <t>June 19, 2015 at 12:30AM</t>
  </si>
  <si>
    <t>tmzn32</t>
  </si>
  <si>
    <t>BTC-e down??</t>
  </si>
  <si>
    <t>http://www.reddit.com/r/Bitcoin/comments/3ab2bm/btce_down/</t>
  </si>
  <si>
    <t>June 19, 2015 at 12:44AM</t>
  </si>
  <si>
    <t>Kristkind</t>
  </si>
  <si>
    <t>Bitcoin Hardware Wallet 'Case' Raises $1.5 Million</t>
  </si>
  <si>
    <t>http://www.coindesk.com/bitcoin-hardware-wallet-case-1-5-million/</t>
  </si>
  <si>
    <t>http://www.reddit.com/r/Bitcoin/comments/3ab44x/bitcoin_hardware_wallet_case_raises_15_million/</t>
  </si>
  <si>
    <t>June 19, 2015 at 01:05AM</t>
  </si>
  <si>
    <t>sod6</t>
  </si>
  <si>
    <t>Stanford Graduate School of Business - Susan Athey: The Economics of Bitcoin &amp;amp; Virtual Currency</t>
  </si>
  <si>
    <t>https://www.youtube.com/watch?v=JhdM4_iRHyE</t>
  </si>
  <si>
    <t>http://www.reddit.com/r/Bitcoin/comments/3ab72l/stanford_graduate_school_of_business_susan_athey/</t>
  </si>
  <si>
    <t>June 19, 2015 at 01:04AM</t>
  </si>
  <si>
    <t>Can exchanges hold fiat?</t>
  </si>
  <si>
    <t>I have use circle and coinbase to buy bitcoins, however if I want to sell the bitcoins for fiat I have to deposit it back into my connected bank account. Is there any way I can can just sell the bitcoins for fiat without having to deposit it into my bank account? I don't want to have to wait days for the deposit to clear then deposit back into the exchange and wait for that to clear. By that time the price would have been different.</t>
  </si>
  <si>
    <t>http://www.reddit.com/r/Bitcoin/comments/3ab6yx/can_exchanges_hold_fiat/</t>
  </si>
  <si>
    <t>June 19, 2015 at 01:03AM</t>
  </si>
  <si>
    <t>udfalkso</t>
  </si>
  <si>
    <t>U.S. Economy Grinds To Halt As Nation Realizes Money Just A Symbolic, Mutually Shared Illusion</t>
  </si>
  <si>
    <t>http://www.theonion.com/article/us-economy-grinds-to-halt-as-nation-realizes-money-2912</t>
  </si>
  <si>
    <t>http://www.reddit.com/r/Bitcoin/comments/3ab6st/us_economy_grinds_to_halt_as_nation_realizes/</t>
  </si>
  <si>
    <t>June 19, 2015 at 01:12AM</t>
  </si>
  <si>
    <t>DavidParkerCCN</t>
  </si>
  <si>
    <t>Bitcoin Wallet Provider Case Raises $1.5 Million To Expand Its Secure Signing Device</t>
  </si>
  <si>
    <t>https://www.cryptocoinsnews.com/bitcoin-wallet-provider-case-raises-1-5-million-expand-secure-signing-device/</t>
  </si>
  <si>
    <t>http://www.reddit.com/r/Bitcoin/comments/3ab803/bitcoin_wallet_provider_case_raises_15_million_to/</t>
  </si>
  <si>
    <t>New bank logo</t>
  </si>
  <si>
    <t>http://imgur.com/f3gZSfI</t>
  </si>
  <si>
    <t>http://www.reddit.com/r/Bitcoin/comments/3ab800/new_bank_logo/</t>
  </si>
  <si>
    <t>June 19, 2015 at 01:24AM</t>
  </si>
  <si>
    <t>Satoshis for every person alive... a statistic and a little bit of magic.</t>
  </si>
  <si>
    <t>286,779...That's how many satoshis are available to every single person on Earth at the current 7,322,710,000 population estimate.I don't see where that amount of "currency units" (I'm not calling it money or anything like that) isn't enough to facilitate trade on this planet.I've never understood why gold couldn't be valued 100x or 1000x more than it is to make it facilitate the world economy. The only answer I've ever gotten about gold is that it can only be divisible so many times before you are trying to trade dust for bread or a piece of candy. Obviously, that wouldn't work because it would blow away trying to move it from person to person or get stuck to your fingers or sweat would wash it away, etc. It's just REALLY. NOT. DOABLE.Well, then Bitcoin came along, and it really seems to me... it is that dust... it's that magic dust that has eluded every person I've ever asked why we can't use gold to back our entire world economy... even one satoshi... one out of 21,000,000,000,000,000 units... is just as easy to move as 1 full bitcoin. That's magic... pure magic.</t>
  </si>
  <si>
    <t>http://www.reddit.com/r/Bitcoin/comments/3ab9rz/satoshis_for_every_person_alive_a_statistic_and_a/</t>
  </si>
  <si>
    <t>June 19, 2015 at 01:18AM</t>
  </si>
  <si>
    <t>fast5alive</t>
  </si>
  <si>
    <t>Bitfinex Order Book bid/ask ratio. Primed for another rally</t>
  </si>
  <si>
    <t>http://imgur.com/dTfOFyo</t>
  </si>
  <si>
    <t>http://www.reddit.com/r/Bitcoin/comments/3ab8zi/bitfinex_order_book_bidask_ratio_primed_for/</t>
  </si>
  <si>
    <t>June 19, 2015 at 01:53AM</t>
  </si>
  <si>
    <t>redditribbit1</t>
  </si>
  <si>
    <t>All in - 100BTC</t>
  </si>
  <si>
    <t>Well there it is. I've poured in way more into bitcoin than I originally intended, but reached my goal of 100BTC. why 100? I don't know, but with that I'm locking them up in my armory wallet and paper backups and calling it a day.This last spurt of buying was honestly a bid to myself to stop the addiction and I hope the price doesn't fall further, which will undoubtedly create an incessant beast of greed that couldn't be stopped up to this point.If anyone knows a hotline for bitcoiners anonymous, please send me the info, I would be very gratefull.Peace out bitcoiners and hodl strong</t>
  </si>
  <si>
    <t>http://www.reddit.com/r/Bitcoin/comments/3abduc/all_in_100btc/</t>
  </si>
  <si>
    <t>June 19, 2015 at 01:50AM</t>
  </si>
  <si>
    <t>LiteCoinProphet</t>
  </si>
  <si>
    <t>Is there a good service to pay bills with bitcoin?</t>
  </si>
  <si>
    <t>I desperately need to pay a bill and all I have right now is bitcoin. Any help directing me to a reputable service would be amazing. Thanks in advance.</t>
  </si>
  <si>
    <t>http://www.reddit.com/r/Bitcoin/comments/3abddb/is_there_a_good_service_to_pay_bills_with_bitcoin/</t>
  </si>
  <si>
    <t>Upgrading Limechat when suddenly..</t>
  </si>
  <si>
    <t>http://imgur.com/a9rKyrw</t>
  </si>
  <si>
    <t>http://www.reddit.com/r/Bitcoin/comments/3abdd7/upgrading_limechat_when_suddenly/</t>
  </si>
  <si>
    <t>June 19, 2015 at 02:10AM</t>
  </si>
  <si>
    <t>lolurwack</t>
  </si>
  <si>
    <t>"DOPE" Becomes First Movie To Accept Bitcoin For Tickets</t>
  </si>
  <si>
    <t>http://www.rapwave.net/2015/06/18/dope-becomes-first-movie-to-accept-bitcoin/</t>
  </si>
  <si>
    <t>http://www.reddit.com/r/Bitcoin/comments/3abg7k/dope_becomes_first_movie_to_accept_bitcoin_for/</t>
  </si>
  <si>
    <t>June 19, 2015 at 02:04AM</t>
  </si>
  <si>
    <t>jonnythrob</t>
  </si>
  <si>
    <t>Just seen this retweeted</t>
  </si>
  <si>
    <t>https://mobile.twitter.com/Innotribe/status/611547097335242752</t>
  </si>
  <si>
    <t>http://www.reddit.com/r/Bitcoin/comments/3abfdc/just_seen_this_retweeted/</t>
  </si>
  <si>
    <t>June 19, 2015 at 02:24AM</t>
  </si>
  <si>
    <t>aquentin</t>
  </si>
  <si>
    <t>We DO have consensus!</t>
  </si>
  <si>
    <t>The supermajority of users, businesses, miners, some 80%, support the blocksize increase.No decision making system operates under a 100% consensus. That is a receipt for 1 person or a tiny minority imposing their will upon everyone else. Most "consensus" based decision making processes have a supermajority threshold. Consensus philosophers have decided that such threshold should be around 70 - 80%.Every recognisable bitcoin business has come in favour of increasing the blocksize, every poll shows some 80% of users in favour, the majority of miners have come in favour....We do have consensus. So end this stalling, these disgusting authoritarian tactics of bitcoin.org "policy" statements and the IRC #bitcoin banning of 20mb supporters. And before some wise guy comes out to say.... but, but... the "morons" don't know anything about the technical tradeoffs, Gavin has deep knowledge of the bitcoin protocol, as one of the first to actively daily contribute and do so for years, he probably has more technical knowledge than any of the other devs... as does Satoshi when he suggested it all the way back in 2010.I don't think there should be any compromise at this stage, considering that a certain authoritative bent has been shown by 1mb supporters. Instead, this years long debate should be closed so that we can move to other more important matters and the blocksize increased to 8mb with a yearly (or so) % increase. The supermajority supports it, and thus the consensus demands it.</t>
  </si>
  <si>
    <t>http://www.reddit.com/r/Bitcoin/comments/3abi2s/we_do_have_consensus/</t>
  </si>
  <si>
    <t>June 19, 2015 at 02:42AM</t>
  </si>
  <si>
    <t>Poll for those against the 20MB proposal</t>
  </si>
  <si>
    <t>Just trying to get an idea about what it is people have a problem with. Please upvote what you agree with.</t>
  </si>
  <si>
    <t>http://www.reddit.com/r/Bitcoin/comments/3abklo/poll_for_those_against_the_20mb_proposal/</t>
  </si>
  <si>
    <t>June 19, 2015 at 02:39AM</t>
  </si>
  <si>
    <t>We do Have Consensus to Increase the Blocksize</t>
  </si>
  <si>
    <t>The supermajority of users, businesses, miners, some 80%, support the blocksize increase.No decision making system operates under a 100% consensus. That is a receipt for 1 person or a tiny minority imposing their will upon everyone else. Most "consensus" based decision making processes have a supermajority threshold. Such threshold is usually set around 70 - 80%.Every recognisable bitcoin business has come out in favour of increasing the blocksize, every poll shows some 80% of users in favour, the majority of miners have come out in favour....All of which suggests that the supermajority is in favour. Thus, we do have consensus to increase the blocksize.</t>
  </si>
  <si>
    <t>http://www.reddit.com/r/Bitcoin/comments/3abk5s/we_do_have_consensus_to_increase_the_blocksize/</t>
  </si>
  <si>
    <t>June 19, 2015 at 03:06AM</t>
  </si>
  <si>
    <t>redzone82</t>
  </si>
  <si>
    <t>Circle Bitcoin question</t>
  </si>
  <si>
    <t>Hey guys. Let's say hypothetically somebody purchased some bitcoin from Circle, was fronted the money through 2 transactions, a bank transfer and a debit card, each totalling 50$ for a total of 100$ in bitcoin. The bank account only had 50$ in it. The charges were delayed, but they received the bitcoin instantly.They then sent this bitcoin through several tumblers, and kept it in a wallet somewhere on the internet.Then they called their bank, and disputed the charges when they actually went through and declined. They cited fraud or hackers or something.Realistically, could anything happen to this "somebody"? Is Circle going to press charges or involve law enforcement over 100$ overdrawn from an account?Any input is appreciated.Thanks.</t>
  </si>
  <si>
    <t>http://www.reddit.com/r/Bitcoin/comments/3abnx4/circle_bitcoin_question/</t>
  </si>
  <si>
    <t>June 19, 2015 at 03:16AM</t>
  </si>
  <si>
    <t>SedditThrowaway901</t>
  </si>
  <si>
    <t>Expedia is another site that no longer accepts Bitcoin</t>
  </si>
  <si>
    <t>Didn't see any news on this, but I saw no option to use Bitcoin when checking out on Expedia. They apparently used to accept Bitcoin. Apparently CheapAir is one of the only Bitcoin accepting travel sites around.</t>
  </si>
  <si>
    <t>http://www.reddit.com/r/Bitcoin/comments/3abp9f/expedia_is_another_site_that_no_longer_accepts/</t>
  </si>
  <si>
    <t>June 19, 2015 at 03:14AM</t>
  </si>
  <si>
    <t>sflicht</t>
  </si>
  <si>
    <t>A Million Metaorder Analysis of Market Impact on the Bitcoin</t>
  </si>
  <si>
    <t>http://arxiv.org/abs/1412.4503</t>
  </si>
  <si>
    <t>http://www.reddit.com/r/Bitcoin/comments/3aboy4/a_million_metaorder_analysis_of_market_impact_on/</t>
  </si>
  <si>
    <t>June 19, 2015 at 03:36AM</t>
  </si>
  <si>
    <t>anddrade</t>
  </si>
  <si>
    <t>Why are there so many blocks within a span of 20 minutes?</t>
  </si>
  <si>
    <t>http://i.imgur.com/Y262EgY.png</t>
  </si>
  <si>
    <t>http://www.reddit.com/r/Bitcoin/comments/3abs0j/why_are_there_so_many_blocks_within_a_span_of_20/</t>
  </si>
  <si>
    <t>June 19, 2015 at 03:34AM</t>
  </si>
  <si>
    <t>Time For Plan B Greek Version 2</t>
  </si>
  <si>
    <t>http://i.imgur.com/tNab4yP.jpg?1</t>
  </si>
  <si>
    <t>http://www.reddit.com/r/Bitcoin/comments/3abrn6/time_for_plan_b_greek_version_2/</t>
  </si>
  <si>
    <t>June 19, 2015 at 03:33AM</t>
  </si>
  <si>
    <t>InfiniteSchema</t>
  </si>
  <si>
    <t>GoCoin.com a scam?</t>
  </si>
  <si>
    <t>I decided to start using GoCoin.com because Shopify has them integrated as a default Alternative Payment option, so I figured they were legit. But...After becoming approved for payouts, and having support confirm that "ACH payouts are delivered once daily" as stated in their KB, I sent an invoice and received payment for ~$235 USD. It was "confirmed" by GoCoin on 6/9 @ 8:53 PM (meaning the payout should have been delivered by 6/10 @ 8:53 PM).On 6/11 @ 3:02 AM the payout was finally "initiated". By 6/12 @ 5:03 PM it still had not progressed so I emailed support:Hello again, My payout in the dashboard was "initiated" at 6-11 3:02am, it is now 6-12 5:02 pm and it still only says "initiated". I was under the impression from your comment below that "payouts are delivered once daily" but it has been over 36 hours so I’m trying to understand why it hasn’t gone through yet and how long it typically takes to go through. Thanks.No answer by 6/14 @ 10:30 AM, so I emailed again:Hello again, It has now been almost 3 and a half days since my payout was "initiated" but the status hasn’t changed, and having not received a response I’m starting to become concerned. Could someone please reply to this as soon as possible?No answer by 6/15 @ 8:12 PM, so I tweeted:.@GoCoin @GoCoinCEO I've been waiting on a payout and/or a response from support for 5 days. Pretty disappointed, anxious about service now.Early the next morning I received a response from @GoCoinCEO:@InfiniteSchema @GoCoin send email to support@gocoin.com and get a ticket numberNote I had already told him "I've been waiting on a response from support" indicating that I already contacted them. I replied 6/16 @ 1:51 PM:.@GoCoinCEO @GoCoin did days ago: #3327. Status finally changed from "initiated" to "approved" today, but still not paid &amp; no supp response.No response by 6/17 @ 12:25 PM so I replied again:.@GoCoinCEO @GoCoin day 6+. Still not paid &amp; still no response from support.No response by today, 6/18 @ 11:13 AM so I replied again:.@GoCoinCEO @GoCoin day 7. Still not paid &amp; still no response from support. Will you please personally look into this?And still no response through any channels. Nothing went to junk mail or anything either. So, are they scamming me? Anyone else experienced this? If I don't receive a response by COB tomorrow I intend to contact Shopify about this.</t>
  </si>
  <si>
    <t>http://www.reddit.com/r/Bitcoin/comments/3abrlo/gocoincom_a_scam/</t>
  </si>
  <si>
    <t>questioneer10</t>
  </si>
  <si>
    <t>Any place to get Bitcoins in Canada for &amp;lt;= 2% fee?</t>
  </si>
  <si>
    <t>I've been trying to find the cheapest place to buy Bitcoins in Canada. The best I've found so far is the current market rate + 2% processing fee. Unfortunately this service takes about 5 business days from payment to getting the coins.Are there any places you know about that have a lower fee or the same fee with quicker processing times?Thank you</t>
  </si>
  <si>
    <t>http://www.reddit.com/r/Bitcoin/comments/3abrlk/any_place_to_get_bitcoins_in_canada_for_2_fee/</t>
  </si>
  <si>
    <t>Its Time For Plan B Greek Version</t>
  </si>
  <si>
    <t>http://i.imgur.com/5CWYvCM.jpg</t>
  </si>
  <si>
    <t>http://www.reddit.com/r/Bitcoin/comments/3abria/its_time_for_plan_b_greek_version/</t>
  </si>
  <si>
    <t>June 19, 2015 at 03:31AM</t>
  </si>
  <si>
    <t>YRuafraid</t>
  </si>
  <si>
    <t>Satoshi to make final decision on block size debate</t>
  </si>
  <si>
    <t>Calling Satoshi Nakayamamoko to step up and make a game time decision on this bitch. Since no one else can reach a consensus and the fucking price is suffering as a result. MY money is suffering. I'm trying to get rich fast-arab money/young money style nomsayin.I know you're reading this Satoshi. Wipe the blow off your hooker's tits and come out of the cave. We need you. You know the answers. Make a decision for everyone and let us move past this aborted fetus of a problem once and for all.I bet Satoshi agrees with Gavin since he is Satoshi's offspring or some shit. If 20MB is the way to go, and a part of your vision/master plan then just do it man. Just fucking DO IT. Look at me right in the eyes and pull the mother fucking trigger</t>
  </si>
  <si>
    <t>http://www.reddit.com/r/Bitcoin/comments/3abr98/satoshi_to_make_final_decision_on_block_size/</t>
  </si>
  <si>
    <t>June 19, 2015 at 03:29AM</t>
  </si>
  <si>
    <t>terabox.me can't withdraw , errors. Help.!</t>
  </si>
  <si>
    <t>Hi, I have 1.66057448 BTC in terabox.me. I can't withdraw it. It errors out.I sent an email to support, but nothing from them. What to do to get my 1.66 BTC back. thanks.</t>
  </si>
  <si>
    <t>http://www.reddit.com/r/Bitcoin/comments/3abr1p/teraboxme_cant_withdraw_errors_help/</t>
  </si>
  <si>
    <t>Gearedout</t>
  </si>
  <si>
    <t>Looks like i just got robbed... Fuuu</t>
  </si>
  <si>
    <t>http://imgur.com/fhd5Ja1</t>
  </si>
  <si>
    <t>http://www.reddit.com/r/Bitcoin/comments/3abqzy/looks_like_i_just_got_robbed_fuuu/</t>
  </si>
  <si>
    <t>June 19, 2015 at 03:26AM</t>
  </si>
  <si>
    <t>MeanOfPhidias</t>
  </si>
  <si>
    <t>Bitcoin Dictators Inflate Block Size Debate</t>
  </si>
  <si>
    <t>https://www.cryptocoinsnews.com/bitcoin-dictators-inflate-block-size-debate//</t>
  </si>
  <si>
    <t>http://www.reddit.com/r/Bitcoin/comments/3abqj9/bitcoin_dictators_inflate_block_size_debate/</t>
  </si>
  <si>
    <t>June 19, 2015 at 03:25AM</t>
  </si>
  <si>
    <t>desantis</t>
  </si>
  <si>
    <t>First Regulated Bitcoin-Based Security Has Started Trading Worldwide on NASDAQ Stockholm</t>
  </si>
  <si>
    <t>https://bitcoinmagazine.com/20906/bitcoin-tracker-one-etn-now-trading-worldwide-via-interactive-brokers/</t>
  </si>
  <si>
    <t>http://www.reddit.com/r/Bitcoin/comments/3abqf5/first_regulated_bitcoinbased_security_has_started/</t>
  </si>
  <si>
    <t>June 19, 2015 at 03:52AM</t>
  </si>
  <si>
    <t>BitcoinDreamland</t>
  </si>
  <si>
    <t>CNBC: Bitcoin Could Shift Balance Of Power in Greece</t>
  </si>
  <si>
    <t>http://www.cnbc.com/id/102771200</t>
  </si>
  <si>
    <t>http://www.reddit.com/r/Bitcoin/comments/3abu58/cnbc_bitcoin_could_shift_balance_of_power_in/</t>
  </si>
  <si>
    <t>June 19, 2015 at 03:51AM</t>
  </si>
  <si>
    <t>DRKMSTR</t>
  </si>
  <si>
    <t>Greece may suck savings dry....Douglas Quaid has a solution</t>
  </si>
  <si>
    <t>http://imgur.com/0qePsOS</t>
  </si>
  <si>
    <t>http://www.reddit.com/r/Bitcoin/comments/3abu3d/greece_may_suck_savings_drydouglas_quaid_has_a/</t>
  </si>
  <si>
    <t>June 19, 2015 at 03:48AM</t>
  </si>
  <si>
    <t>n60storm4</t>
  </si>
  <si>
    <t>It seems that recently a lot of 0-transaction blocks have been found. Anyone know why?</t>
  </si>
  <si>
    <t>https://bitcointalk.org/index.php?topic=1093427.0</t>
  </si>
  <si>
    <t>http://www.reddit.com/r/Bitcoin/comments/3abto8/it_seems_that_recently_a_lot_of_0transaction/</t>
  </si>
  <si>
    <t>June 19, 2015 at 03:59AM</t>
  </si>
  <si>
    <t>binghamtonbitcoin</t>
  </si>
  <si>
    <t>Finally Mark Karpeles successfully persuaded himself there was a so called gag order.</t>
  </si>
  <si>
    <t>lol</t>
  </si>
  <si>
    <t>http://www.reddit.com/r/Bitcoin/comments/3abv4z/finally_mark_karpeles_successfully_persuaded/</t>
  </si>
  <si>
    <t>June 19, 2015 at 03:57AM</t>
  </si>
  <si>
    <t>nomoredice</t>
  </si>
  <si>
    <t>ATMs in Greece right now</t>
  </si>
  <si>
    <t>https://pbs.twimg.com/media/CHvBTE-WgAEgwnn.jpg</t>
  </si>
  <si>
    <t>http://www.reddit.com/r/Bitcoin/comments/3abuv1/atms_in_greece_right_now/</t>
  </si>
  <si>
    <t>June 19, 2015 at 04:13AM</t>
  </si>
  <si>
    <t>CorB99</t>
  </si>
  <si>
    <t>Erik Voorhees and Tuur Demeester talk about the Bitlicense, Lawsky's crony capitalism, the block size and more</t>
  </si>
  <si>
    <t>https://www.youtube.com/watch?v=sUvQaw4JjS4</t>
  </si>
  <si>
    <t>http://www.reddit.com/r/Bitcoin/comments/3abx5h/erik_voorhees_and_tuur_demeester_talk_about_the/</t>
  </si>
  <si>
    <t>June 19, 2015 at 04:34AM</t>
  </si>
  <si>
    <t>aoeuaoeuaoeu</t>
  </si>
  <si>
    <t>Anyone willing to do this?</t>
  </si>
  <si>
    <t>https://www.reddit.com/r/Jobs4Bitcoins/comments/3ab8xa/hiring_source_a_pdf_of_a_book_for_me_details_below/</t>
  </si>
  <si>
    <t>http://www.reddit.com/r/Bitcoin/comments/3abzv0/anyone_willing_to_do_this/</t>
  </si>
  <si>
    <t>June 19, 2015 at 04:21AM</t>
  </si>
  <si>
    <t>mperklin</t>
  </si>
  <si>
    <t>Canadian Senate releases positive report on its study of Digital Currencies; Recommends regulation must NOT stifle Innovation</t>
  </si>
  <si>
    <t>http://www.parl.gc.ca/Content/SEN/Committee/412/banc/rep/rep12jun15-e.pdf</t>
  </si>
  <si>
    <t>http://www.reddit.com/r/Bitcoin/comments/3aby3t/canadian_senate_releases_positive_report_on_its/</t>
  </si>
  <si>
    <t>June 19, 2015 at 04:53AM</t>
  </si>
  <si>
    <t>lawnmowerIO</t>
  </si>
  <si>
    <t>Lawnmower.io's Throwback BoostVC (Bitcoin Startup Accelerator) App Video... wayy before a product existed :)</t>
  </si>
  <si>
    <t>https://www.youtube.com/watch?v=frnzhET1D-Y</t>
  </si>
  <si>
    <t>http://www.reddit.com/r/Bitcoin/comments/3ac26p/lawnmowerios_throwback_boostvc_bitcoin_startup/</t>
  </si>
  <si>
    <t>June 19, 2015 at 04:52AM</t>
  </si>
  <si>
    <t>BitcoinIsLiberty</t>
  </si>
  <si>
    <t>If the blockchain is like a ledger than the currency is like magical ink.</t>
  </si>
  <si>
    <t>The miners (pens?) take turns writing down stuff that everyone agrees on all while being unable to misrepresent others.</t>
  </si>
  <si>
    <t>http://www.reddit.com/r/Bitcoin/comments/3ac21v/if_the_blockchain_is_like_a_ledger_than_the/</t>
  </si>
  <si>
    <t>June 19, 2015 at 04:51AM</t>
  </si>
  <si>
    <t>L7L7L7L7</t>
  </si>
  <si>
    <t>Gold and BTC price manipulation?</t>
  </si>
  <si>
    <t>http://www.zerohedge.com/news/2015-06-18/mysterious-massive-seller-who-flash-crashed-gold-2014-has-finally-been-revealed</t>
  </si>
  <si>
    <t>http://www.reddit.com/r/Bitcoin/comments/3ac1wz/gold_and_btc_price_manipulation/</t>
  </si>
  <si>
    <t>June 19, 2015 at 04:44AM</t>
  </si>
  <si>
    <t>Four questions about running Bitcoin Core.</t>
  </si>
  <si>
    <t>I am considering setting up a full node. I've read all the info on the bitcoin.org page.Is it possible to store the 50GB on a 64GB memory card or an external hard drive. I don't have 50GB free on my system.What are the security risks? My IP is public. This is the kind of thing that people see: https://getaddr.bitnodes.io/nodes/81.97.179.211-8333/From time to time I use a VPN and thereby change my outward-facing IP. Will this matter?I am running a "normal" home wifi setup (no bandwidth limit). Is that OK? My impression is this is normal.Thanks!</t>
  </si>
  <si>
    <t>http://www.reddit.com/r/Bitcoin/comments/3ac14s/four_questions_about_running_bitcoin_core/</t>
  </si>
  <si>
    <t>June 19, 2015 at 04:40AM</t>
  </si>
  <si>
    <t>GAW Miners Absent in Ongoing Mississippi Court Case</t>
  </si>
  <si>
    <t>http://www.coindesk.com/gaw-miners-absent-court-case/</t>
  </si>
  <si>
    <t>http://www.reddit.com/r/Bitcoin/comments/3ac0no/gaw_miners_absent_in_ongoing_mississippi_court/</t>
  </si>
  <si>
    <t>June 19, 2015 at 04:57AM</t>
  </si>
  <si>
    <t>Block header - failure to understand something basic.</t>
  </si>
  <si>
    <t>A block header consists of: timestamp (4 bytes) version (4 bytes) nonce (4 bytes) difficulty (4 bytes) previous block hash (32 bytes) merkle root (32 bytes)I don't understand how the timestamp and difficulty can only be 4 bytes. For example in this block (https://blockchain.info/block/00000000000000000e490fafc5e117f02f2dd4082bf6021b8b8f1b0c9fa5a422), the difficulty is "49,692,386,354.89". If a character is a byte, this should be 17 bytes.I am failing to understand something. Please tell me what!</t>
  </si>
  <si>
    <t>http://www.reddit.com/r/Bitcoin/comments/3ac2q0/block_header_failure_to_understand_something_basic/</t>
  </si>
  <si>
    <t>paoloBITWAGE</t>
  </si>
  <si>
    <t>Estonia’s LHV Bank: ‘The Bitcoin Blockchain is the Most Tested and Secure for Our Applications’</t>
  </si>
  <si>
    <t>http://cointelegraph.com/news/114599/estonias-lhv-bank-the-bitcoin-blockchain-is-the-most-tested-and-secure-for-our-applications</t>
  </si>
  <si>
    <t>http://www.reddit.com/r/Bitcoin/comments/3abtow/estonias_lhv_bank_the_bitcoin_blockchain_is_the/</t>
  </si>
  <si>
    <t>June 19, 2015 at 05:28AM</t>
  </si>
  <si>
    <t>Barry Silbert on Twitter: Canadian Senate Banking Committee report on digital currency just released: Page 58 is a must read</t>
  </si>
  <si>
    <t>https://twitter.com/barrysilbert/status/611661012631199744</t>
  </si>
  <si>
    <t>http://www.reddit.com/r/Bitcoin/comments/3ac6uv/barry_silbert_on_twitter_canadian_senate_banking/</t>
  </si>
  <si>
    <t>atleticofa</t>
  </si>
  <si>
    <t>Greek banks could be CLOSED on Monday - (Bitcoin not affected)</t>
  </si>
  <si>
    <t>http://www.reuters.com/article/2015/06/18/eurozone-greece-banks-idUSL5N0Z44M820150618</t>
  </si>
  <si>
    <t>http://www.reddit.com/r/Bitcoin/comments/3ac6rk/greek_banks_could_be_closed_on_monday_bitcoin_not/</t>
  </si>
  <si>
    <t>June 19, 2015 at 05:21AM</t>
  </si>
  <si>
    <t>Tracking Bitcoin With The ESP8266</t>
  </si>
  <si>
    <t>http://hackaday.com/2015/06/18/tracking-bitcoin-with-the-esp8266/</t>
  </si>
  <si>
    <t>http://www.reddit.com/r/Bitcoin/comments/3ac5wj/tracking_bitcoin_with_the_esp8266/</t>
  </si>
  <si>
    <t>June 19, 2015 at 05:20AM</t>
  </si>
  <si>
    <t>Theories Abound Amid Greek Default and Bitcoin Price Breakout</t>
  </si>
  <si>
    <t>http://www.coindesk.com/theories-greek-default-bitcoin-price-break-out/</t>
  </si>
  <si>
    <t>http://www.reddit.com/r/Bitcoin/comments/3ac5su/theories_abound_amid_greek_default_and_bitcoin/</t>
  </si>
  <si>
    <t>June 19, 2015 at 05:45AM</t>
  </si>
  <si>
    <t>cal1fub3ralle5</t>
  </si>
  <si>
    <t>Haven't used bitcoin in about two years, how to speed up transaction?</t>
  </si>
  <si>
    <t>I had a small amount of bitcoin on my desktop pc that I just tried to send to an online wallet. My bitcoin qt client says 0 connections and I don't wanna wait for my computer to have to download all of the transactions it's missed while I wasn't using bitcoin. What can i do?The status of the transaction is "0/offline?".</t>
  </si>
  <si>
    <t>http://www.reddit.com/r/Bitcoin/comments/3ac8vx/havent_used_bitcoin_in_about_two_years_how_to/</t>
  </si>
  <si>
    <t>June 19, 2015 at 05:37AM</t>
  </si>
  <si>
    <t>TravisPatron</t>
  </si>
  <si>
    <t>Ask /r/bitcoin: True or False?</t>
  </si>
  <si>
    <t>Looking for some insight into the following question for an upcoming research paper:The bitcoin blockchain can be used to store any type of information which can be distilled down to bits and bytes.Good people of /r/bitcoin, True or False?</t>
  </si>
  <si>
    <t>http://www.reddit.com/r/Bitcoin/comments/3ac7wi/ask_rbitcoin_true_or_false/</t>
  </si>
  <si>
    <t>June 19, 2015 at 05:53AM</t>
  </si>
  <si>
    <t>Cryptocurrency Collectables Patent Application (Dog?) [PDF] {Arf/Woof}</t>
  </si>
  <si>
    <t>http://pdfaiw.uspto.gov/.aiw?Docid=20150164192&amp;homeurl=http%3A%2F%2Fappft.uspto.gov%2Fnetacgi%2Fnph-Parser%3FSect1%3DPTO2%2526Sect2%3DHITOFF%2526p%3D1%2526u%3D%25252Fnetahtml%25252FPTO%25252Fsearch-bool.html%2526r%3D4%2526f%3DG%2526l%3D50%2526co1%3DAND%2526d%3DPG01%2526s1%3Dbitcoin%2526OS%3Dbitcoin%2526RS%3Dbitcoin&amp;PageNum=&amp;Rtype=&amp;SectionNum=&amp;idkey=0721F99CB2F3?p=cite_Brian_Cohen_Inthepixels_on_Twitter_Bidofthis_on_Reddit</t>
  </si>
  <si>
    <t>http://www.reddit.com/r/Bitcoin/comments/3ac9t7/cryptocurrency_collectables_patent_application/</t>
  </si>
  <si>
    <t>June 19, 2015 at 05:49AM</t>
  </si>
  <si>
    <t>Flint_Sky</t>
  </si>
  <si>
    <t>Circle extremely low starting limits?</t>
  </si>
  <si>
    <t>100 dollars a week limit to start for credit card deposit? Such a joke. Anyone else getting this?</t>
  </si>
  <si>
    <t>http://www.reddit.com/r/Bitcoin/comments/3ac9c2/circle_extremely_low_starting_limits/</t>
  </si>
  <si>
    <t>June 19, 2015 at 06:12AM</t>
  </si>
  <si>
    <t>New bitcoin technology can tell banks where coins come from with incredible accuracy.</t>
  </si>
  <si>
    <t>Is this good or bad? Mass adoption at the expense of anonymity?http://www.businessinsider.com/bitcoin-elliptic-startup-anti-money-laundering-tool-get-banks-interested-cryptocurrency-2015-6</t>
  </si>
  <si>
    <t>http://www.reddit.com/r/Bitcoin/comments/3acbxn/new_bitcoin_technology_can_tell_banks_where_coins/</t>
  </si>
  <si>
    <t>June 19, 2015 at 06:28AM</t>
  </si>
  <si>
    <t>intentional_feeding</t>
  </si>
  <si>
    <t>Anyone know where I can buy these Cryptmint physicals? Seems like they went out of business...</t>
  </si>
  <si>
    <t>http://slimgur.com/image/mqY</t>
  </si>
  <si>
    <t>http://www.reddit.com/r/Bitcoin/comments/3acdtv/anyone_know_where_i_can_buy_these_cryptmint/</t>
  </si>
  <si>
    <t>June 19, 2015 at 06:46AM</t>
  </si>
  <si>
    <t>DogeGovernment</t>
  </si>
  <si>
    <t>eBay and PayPal will be separate companies soon. Is this so they can add bitcoin to ebay?</t>
  </si>
  <si>
    <t>This is on the home page of PayPal today. It just made me think maybe they will be be adding bitcoin to ebay and they dont want to have legal problems. (sorry for the bad english)</t>
  </si>
  <si>
    <t>http://www.reddit.com/r/Bitcoin/comments/3acfva/ebay_and_paypal_will_be_separate_companies_soon/</t>
  </si>
  <si>
    <t>June 19, 2015 at 06:34AM</t>
  </si>
  <si>
    <t>Regarding "Block Size Debate" Let's Vote With Our Wallets (literally)</t>
  </si>
  <si>
    <t>I can see people debating about the blocks size ( 1MB / 20MB and so on ) for ever and it is time to stop.The solution is simple... Let's just vote with our wallets...How?Literally vote with our digital wallets.Anyone can use a Vanity Addresses with a [VanityGen] x86 or x64 or BitcoinVanityGen or even Vanity Pools like : 1BLK8... ( because I like the idea of having 8 MB blocks ) .After that publish the transaction here on /r/bitcoin ( you can take the coins out after that).With a simple Scala software or something someone can look-up all transaction like 1... to 1BLKx and display the transaction ec4... of the vote in real-time or just look at all blocks manually in a period of X days.We are tens of thousands here on Reddit and I guess the result will reflect the majority.</t>
  </si>
  <si>
    <t>http://www.reddit.com/r/Bitcoin/comments/3acem6/regarding_block_size_debate_lets_vote_with_our/</t>
  </si>
  <si>
    <t>June 19, 2015 at 06:51AM</t>
  </si>
  <si>
    <t>WSJ: Bitcoin Hardware Maker Case Wallet Pockets $1.5 Million</t>
  </si>
  <si>
    <t>http://blogs.wsj.com/venturecapital/2015/06/18/bitcoin-hardware-maker-case-wallet-pockets-1-5-million/</t>
  </si>
  <si>
    <t>http://www.reddit.com/r/Bitcoin/comments/3acggs/wsj_bitcoin_hardware_maker_case_wallet_pockets_15/</t>
  </si>
  <si>
    <t>June 19, 2015 at 07:01AM</t>
  </si>
  <si>
    <t>Entrepreneur: Advice on Starting a Bitcoin-Based Business (video featuring Silbert, Gallippi, Chester)</t>
  </si>
  <si>
    <t>http://www.entrepreneur.com/video/246178</t>
  </si>
  <si>
    <t>http://www.reddit.com/r/Bitcoin/comments/3achle/entrepreneur_advice_on_starting_a_bitcoinbased/</t>
  </si>
  <si>
    <t>June 19, 2015 at 07:23AM</t>
  </si>
  <si>
    <t>smixandvanpool</t>
  </si>
  <si>
    <t>tryin to get some moon</t>
  </si>
  <si>
    <t>http://i.imgur.com/75PEnl7.png?1</t>
  </si>
  <si>
    <t>http://www.reddit.com/r/Bitcoin/comments/3ack4d/tryin_to_get_some_moon/</t>
  </si>
  <si>
    <t>June 19, 2015 at 07:40AM</t>
  </si>
  <si>
    <t>How much 21inc is mining at the moment? 1.91%</t>
  </si>
  <si>
    <t>https://www.blocktrail.com/BTC/pool/21inc</t>
  </si>
  <si>
    <t>http://www.reddit.com/r/Bitcoin/comments/3acly1/how_much_21inc_is_mining_at_the_moment_191/</t>
  </si>
  <si>
    <t>June 19, 2015 at 07:35AM</t>
  </si>
  <si>
    <t>How miners can vote in the blocksize debate</t>
  </si>
  <si>
    <t>There are a lot of pools and if we look at the GHash scandal we can see that with enough pressure miners can move quickly to other pools.Let's take 3 pools likeTelco 214EligiusandMegabigpowerand ask them kindly to rename to:"1MB","8MB"and"20MB"then let miners vote by switching to let's say A, B or C pool...This a different idea and it's a reply for the previous idea: Vote with your wallet: http://redd.it/3acem6</t>
  </si>
  <si>
    <t>http://www.reddit.com/r/Bitcoin/comments/3acley/how_miners_can_vote_in_the_blocksize_debate/</t>
  </si>
  <si>
    <t>June 19, 2015 at 08:05AM</t>
  </si>
  <si>
    <t>BobsLuxuryMemes</t>
  </si>
  <si>
    <t>Where can I buy bitcoins anonymously?</t>
  </si>
  <si>
    <t>I have a prepaid green dot visa card I bought in a store and am looking for a reputable market where I can use it to buy bitcoins without giving up any other identifying information.I have looked through 10ish markets all of which require such information at some point or another during the process.</t>
  </si>
  <si>
    <t>http://www.reddit.com/r/Bitcoin/comments/3acos0/where_can_i_buy_bitcoins_anonymously/</t>
  </si>
  <si>
    <t>June 19, 2015 at 08:02AM</t>
  </si>
  <si>
    <t>How bitcoin could make back-office banking more rock ’n’ roll</t>
  </si>
  <si>
    <t>http://www.ft.com/cms/s/0/6e9fa44e-15a3-11e5-be54-00144feabdc0.html?siteedition=uk</t>
  </si>
  <si>
    <t>http://www.reddit.com/r/Bitcoin/comments/3acode/how_bitcoin_could_make_backoffice_banking_more/</t>
  </si>
  <si>
    <t>June 19, 2015 at 08:19AM</t>
  </si>
  <si>
    <t>bitvoat</t>
  </si>
  <si>
    <t>Mark Friedenbach Explains Why RBF and Child-Pays-for-Parent Come Before ANY Block Size Increase</t>
  </si>
  <si>
    <t>Replace-by-fee and child-pays-for-parent need to be deployed as relay rules in Bitcoin Core as fast as these patches can be written / fixed up and reviewed. That could be only a matter of weeks or a month or two, well prior to hitting a hard limit. Once Bitcoin Core nodes are relaying updated transactions, wallet software needs to be updated to sign and if needed broadcast higher-fee replacement transactions when their transactions get stuck by low fees. In most cases this is really a trivially small amount of code -- you simply sign 5-6 copies of the tx with successively higher fees, and set a watchdog timer to broadcast replacements if the fee was too low. Likewise create child transactions claiming incoming coins that are too low in fees.These changes alone make full blocks a non-issue. Once blocks are full a fee-market will develop, with rising fees to meet demand. Once this is adequately demonstrated, e.g. by stress test filling blocks and watching wallets replace transactions with higher fees, then raise the soft-cap from 750kB to the hard limit of 1MB.In parallel with that, CHECKLOCKTIMEVERIFY and/or my own relative lock-time via sequence numbers and CHECKSEQUENCEVERIFY need to be deployed via soft-fork as soon as the BIP 66 v3 soft-fork is completed. This code is already written, and in the case of CLTV is already consensus-approved. These allow trustless setup of micropayment channels, which are already supported by Bitcoin Core and for which BitcoinJ (the library used by most wallets) already has API support. People like Strawpay and Blockstream are presently developing this technology.Micropayment channels will provide fee relief. Full blocks will already not be an issue because the fee market, but micropayment channels with hub-and-spoke networks will allow continued use of low-fee bitcoin transactions.This is all code that could get into Bitcoin Core by the end of this year, and be ready for use before the block size limit becomes a critical issue. It not only buys us time to implement and test better ideas for increasing the block size limit, but it also starts us on the path of being more efficient about our use of that precious resource, thereby allowing bitcoin to scale further for the same decentralization tradeoffs.https://np.reddit.com/r/Bitcoin/comments/3aawqp/this_is_consensus/csbcvj3</t>
  </si>
  <si>
    <t>http://www.reddit.com/r/Bitcoin/comments/3acq8a/mark_friedenbach_explains_why_rbf_and/</t>
  </si>
  <si>
    <t>June 19, 2015 at 08:16AM</t>
  </si>
  <si>
    <t>The European Central Bank told a meeting of euro zone finance ministers on Thursday that it was not sure if Greek banks, which have been suffering large daily deposit outflows, would be able to open on Monday, Reuters reported.</t>
  </si>
  <si>
    <t>http://www.cnbc.com/id/102764426</t>
  </si>
  <si>
    <t>http://www.reddit.com/r/Bitcoin/comments/3acpsf/the_european_central_bank_told_a_meeting_of_euro/</t>
  </si>
  <si>
    <t>June 19, 2015 at 08:14AM</t>
  </si>
  <si>
    <t>JamboRambo</t>
  </si>
  <si>
    <t>Help. Trezor Question [Serious]</t>
  </si>
  <si>
    <t>I have a question. With regards to a Trezor, am I able to use it for multiple cryptocurrencies on one Trezor device (using supported wallets)? Or can I only use Trezor for only one coin per Trezor? Thank you in advance.</t>
  </si>
  <si>
    <t>http://www.reddit.com/r/Bitcoin/comments/3acpoj/help_trezor_question_serious/</t>
  </si>
  <si>
    <t>June 19, 2015 at 08:33AM</t>
  </si>
  <si>
    <t>hobbes03</t>
  </si>
  <si>
    <t>Whitehall Station NYC Bitcoin ATM Review</t>
  </si>
  <si>
    <t>http://imgur.com/o78HGnQ</t>
  </si>
  <si>
    <t>http://www.reddit.com/r/Bitcoin/comments/3acrs8/whitehall_station_nyc_bitcoin_atm_review/</t>
  </si>
  <si>
    <t>June 19, 2015 at 08:31AM</t>
  </si>
  <si>
    <t>miningnewbie23</t>
  </si>
  <si>
    <t>Bitcoin Nodes – For Dummies</t>
  </si>
  <si>
    <t>https://ihb.io/2015-06-18/news/bitcoin-nodes-dummies-2-18738</t>
  </si>
  <si>
    <t>http://www.reddit.com/r/Bitcoin/comments/3acrlc/bitcoin_nodes_for_dummies/</t>
  </si>
  <si>
    <t>June 19, 2015 at 08:29AM</t>
  </si>
  <si>
    <t>The blockchain is not something that you just dump something on.. it's not a big truck! It's a series of TUBES!!!</t>
  </si>
  <si>
    <t>Ok, all jokes aside, to our old buddy old pal Ted, In this case, I think we should think about dumping everything on the block chain. For the blockchain to manage transaction for 7 billion people, not to mention online micro payments, IoT, wallstreet, etc etc. it's just absurd. I mean could you imagine? 20 MB it isn't going to do anything! If we wake up tomorrow and Greece started using bitcoin and we need to fork, well, then we will fork! that's what the internet is for! we can communicate and get things done! It can't be worse than injecting billions of coins to the network, like it happened once and look .. sky didn't fall.</t>
  </si>
  <si>
    <t>http://www.reddit.com/r/Bitcoin/comments/3acrep/the_blockchain_is_not_something_that_you_just/</t>
  </si>
  <si>
    <t>June 19, 2015 at 08:47AM</t>
  </si>
  <si>
    <t>marcus13345</t>
  </si>
  <si>
    <t>Cryptowatch not showing order book for anyone else?</t>
  </si>
  <si>
    <t>http://i.imgur.com/1XjBqre.png</t>
  </si>
  <si>
    <t>http://www.reddit.com/r/Bitcoin/comments/3actds/cryptowatch_not_showing_order_book_for_anyone_else/</t>
  </si>
  <si>
    <t>June 19, 2015 at 09:03AM</t>
  </si>
  <si>
    <t>#robocon: The saga continues, but there is a simple solution!</t>
  </si>
  <si>
    <t>https://www.cryptocoinsnews.com/exclusive-interview-bitnational-dumps-robocoin-privacy-concerns/</t>
  </si>
  <si>
    <t>http://www.reddit.com/r/Bitcoin/comments/3acv38/robocon_the_saga_continues_but_there_is_a_simple/</t>
  </si>
  <si>
    <t>June 19, 2015 at 09:01AM</t>
  </si>
  <si>
    <t>Castrox</t>
  </si>
  <si>
    <t>Law Enforcement Seizes $11,000 From 24-Year-Old</t>
  </si>
  <si>
    <t>http://dailysignal.com/2015/06/17/law-enforcement-seizes-11000-from-24-year-old-at-airport-without-charging-him-with-a-crime/</t>
  </si>
  <si>
    <t>http://www.reddit.com/r/Bitcoin/comments/3acuuv/law_enforcement_seizes_11000_from_24yearold/</t>
  </si>
  <si>
    <t>June 19, 2015 at 08:58AM</t>
  </si>
  <si>
    <t>Is it time for Satoshi to return?</t>
  </si>
  <si>
    <t>.</t>
  </si>
  <si>
    <t>http://www.reddit.com/r/Bitcoin/comments/3acukg/is_it_time_for_satoshi_to_return/</t>
  </si>
  <si>
    <t>June 19, 2015 at 08:52AM</t>
  </si>
  <si>
    <t>everyone knows bitcoin is better than dogecoin.</t>
  </si>
  <si>
    <t>https://twitter.com/ProPlayVideos/status/611707683389861888</t>
  </si>
  <si>
    <t>http://www.reddit.com/r/Bitcoin/comments/3acttk/everyone_knows_bitcoin_is_better_than_dogecoin/</t>
  </si>
  <si>
    <t>June 19, 2015 at 09:07AM</t>
  </si>
  <si>
    <t>Law Enforcement Seizes $11,000 From 24-Year-Old at Airport Without Charging Him With a Crime</t>
  </si>
  <si>
    <t>https://np.reddit.com/r/news/comments/3ac2eh/law_enforcement_seizes_11000_from_24yearold_at/</t>
  </si>
  <si>
    <t>http://www.reddit.com/r/Bitcoin/comments/3acvjy/law_enforcement_seizes_11000_from_24yearold_at/</t>
  </si>
  <si>
    <t>June 19, 2015 at 09:06AM</t>
  </si>
  <si>
    <t>dejt12345</t>
  </si>
  <si>
    <t>Coinbase is giving out 5$/EUR for registering</t>
  </si>
  <si>
    <t>Coinbase is a Bitcoin wallet that offers free 5$ for registration.Step 1: Register via this reflink: https://www.coinbase.com/join/EbueAg[1] (It has to be ref link! We both get 5$):Step 2: Verify your phone &amp; bank account, both need to be verified. Following countries only sadly: USA Austria Belgium Cyprus Denmark Finland France Greece Ireland Italy Malta Netherlands Latvia Poland Portugal Slovakia Spain Sweden Switzerland United KingdomStep 3: We both get 5$/EUR BTC free. EnjoyIn case you do not want BTC but rather PayPal money let me know I'll exchange you for free. :)</t>
  </si>
  <si>
    <t>http://www.reddit.com/r/Bitcoin/comments/3acvg5/coinbase_is_giving_out_5eur_for_registering/</t>
  </si>
  <si>
    <t>June 19, 2015 at 09:25AM</t>
  </si>
  <si>
    <t>The only thing necessary for the triumph of evil is that good programmers do nothing.</t>
  </si>
  <si>
    <t>https://imgur.com/shwEFqK</t>
  </si>
  <si>
    <t>http://www.reddit.com/r/Bitcoin/comments/3acxm5/the_only_thing_necessary_for_the_triumph_of_evil/</t>
  </si>
  <si>
    <t>June 19, 2015 at 09:23AM</t>
  </si>
  <si>
    <t>Factom Tackles Land Title Disputes, With Bitcoins Blockchain</t>
  </si>
  <si>
    <t>http://bravenewcoin.com/news/factom-tackles-land-title-disputes-with-bitcoins-blockchain/</t>
  </si>
  <si>
    <t>http://www.reddit.com/r/Bitcoin/comments/3acxfd/factom_tackles_land_title_disputes_with_bitcoins/</t>
  </si>
  <si>
    <t>June 19, 2015 at 09:43AM</t>
  </si>
  <si>
    <t>maximusake</t>
  </si>
  <si>
    <t>Quantumcoin.org mixing bitcoin with quantum</t>
  </si>
  <si>
    <t>Crypto experiment: scrypt that emulates a qubit, something similar to what Google with his quantum playground does.The Vision“We believe quantum computing may help solve some of the most challenging computer science problems, particularly in machine learning. Machine learning is all about building better models of the world to make more accurate predictions. If we want to cure diseases, we need better models of how they develop.If we want to create effective environmental policies, we need better models of what’s happening to our climate. And if we want to build a more useful search engine, we need to better understand spoken questions and what’s on the web so you get the best answer.”This is the vision of Hartmut Neven,Technical Lead Manager, Image Recognition at Google about quantum looks like.The AweEver since I can remember, I had a passion for discovering new things. I have always knew that there is much more out there ready for me to be discovered.So, how Disney used to say that “Ideas come from curiosity”, I have started to take the same path and started to follow my own curiosity. The outcome?This cool idea of creating a a new cryptocoin that uses some sort of scrypt that emulates a qubit, something similar to what Google with his Quantum Playground does.Bitcoin and Artificial IntelligenceMany of services that Google offer depend on sophisticated artificial intelligence technologies such as machine learning or pattern recognition. If one takes a closer look at such capabilities one realizes that they often require the solution of what mathematicians call hard combinatorial optimization problems.It turns out that solving the hardest of such problems requires server farms so large that they can never be built. But using the bitcoin model, you can develop a decentralized network that can do the work much easier than a server farm.And I truly believe that a new type of protocol a so-called “quantum coin script” (or qscript) can help here.Ok, but can it be done in today's world?The idea is pretty nice, as there is win win: people interested in developing a career within Nasa , Seti, Virgin group, etc, will mine the quantumcoins, the power goes to NASA, Seti, Virgin group, etc, research center, and with the coins, students can partially or fully pay their studies (space programs, research, aeronautical etc.).This will help NASA, Seti, Virgin Group to process huge chunks of data much much faster: image processing, simulations, 3D rendering, so on and so forth.Also, if we gather all the power and converge it to multiple mining pools, this power could be managed much much easier than a server farm, rewarding all the miners with the coin itself.So there are a fabulous set of problems to work on to figure out how to make all that work Push curiosity to the limits and let’s build this togetherI am just at the beginning and there are some awesome problems to solve, and to me this presents an opportunity: To be able to do something that you love, that you’re passionate about and that you really deeply know can have dramatic impact in people lives.And I am looking for amazing people in physics, aerospace ,aerodynamics, finance, bitcoin coding, visualization, web programing to really help me, help us, solve this puzzle together.quantumcoin.org</t>
  </si>
  <si>
    <t>http://www.reddit.com/r/Bitcoin/comments/3aczl0/quantumcoinorg_mixing_bitcoin_with_quantum/</t>
  </si>
  <si>
    <t>June 19, 2015 at 09:41AM</t>
  </si>
  <si>
    <t>RustyReddit</t>
  </si>
  <si>
    <t>Mining on Home DSL: Data for 1MB and 8MB blocks</t>
  </si>
  <si>
    <t>http://rusty.ozlabs.org/?p=509</t>
  </si>
  <si>
    <t>http://www.reddit.com/r/Bitcoin/comments/3aczcu/mining_on_home_dsl_data_for_1mb_and_8mb_blocks/</t>
  </si>
  <si>
    <t>June 19, 2015 at 09:48AM</t>
  </si>
  <si>
    <t>decentralizedmining</t>
  </si>
  <si>
    <t>Hydropower based PUD, extends moratorium on big power requests (for Bitcoin mining)</t>
  </si>
  <si>
    <t>http://www.wenatcheeworld.com/news/2015/feb/03/pud-moratorium-extended-on-big-power-requests/</t>
  </si>
  <si>
    <t>http://www.reddit.com/r/Bitcoin/comments/3ad07y/hydropower_based_pud_extends_moratorium_on_big/</t>
  </si>
  <si>
    <t>June 19, 2015 at 10:17AM</t>
  </si>
  <si>
    <t>Coinbase now lets you buy and sell Bitcoins instantly</t>
  </si>
  <si>
    <t>http://thenextweb.com/insider/2015/06/18/coinbase-now-lets-you-buy-and-sell-bitcoins-instantly/</t>
  </si>
  <si>
    <t>http://www.reddit.com/r/Bitcoin/comments/3ad3fk/coinbase_now_lets_you_buy_and_sell_bitcoins/</t>
  </si>
  <si>
    <t>June 19, 2015 at 10:04AM</t>
  </si>
  <si>
    <t>How do you check a Bitcoin Checksum in python?</t>
  </si>
  <si>
    <t>http://www.reddit.com/r/Bitcoin/comments/3ad1yo/how_do_you_check_a_bitcoin_checksum_in_python/</t>
  </si>
  <si>
    <t>June 19, 2015 at 10:28AM</t>
  </si>
  <si>
    <t>Block Size Debate Vote on the Blockchain</t>
  </si>
  <si>
    <t>I am on mobile so I will keep this short, Why don't we just create an address for each size option, and may the one with the highest transaction count win ?</t>
  </si>
  <si>
    <t>http://www.reddit.com/r/Bitcoin/comments/3ad4kr/block_size_debate_vote_on_the_blockchain/</t>
  </si>
  <si>
    <t>June 19, 2015 at 10:20AM</t>
  </si>
  <si>
    <t>Why did banks change their mind about bitcoin?</t>
  </si>
  <si>
    <t>http://banknxt.com/51686/banks-bitcoin/</t>
  </si>
  <si>
    <t>http://www.reddit.com/r/Bitcoin/comments/3ad3og/why_did_banks_change_their_mind_about_bitcoin/</t>
  </si>
  <si>
    <t>June 19, 2015 at 10:55AM</t>
  </si>
  <si>
    <t>aliprobro</t>
  </si>
  <si>
    <t>In what's arguably good news, more local dealers (for weed) in my area only accept bitcoin now</t>
  </si>
  <si>
    <t>It's catching on :)</t>
  </si>
  <si>
    <t>http://www.reddit.com/r/Bitcoin/comments/3ad74p/in_whats_arguably_good_news_more_local_dealers/</t>
  </si>
  <si>
    <t>June 19, 2015 at 10:53AM</t>
  </si>
  <si>
    <t>Rania Antonopoulos - Responding to the Unemployment Crisis in Greece</t>
  </si>
  <si>
    <t>https://www.youtube.com/watch?v=dKXwn3nOw3c</t>
  </si>
  <si>
    <t>http://www.reddit.com/r/Bitcoin/comments/3ad6yv/rania_antonopoulos_responding_to_the_unemployment/</t>
  </si>
  <si>
    <t>June 19, 2015 at 11:07AM</t>
  </si>
  <si>
    <t>A simple tutorial about how to make rice dumplings from Bitbank's beautiful chief,and we wish you a joyful Dragon boat festival and Father's day! Bitbank</t>
  </si>
  <si>
    <t>https://www.youtube.com/watch?v=oJNCNwbEhyc</t>
  </si>
  <si>
    <t>http://www.reddit.com/r/Bitcoin/comments/3ad8dq/a_simple_tutorial_about_how_to_make_rice/</t>
  </si>
  <si>
    <t>June 19, 2015 at 11:04AM</t>
  </si>
  <si>
    <t>LaCanner</t>
  </si>
  <si>
    <t>Which block contains your very first interaction with the Bitcoin blockchain?</t>
  </si>
  <si>
    <t>Approximate block is fine if you're concerned with privacy.</t>
  </si>
  <si>
    <t>http://www.reddit.com/r/Bitcoin/comments/3ad82z/which_block_contains_your_very_first_interaction/</t>
  </si>
  <si>
    <t>June 19, 2015 at 11:29AM</t>
  </si>
  <si>
    <t>Bitcoin exchange Coinbase launches ‘Instant Exchange’ for USD, EUR, and GBP</t>
  </si>
  <si>
    <t>http://leaprate.com/2015/06/bitcoin-exchange-coinbase-launches-instant-exchange-for-usd-eur-and-gbp/</t>
  </si>
  <si>
    <t>http://www.reddit.com/r/Bitcoin/comments/3adag5/bitcoin_exchange_coinbase_launches_instant/</t>
  </si>
  <si>
    <t>June 19, 2015 at 11:28AM</t>
  </si>
  <si>
    <t>Bitcoin surges as Greece crisis looms</t>
  </si>
  <si>
    <t>http://timesofindia.indiatimes.com/tech/tech-news/Bitcoin-surges-as-Greece-crisis-looms/articleshow/47716718.cms</t>
  </si>
  <si>
    <t>http://www.reddit.com/r/Bitcoin/comments/3adad3/bitcoin_surges_as_greece_crisis_looms/</t>
  </si>
  <si>
    <t>June 19, 2015 at 11:53AM</t>
  </si>
  <si>
    <t>guosim</t>
  </si>
  <si>
    <t>What's the best way to introduce Bitcoin to Filipino migrant workers?</t>
  </si>
  <si>
    <t>Hey /r/bitcoin, I know several Filipino migrant workers in Taiwan. They're still sending money back home using Western Union. I was wondering if there are any guides in Tagalog that will explain to them in layman's terms everything that is needed for them to send money back home (and maybe some other information like what's the best bitcoin exchange in the Philippines). Thanks!</t>
  </si>
  <si>
    <t>http://www.reddit.com/r/Bitcoin/comments/3adci7/whats_the_best_way_to_introduce_bitcoin_to/</t>
  </si>
  <si>
    <t>June 19, 2015 at 11:39AM</t>
  </si>
  <si>
    <t>openbit</t>
  </si>
  <si>
    <t>How long would it take to integrate another coins within existing bitcoin infrastructure?</t>
  </si>
  <si>
    <t>First of i want to make it clear that i am not promoting an altcoin nor do i want any to be more succesfull than bitcoin, i am actually pro-bitcoin and have all my investments solely on bitcoin.I believe though that diversity is strenght, so i am curious to know what would it take to add another couple coins in the existing infrastructure. Could payment processor like bitpay offer multiple coins as payment options for merchants ? How easy would it be for exchanges to run different blockchains? I was also wondering if bitcoin regulation would be the same for an altcoin that offers more privacy for example?If you could pay at your local grocery store with a dozen different coins, would you like it or would you prefer to only have the bitcoin option? if the latter why?PS; Please don't interpret my post the wrong way, my aim isn't to upset the pro-bitcoiners!</t>
  </si>
  <si>
    <t>http://www.reddit.com/r/Bitcoin/comments/3adb9s/how_long_would_it_take_to_integrate_another_coins/</t>
  </si>
  <si>
    <t>June 19, 2015 at 11:38AM</t>
  </si>
  <si>
    <t>Sambittio</t>
  </si>
  <si>
    <t>I found collection of the most useful Tutorials with free Bitcoins/Cryptocoins + all legit bitcoin earning methods in one place</t>
  </si>
  <si>
    <t>http://ecc.ninja/forums/crypto.6/</t>
  </si>
  <si>
    <t>http://www.reddit.com/r/Bitcoin/comments/3adb82/i_found_collection_of_the_most_useful_tutorials/</t>
  </si>
  <si>
    <t>June 19, 2015 at 12:11PM</t>
  </si>
  <si>
    <t>High-roller mechs losses $325,750 with all-in bet on PRC! His reaction, once again, the classic: "oh well"</t>
  </si>
  <si>
    <t>http://i.imgur.com/NPyg8gk.jpg</t>
  </si>
  <si>
    <t>http://www.reddit.com/r/Bitcoin/comments/3ade6e/highroller_mechs_losses_325750_with_allin_bet_on/</t>
  </si>
  <si>
    <t>June 19, 2015 at 12:09PM</t>
  </si>
  <si>
    <t>PICISI</t>
  </si>
  <si>
    <t>http://bravenewcoin.com/news/picisi/</t>
  </si>
  <si>
    <t>http://www.reddit.com/r/Bitcoin/comments/3addzj/picisi/</t>
  </si>
  <si>
    <t>June 19, 2015 at 12:21PM</t>
  </si>
  <si>
    <t>gibzeez</t>
  </si>
  <si>
    <t>How can I post a will to the blockchain?</t>
  </si>
  <si>
    <t>In the interests of taking care of my family in the event of an accident, how can I use bitcoin/blockchain to "hermetically seal" a drawn up family will?</t>
  </si>
  <si>
    <t>http://www.reddit.com/r/Bitcoin/comments/3adf1g/how_can_i_post_a_will_to_the_blockchain/</t>
  </si>
  <si>
    <t>June 19, 2015 at 12:17PM</t>
  </si>
  <si>
    <t>High-roller mechs loses $325,750 with all-in bet on PRC! His reaction, once again, the classic: "oh well"</t>
  </si>
  <si>
    <t>http://www.reddit.com/r/Bitcoin/comments/3adeq3/highroller_mechs_loses_325750_with_allin_bet_on/</t>
  </si>
  <si>
    <t>June 19, 2015 at 12:34PM</t>
  </si>
  <si>
    <t>If manufacturers who sell to the public put bitcoin QR codes on their labels, customers could just reorder off the label. This would save the commission paid to sites like Amazon, eBay, and online shopping carts.</t>
  </si>
  <si>
    <t>http://www.reddit.com/r/Bitcoin/comments/3adg81/if_manufacturers_who_sell_to_the_public_put/</t>
  </si>
  <si>
    <t>June 19, 2015 at 12:33PM</t>
  </si>
  <si>
    <t>tenthirtyone1031</t>
  </si>
  <si>
    <t>Anyone who agrees with noted non-programmers Mike&amp;amp;Gavin must be non-technical, stupid, uninformed, etc .... OK, go ahead and show them the error of their ways. Anyone can write blogs. - Mike Hearn</t>
  </si>
  <si>
    <t>https://www.cryptocoinsnews.com/bitcoin-dictators-inflate-block-size-debate///</t>
  </si>
  <si>
    <t>http://www.reddit.com/r/Bitcoin/comments/3adg5f/anyone_who_agrees_with_noted_nonprogrammers/</t>
  </si>
  <si>
    <t>June 19, 2015 at 12:43PM</t>
  </si>
  <si>
    <t>Tobuuu</t>
  </si>
  <si>
    <t>Should I not give my bitcoin address when trading?</t>
  </si>
  <si>
    <t>I was looking at tips on Localbitcoins.com about how to avoid getting scammed and the last one said "Do not give anyone you are trading with your bitcoin wallet address. If they ask for it they are likely trying to scam you."I was planning on trading with someone online, how else would they get the bitcoins to me?Sorry pretty new to this.</t>
  </si>
  <si>
    <t>http://www.reddit.com/r/Bitcoin/comments/3adgzg/should_i_not_give_my_bitcoin_address_when_trading/</t>
  </si>
  <si>
    <t>June 19, 2015 at 12:41PM</t>
  </si>
  <si>
    <t>Hannott</t>
  </si>
  <si>
    <t>If/when Bitcoin takes completely off and is used in everyday life for everything, how will loans and debt work if the value is ever increasing and supply ever diminishing?</t>
  </si>
  <si>
    <t>http://www.reddit.com/r/Bitcoin/comments/3adgtu/ifwhen_bitcoin_takes_completely_off_and_is_used/</t>
  </si>
  <si>
    <t>June 19, 2015 at 01:12PM</t>
  </si>
  <si>
    <t>JosiahCoinsetter</t>
  </si>
  <si>
    <t>Why is this still not on the front page? Ok, so 2016 blocks doesn't work, why not 20,000? (a hat tip to all you 20mb folks)... The point here is variable block size = good</t>
  </si>
  <si>
    <t>http://www.np.reddit.com/r/Bitcoin/comments/3a2p2j/proposal_maxblocksize_3x_avg_of_last_2016_blocks/</t>
  </si>
  <si>
    <t>http://www.reddit.com/r/Bitcoin/comments/3adjdg/why_is_this_still_not_on_the_front_page_ok_so/</t>
  </si>
  <si>
    <t>June 19, 2015 at 01:30PM</t>
  </si>
  <si>
    <t>HK_frank</t>
  </si>
  <si>
    <t>Bitcoin’s Progress in China: Huobi CEO Leon Li in the Mainstream Media</t>
  </si>
  <si>
    <t>http://realmoneyasia.com/bitcoins-progress-china-huobi-ceo-leon-li-media/</t>
  </si>
  <si>
    <t>http://www.reddit.com/r/Bitcoin/comments/3adkrd/bitcoins_progress_in_china_huobi_ceo_leon_li_in/</t>
  </si>
  <si>
    <t>June 19, 2015 at 01:56PM</t>
  </si>
  <si>
    <t>BitcoinVoice</t>
  </si>
  <si>
    <t>Polish Exchanges Lose Payment Processors in Bitcoin Crackdown</t>
  </si>
  <si>
    <t>http://www.coindesk.com/polish-exchanges-lose-payment-processors-in-bitcoin-crackdown/</t>
  </si>
  <si>
    <t>http://www.reddit.com/r/Bitcoin/comments/3admnf/polish_exchanges_lose_payment_processors_in/</t>
  </si>
  <si>
    <t>June 19, 2015 at 01:44PM</t>
  </si>
  <si>
    <t>Haha, we made front page!</t>
  </si>
  <si>
    <t>https://np.reddit.com/r/wheredidthesodago/comments/3acxom/no_we_dont_accept_bitcoin/</t>
  </si>
  <si>
    <t>http://www.reddit.com/r/Bitcoin/comments/3adlrb/haha_we_made_front_page/</t>
  </si>
  <si>
    <t>June 19, 2015 at 01:33PM</t>
  </si>
  <si>
    <t>The Bitcoin block size debate is now available in this convenient paperback</t>
  </si>
  <si>
    <t>http://i.imgur.com/Z755srN.jpg</t>
  </si>
  <si>
    <t>http://www.reddit.com/r/Bitcoin/comments/3adkxc/the_bitcoin_block_size_debate_is_now_available_in/</t>
  </si>
  <si>
    <t>June 19, 2015 at 02:47PM</t>
  </si>
  <si>
    <t>Technical question about nodes with bad connections speeds.</t>
  </si>
  <si>
    <t>There has been a lot of talk in this community about how the newer larger blocks will be propagated through the network. Specifically nodes that have really slow upload speeds will relay these blocks very slowly (a recent analysis by /u/RustyReddit estimates that it takes over 8 minutes to relay an 8 MB block to 7 adjacent nodes on a connection with a 1mbit upload speed).So this got me thinking, isn't this a possible attack vector? Couldn't someone just spam the network with a bunch of low quality 256kbps or 56kbps nodes and essentially prevent blocks from being relayed in a timely fashion? This would increase the orphan rate and could even cause the network to fork, correct?I'm sure this is something people have thought a lot about already I'm just curious to see what you guys know about this issue.</t>
  </si>
  <si>
    <t>http://www.reddit.com/r/Bitcoin/comments/3adqeh/technical_question_about_nodes_with_bad/</t>
  </si>
  <si>
    <t>June 19, 2015 at 02:42PM</t>
  </si>
  <si>
    <t>perkinoso18</t>
  </si>
  <si>
    <t>Oracles – The Smart Contracts’ Human Element in the Bitcoin Space</t>
  </si>
  <si>
    <t>http://digitalmoneytimes.com/crypto-news/oracles-the-smart-contracts-human-element-in-the-bitcoin-space/</t>
  </si>
  <si>
    <t>http://www.reddit.com/r/Bitcoin/comments/3adpyv/oracles_the_smart_contracts_human_element_in_the/</t>
  </si>
  <si>
    <t>June 19, 2015 at 02:39PM</t>
  </si>
  <si>
    <t>oshirowanen</t>
  </si>
  <si>
    <t>How To: Destroy Bitcoin</t>
  </si>
  <si>
    <t>If you wanted to destroy bitcoin, what would you do?I know what I would do. I would destroy it from within, by causing differences of opinions within the bitcoin community, then make each side think their opinion is better, causing divisions.Oh wait, that's already happening, 1MB, 20MB ring a bell?This has even got a name! The divide and rule strategy.In politics and sociology, divide and rule (or divide and conquer) is gaining and maintaining power by breaking up larger concentrations of power into pieces that individually have less power than the one implementing the strategy. The concept refers to a strategy that breaks up existing power structures and prevents smaller power groups from linking up.</t>
  </si>
  <si>
    <t>http://www.reddit.com/r/Bitcoin/comments/3adpt4/how_to_destroy_bitcoin/</t>
  </si>
  <si>
    <t>June 19, 2015 at 02:36PM</t>
  </si>
  <si>
    <t>Edmund Edgar on why Bitcoin needs to continue offering users competitive fees</t>
  </si>
  <si>
    <t>http://www.reddit.com/r/Bitcoin/comments/3acq8a/mark_friedenbach_explains_why_rbf_and/csblro5</t>
  </si>
  <si>
    <t>http://www.reddit.com/r/Bitcoin/comments/3adpmc/edmund_edgar_on_why_bitcoin_needs_to_continue/</t>
  </si>
  <si>
    <t>June 19, 2015 at 02:30PM</t>
  </si>
  <si>
    <t>paulmadore</t>
  </si>
  <si>
    <t>Max Keiser on Twitter: A thumb drive + Bitcoin = preservation of wealth before it's officially confiscated this weekend.</t>
  </si>
  <si>
    <t>https://twitter.com/maxkeiser/status/611584314195746816?s=17</t>
  </si>
  <si>
    <t>http://www.reddit.com/r/Bitcoin/comments/3adp6p/max_keiser_on_twitter_a_thumb_drive_bitcoin/</t>
  </si>
  <si>
    <t>June 19, 2015 at 02:19PM</t>
  </si>
  <si>
    <t>BitcoinMichi</t>
  </si>
  <si>
    <t>It it legal to introduce deep web sites like Aurora (Silkroad sucessor) to others.</t>
  </si>
  <si>
    <t>I found out that talking to your friends about Bitcoin can be pretty boring for them. I did some brainsearching and found the perfect indroduction to Bitcoin.Introduce them to Silkroad (Aurora)! You show them your account and browse some listings. I always have their full attention..lol..But...it that legal? Especially if you show it to minors.http://bitcoinist.net/teaching-encryption-soon-illegal-australia/</t>
  </si>
  <si>
    <t>http://www.reddit.com/r/Bitcoin/comments/3adoe9/it_it_legal_to_introduce_deep_web_sites_like/</t>
  </si>
  <si>
    <t>June 19, 2015 at 03:17PM</t>
  </si>
  <si>
    <t>The reputation system we built after actually listening to traders. Any suggestions?</t>
  </si>
  <si>
    <t>TLDR: "The OTC Bitcoin community now has a dope ass reputation system"Hi Folks, Artur from Paxful here.We launched Paxful in early beta three weeks ago and it's just been awesome. The feedback we have gotten from some of the biggest market makers in the OTC bitcoin world has been astounding. We're in the process of a complete evolution of the OTC bitcoin space and we decided to begin with a reputation system. The end result was a system very much like eBays but with a few more bells and whistles to weed out scammers and reward the market makers.Sellers were VERY upset that any anonymous scammer could leave them a bad review. What's worse is that besides being anonymous the trade didn't even have to completed successfully for feedback to be left. And to top it all off they couldn't even respond to the feedback. Their 100% gone just like that and a permanent air of doubt cast over them...Not a good way to do business and it ended up leaving many sellers not leaving and negative feedback at all for fear of retaliation. Hence scammers would be able to continue on scamming. Sounds pretty bad but this is how the current reputation system in the OTC bitcoin scene has been.. until now.Traders can leave a +1, neutral or -1 and a comment. All feedback is credited to whomever left it... doh. Feedback can only be left on a completed trade. Feedback is per trade, not per trader. Reputation doesn't show a percentage instead it focuses on the +/-1 ration much like youtube. This rewards prolific traders instead of penalizing them for edge casesComing soon... Web of Trust like grading. A weighted reputation grading. If a trader with a super rep who is LEGIT gives you a +1 or -1 it will count for more than a newbie trader Multiple levels of trust. Traders whom you trust will be able to see offers available only to them.Any suggestions?We're here for you guys and you won't believe what's coming next.check it out at https://paxful.com</t>
  </si>
  <si>
    <t>http://www.reddit.com/r/Bitcoin/comments/3ads91/the_reputation_system_we_built_after_actually/</t>
  </si>
  <si>
    <t>June 19, 2015 at 03:26PM</t>
  </si>
  <si>
    <t>BlockchainBits</t>
  </si>
  <si>
    <t>BlockTrail shares the tools in their Developer Platform. Their API includes HD Wallets and Multi-Signature security</t>
  </si>
  <si>
    <t>https://blog.blocktrail.com/2015/06/blocktrails-developer-platform/</t>
  </si>
  <si>
    <t>http://www.reddit.com/r/Bitcoin/comments/3adstl/blocktrail_shares_the_tools_in_their_developer/</t>
  </si>
  <si>
    <t>June 19, 2015 at 03:58PM</t>
  </si>
  <si>
    <t>dsauter</t>
  </si>
  <si>
    <t>Greece Needs Bitcoin, Here is how I decided to support them.</t>
  </si>
  <si>
    <t>This week there has been a lot of chat about Greece defaulting on their loans. Hey you Greeks I feel for you &amp; wanted to create a Bitcoin T-Shirt that shows our support. If I sell 100 of these I'll donate 10%, if I sell 200 of these, 15% of profits to a Greek Charity or any suggestions you Redditors may have.Here is the T-Shirt: https://koinswag.com/shop/bitcoin-t-shirt/greeks-need-this-bitcoin-t-shirt/</t>
  </si>
  <si>
    <t>http://www.reddit.com/r/Bitcoin/comments/3aduxn/greece_needs_bitcoin_here_is_how_i_decided_to/</t>
  </si>
  <si>
    <t>June 19, 2015 at 03:47PM</t>
  </si>
  <si>
    <t>Thireus</t>
  </si>
  <si>
    <t>Better Than Paper Wallet: Fahrenheit 2451 - Preserve Your Private Keys For Eternity</t>
  </si>
  <si>
    <t>https://www.kickstarter.com/projects/862339253/fahrenheit-2451-preserve-your-data-for-eternity</t>
  </si>
  <si>
    <t>http://www.reddit.com/r/Bitcoin/comments/3adu9i/better_than_paper_wallet_fahrenheit_2451_preserve/</t>
  </si>
  <si>
    <t>June 19, 2015 at 03:41PM</t>
  </si>
  <si>
    <t>Bithub brings digital currency to south africa</t>
  </si>
  <si>
    <t>http://www.southafrica.info/business/trends/innovations/bithub-190615.htm#.VYPVB8u6Yj0</t>
  </si>
  <si>
    <t>http://www.reddit.com/r/Bitcoin/comments/3adtu2/bithub_brings_digital_currency_to_south_africa/</t>
  </si>
  <si>
    <t>June 19, 2015 at 03:40PM</t>
  </si>
  <si>
    <t>The future is block chain | The National Business Review</t>
  </si>
  <si>
    <t>http://www.nbr.co.nz/article/future-block-chain-174446</t>
  </si>
  <si>
    <t>http://www.reddit.com/r/Bitcoin/comments/3adtsy/the_future_is_block_chain_the_national_business/</t>
  </si>
  <si>
    <t>June 19, 2015 at 04:12PM</t>
  </si>
  <si>
    <t>Decentral Toronto Brings Bitcoin • IHB News™</t>
  </si>
  <si>
    <t>https://ihb.io/2015-06-19/news/decentral-toronto-want-start-bitcoin-company-eh-18760</t>
  </si>
  <si>
    <t>http://www.reddit.com/r/Bitcoin/comments/3advxs/decentral_toronto_brings_bitcoin_ihb_news/</t>
  </si>
  <si>
    <t>June 19, 2015 at 04:35PM</t>
  </si>
  <si>
    <t>Let's talk about the action on Bitfinex these days - every 50 cents I see 400 BTC bid - seems like an institution is stabilizing the Bitcoin price</t>
  </si>
  <si>
    <t>http://i.imgur.com/G6Xckdz.png</t>
  </si>
  <si>
    <t>http://www.reddit.com/r/Bitcoin/comments/3adxfo/lets_talk_about_the_action_on_bitfinex_these_days/</t>
  </si>
  <si>
    <t>June 19, 2015 at 05:00PM</t>
  </si>
  <si>
    <t>Has this community ever tried a "bitcoin pay it forward day" where on one day we all agree to either teach bitcoin to someone new or help someone make their first transaction? If not how about we do one on July 1st? Thoughts?</t>
  </si>
  <si>
    <t>http://www.reddit.com/r/Bitcoin/comments/3adz3e/has_this_community_ever_tried_a_bitcoin_pay_it/</t>
  </si>
  <si>
    <t>June 19, 2015 at 05:32PM</t>
  </si>
  <si>
    <t>stickac</t>
  </si>
  <si>
    <t>Coinmap now has a feed that posts updates about new venues</t>
  </si>
  <si>
    <t>https://medium.com/@satoshilabs/introducing-coinmap-feed-7b023c28e4f7</t>
  </si>
  <si>
    <t>http://www.reddit.com/r/Bitcoin/comments/3ae15i/coinmap_now_has_a_feed_that_posts_updates_about/</t>
  </si>
  <si>
    <t>June 19, 2015 at 05:46PM</t>
  </si>
  <si>
    <t>maybealien</t>
  </si>
  <si>
    <t>its mathematically impossible for BTC to hit lets say 10k a bitcoin EVER.. or even 2k lets be honest</t>
  </si>
  <si>
    <t>there are wallets that have 10 million BTC - thats worth 2500000000so lets say bitcoin hits 10kthats 100,000,000,000you guys really think the people in power will let some nerds who bought a bunch of BTC at a $1 become multi trillionares and take over the world?</t>
  </si>
  <si>
    <t>http://www.reddit.com/r/Bitcoin/comments/3ae23q/its_mathematically_impossible_for_btc_to_hit_lets/</t>
  </si>
  <si>
    <t>Good thing about this site is that it pays instantly after every 60 bits you make.</t>
  </si>
  <si>
    <t>Hey guys, I found this new site which pays instantly after every 60 bits you make and trust me, making 60 bits here is hella easy. I hope you find it interesting. http://www.bitvisitor.com/?ref=19cWMNeoBPUMA5gTpXSHQiijV7jbEgrSBG</t>
  </si>
  <si>
    <t>http://www.reddit.com/r/Bitcoin/comments/3ae23e/good_thing_about_this_site_is_that_it_pays/</t>
  </si>
  <si>
    <t>June 19, 2015 at 05:56PM</t>
  </si>
  <si>
    <t>Cointelegraph_news</t>
  </si>
  <si>
    <t>Good Bitcoin, Bad Bitcoin: Blockchain Analytics and Fungibility</t>
  </si>
  <si>
    <t>http://cointelegraph.com/news/114604/good-bitcoin-bad-bitcoin-blockchain-analytics-and-fungibility</t>
  </si>
  <si>
    <t>http://www.reddit.com/r/Bitcoin/comments/3ae2r7/good_bitcoin_bad_bitcoin_blockchain_analytics_and/</t>
  </si>
  <si>
    <t>June 19, 2015 at 05:50PM</t>
  </si>
  <si>
    <t>Kupsi</t>
  </si>
  <si>
    <t>Peter Todd: F2Pool enabled full replace-by-fee (RBF) support after discussions with me.</t>
  </si>
  <si>
    <t>http://www.mail-archive.com/bitcoin-development@lists.sourceforge.net/msg08422.html</t>
  </si>
  <si>
    <t>http://www.reddit.com/r/Bitcoin/comments/3ae2e1/peter_todd_f2pool_enabled_full_replacebyfee_rbf/</t>
  </si>
  <si>
    <t>June 19, 2015 at 06:10PM</t>
  </si>
  <si>
    <t>tharlam</t>
  </si>
  <si>
    <t>Peter Todd: F2Pool has enabled full replace-by-fee; what this means for you</t>
  </si>
  <si>
    <t>https://twitter.com/petertoddbtc/status/611847152336134144</t>
  </si>
  <si>
    <t>http://www.reddit.com/r/Bitcoin/comments/3ae3ss/peter_todd_f2pool_has_enabled_full_replacebyfee/</t>
  </si>
  <si>
    <t>June 19, 2015 at 06:26PM</t>
  </si>
  <si>
    <t>Peter Todd is a little bitch</t>
  </si>
  <si>
    <t>Can't keep his panties dry</t>
  </si>
  <si>
    <t>http://www.reddit.com/r/Bitcoin/comments/3ae4we/peter_todd_is_a_little_bitch/</t>
  </si>
  <si>
    <t>June 19, 2015 at 06:23PM</t>
  </si>
  <si>
    <t>Canadian Senate Officially Takes a Pro-Bitcoin Stance</t>
  </si>
  <si>
    <t>https://www.cryptocoinsnews.com/canadian-senate-officially-takes-pro-bitcoin-stance/</t>
  </si>
  <si>
    <t>http://www.reddit.com/r/Bitcoin/comments/3ae4pw/canadian_senate_officially_takes_a_probitcoin/</t>
  </si>
  <si>
    <t>June 19, 2015 at 06:43PM</t>
  </si>
  <si>
    <t>fr4e343</t>
  </si>
  <si>
    <t>온라인바카라사이트＼＼メ 〔ABB646。ＣＯＭ〕メ＼＼인터넷바카라</t>
  </si>
  <si>
    <t>3VL7cS온라인바카라사이트 せ 〔ABB646。ＣＯＭ〕인터넷바카라な온라인바카라사이트ん인터넷바카라ソ온라인바카라사이트ケ인터넷바카라リ온라인바카라사이트ア인터넷바카라し온라인바카라사이트か인터넷바카라コ온라인바카라사이트ヤ인터넷바카라ろ온라인바카라사이트ぬ인터넷바카라ウ온라인바카라사이트ク인터넷바카라ラ온라인바카라사이트か인터넷바카라ほ온라인바카라사이트る인터넷바카라ク온라인바카라사이트し인터넷바카라ゆ온라인바카라사이트ひ인터넷바카라サ온라인바카라사이트ト인터넷바카라ロ온라인바카라사이트す인터넷바카라ン온라인바카라사이트テ인터넷바카라ス온라인바카라사이트に인터넷바카라マ온라인바카라사이트ツ인터넷바카라へ온라인바카라사이트セ인터넷바카라ミ온라인바카라사이트え인터넷바카라よ온라인바카라사이트お인터넷바카라セ온라인바카라사이트ア인터넷바카라ク온라인바카라사이트と인터넷바카라ち온라인바카라사이트こ인터넷바카라ヤ온라인바카라사이트ミ인터넷바카라コ온라인바카라사이트け인터넷바카라オ온라인바카라사이트ユ인터넷바카라ふ온라인바카라사이트ア인터넷바카라ふ온라인바카라사이트シ인터넷바카라よ온라인바카라사이트を인터넷바카라ナ온라인바카라사이트ム인터넷바카라し온라인바카라사이트な인터넷바카라テ온라인바카라사이트ラ인터넷바카라ウ온라인바카라사이트ほ인터넷바카라モ온라인바카라사이트ウ인터넷바카라ク온라인바카라사이트ホ인터넷바카라コ온라인바카라사이트ト인터넷바카라ン온라인바카라사이트ら인터넷바카라カ온라인바카라사이트ナ인터넷바카라か온라인바카라사이트ハ인터넷바카라り온라인바카라사이트ン인터넷바카라ム온라인바카라사이트は인터넷바카라ヲ온라인바카라사이트な인터넷바카라テ온라인바카라사이트は인터넷바카라こ온라인바카라사이트ハ인터넷바카라す온라인바카라사이트そ인터넷바카라メ온라인바카라사이트ホ인터넷바카라い온라인바카라사이트な인터넷바카라め온라인바카라사이트み인터넷바카라き온라인바카라사이트せ인터넷바카라ロ온라인바카라사이트た인터넷바카라ほ온라인바카라사이트ん인터넷바카라ケ온라인바카라사이트オ인터넷바카라フ온라인바카라사이트や인터넷바카라ハ온라인바카라사이트あ인터넷바카라し온라인바카라사이트ま인터넷바카라さ온라인바카라사이트て인터넷바카라ホ온라인바카라사이트ロ인터넷바카라き온라인바카라사이트な인터넷바카라ト온라인바카라사이트ル인터넷바카라ぬ온라인바카라사이트ち인터넷바카라ひ온라인바카라사이트ヌ인터넷바카라フ온라인바카라사이트ロ</t>
  </si>
  <si>
    <t>http://www.reddit.com/r/Bitcoin/comments/3ae683/%EC%98%A8%EB%9D%BC%EC%9D%B8%EB%B0%94%EC%B9%B4%EB%9D%BC%EC%82%AC%EC%9D%B4%ED%8A%B8%E3%83%A1_abb646%EF%BD%83%EF%BD%8F%EF%BD%8D%E3%83%A1%EC%9D%B8%ED%84%B0%EB%84%B7%EB%B0%94%EC%B9%B4%EB%9D%BC/</t>
  </si>
  <si>
    <t>Greece National Television Prime Time: about securing savings with Bitcoin.</t>
  </si>
  <si>
    <t>Hellenic Broadcasting Corporation (state-owned public radio and television broadcaster for Greece) is about to launch a marathon session about how to secure the savings with BITCOIN.just a thought.</t>
  </si>
  <si>
    <t>http://www.reddit.com/r/Bitcoin/comments/3ae66t/greece_national_television_prime_time_about/</t>
  </si>
  <si>
    <t>June 19, 2015 at 06:34PM</t>
  </si>
  <si>
    <t>Blockstrap Launches Blockchain Workshop Series for Beginners</t>
  </si>
  <si>
    <t>http://www.coindesk.com/blockstrap-launches-blockchain-workshop-series-for-beginners/</t>
  </si>
  <si>
    <t>http://www.reddit.com/r/Bitcoin/comments/3ae5jv/blockstrap_launches_blockchain_workshop_series/</t>
  </si>
  <si>
    <t>June 19, 2015 at 06:31PM</t>
  </si>
  <si>
    <t>OPirator</t>
  </si>
  <si>
    <t>Proposal: Alternating Block Size (Tic-Toc)</t>
  </si>
  <si>
    <t>Hey Bitcoin-Community:What about giving everybody their desired block size - at least once in a while. I'd like to propose the following:Instead of one fixed block size, use a fixed cycle of block sizes. Where the size alters between a small size "Tic" and a large size "Toc".Example 1: (given that "n" is the number of the block) - Block n : 1MB (Tic) - Block (n+1): 20MB (Toc) - Block (n+2): 1MB - Block (n+3): 20MB - And so on....Of course, it is also thinkable to have cycles of three (or more) block sizes:Example 2: - Block n : 1MB - Block (n+1): 4MB - Block (n+2): 16MBExample 3: - Block n : 1MB - Block (n+1): 2MB - Block (n+2): 8MB - Block (n+3): 16MB - Block (n+4): 32MBAdvantages: - Everybody gets his desired block-size - not all the time - but sometimes. This is a compromise. - Scalability could be achieved by adding up another element to the cycle. For Example 3 this could be adding 64 MB to the list. - Implementation is easy: Block limit depends only on the ID of the block, which is known to the miner anyway. - The block size is predictable. So if you have a slow connection, you can only mine the small blocks, and keep your machine idle in the meantime.I think this idea could be developed much further, and needs to be discussed.I'm not sure if anybody came up with this idea already - I'm sorry if that's the case - but I couldn't find anything like this before.</t>
  </si>
  <si>
    <t>http://www.reddit.com/r/Bitcoin/comments/3ae5aq/proposal_alternating_block_size_tictoc/</t>
  </si>
  <si>
    <t>June 19, 2015 at 07:41PM</t>
  </si>
  <si>
    <t>Bitcoin, the Brat Pack and blackness: director Rick Famuyiwa talks about ‘Dope’</t>
  </si>
  <si>
    <t>http://www.washingtonpost.com/blogs/style-blog/wp/2015/06/19/bitcoin-the-brat-pack-and-blackness-director-rick-famuyiwa-talks-about-dope/</t>
  </si>
  <si>
    <t>http://www.reddit.com/r/Bitcoin/comments/3aeb48/bitcoin_the_brat_pack_and_blackness_director_rick/</t>
  </si>
  <si>
    <t>June 19, 2015 at 07:57PM</t>
  </si>
  <si>
    <t>handsomechandler</t>
  </si>
  <si>
    <t>Chandler's Paradoxes</t>
  </si>
  <si>
    <t>There's a couple of hypotheticals you hear as reasons Bitcoin will fail that I find paradoxical. I'm going to describe them, and name them (after me, naturally).Firstly, Bitcoin cannot succeed because it's deflationary. The fixed eventual supply means that unlike fiat as adoption increases the value of the money, in the long run, tends to go up instead of down, meaning no one will spend it. In summary:Chandlers 1st Paradox: Bitcoin will be worth so much that it will fail.Secondly, transaction volume will increase so much (assuming blocksize increases one way or another) that running a node will become so expensive that not enough stakeholders will do it. Moore's law will help in some regard, but even ignoring that whatever businesses are receiving these million of transactions are going to want to verify them, it will be a cost of doing business and it doesn't necessarily need to be a large one per transaction. This is another variation on the so successful it fails paradox, In summary:Chandler's 2nd Paradox: Bitcoin will be used for so many transactions that it will be useless.</t>
  </si>
  <si>
    <t>http://www.reddit.com/r/Bitcoin/comments/3aecit/chandlers_paradoxes/</t>
  </si>
  <si>
    <t>jreacher</t>
  </si>
  <si>
    <t>One of the most interesting uses of the blockchain and bitcoin protocol I've seen. Amazing tech. Fascinating presentation.</t>
  </si>
  <si>
    <t>http://www.producthunt.com/tech/ascribe</t>
  </si>
  <si>
    <t>http://www.reddit.com/r/Bitcoin/comments/3aeci5/one_of_the_most_interesting_uses_of_the/</t>
  </si>
  <si>
    <t>June 19, 2015 at 08:09PM</t>
  </si>
  <si>
    <t>notsoheavymetal</t>
  </si>
  <si>
    <t>DOTA2 ESL One in Frankfurt, Hi, any eSports fans here? I'm not sure if it's a good site or not, but it offers the option to bet on the esports...</t>
  </si>
  <si>
    <t>https://www.onehash.com/contest/6</t>
  </si>
  <si>
    <t>http://www.reddit.com/r/Bitcoin/comments/3aedp4/dota2_esl_one_in_frankfurt_hi_any_esports_fans/</t>
  </si>
  <si>
    <t>June 19, 2015 at 08:08PM</t>
  </si>
  <si>
    <t>WHAT GOOGLE TELLS US ABOUT BITCOIN USERS</t>
  </si>
  <si>
    <t>http://www.pymnts.com/exclusive-series/2015/what-google-tells-us-about-bitcoin-users/#.VYQScNm9Kc0</t>
  </si>
  <si>
    <t>http://www.reddit.com/r/Bitcoin/comments/3aedmg/what_google_tells_us_about_bitcoin_users/</t>
  </si>
  <si>
    <t>June 19, 2015 at 08:03PM</t>
  </si>
  <si>
    <t>Wocket Smart Wallet: Mobile Security for a Mobile World</t>
  </si>
  <si>
    <t>http://bitcoinist.net/wocket-smart-wallet-mobile-security-mobile-world/</t>
  </si>
  <si>
    <t>http://www.reddit.com/r/Bitcoin/comments/3aed5r/wocket_smart_wallet_mobile_security_for_a_mobile/</t>
  </si>
  <si>
    <t>June 19, 2015 at 08:21PM</t>
  </si>
  <si>
    <t>amnesiac-eightyfour</t>
  </si>
  <si>
    <t>Beer for Bitcoin in Berlin</t>
  </si>
  <si>
    <t>The Vagabund Brauerei in Berlin now accepts Bitcoin!To the brewery!</t>
  </si>
  <si>
    <t>http://www.reddit.com/r/Bitcoin/comments/3aeezn/beer_for_bitcoin_in_berlin/</t>
  </si>
  <si>
    <t>sigma_noise</t>
  </si>
  <si>
    <t>Question about transaction outputs</t>
  </si>
  <si>
    <t>Can someone explain why in this transaction the same receive address is used as multiple outputs? Thanks!https://blockchain.info/tx-index/90538262/4</t>
  </si>
  <si>
    <t>http://www.reddit.com/r/Bitcoin/comments/3aeexm/question_about_transaction_outputs/</t>
  </si>
  <si>
    <t>June 19, 2015 at 08:20PM</t>
  </si>
  <si>
    <t>rockymountainbird</t>
  </si>
  <si>
    <t>Why wasn't bitcoin developed decades/centuries ago? It could be done without computers.</t>
  </si>
  <si>
    <t>Is there not some archaic form of the blockchain that could be written and verified with pen and ink? If I am wrong and it requires computers to solve the proof and work and thus would not have worked centuries ago, what about computers decades ago that were just slower?</t>
  </si>
  <si>
    <t>http://www.reddit.com/r/Bitcoin/comments/3aeesy/why_wasnt_bitcoin_developed_decadescenturies_ago/</t>
  </si>
  <si>
    <t>June 19, 2015 at 08:18PM</t>
  </si>
  <si>
    <t>Dython</t>
  </si>
  <si>
    <t>Millions withdrawn from Greece's ATMs - BBC News</t>
  </si>
  <si>
    <t>https://www.youtube.com/watch?v=A0n28ju5218</t>
  </si>
  <si>
    <t>http://www.reddit.com/r/Bitcoin/comments/3aeeo6/millions_withdrawn_from_greeces_atms_bbc_news/</t>
  </si>
  <si>
    <t>June 19, 2015 at 08:34PM</t>
  </si>
  <si>
    <t>ThatIsSoHot</t>
  </si>
  <si>
    <t>Giving away buybitcoins.org to the community for free</t>
  </si>
  <si>
    <t>A few years ago before the bitcoin craze started I registered the domain buybitcoins.orgMy goal was to make a service or an exchange that sells bitcoins but never got around to doing it.Since I am not doing anything with the domain I am willing to give it away for free if it is used for the good of the community.If anyone has good ideas how we can use this domain for the good of the bitcoin community - please discuss in the comments. If we find a good idea and someone to drive it forward I am willing to give the domain away for free. My only term is that I want to be passively involved with the project.If we don't find any good ideas I am also willing to sell it since I don't have any use for it any more.</t>
  </si>
  <si>
    <t>http://www.reddit.com/r/Bitcoin/comments/3aegcl/giving_away_buybitcoinsorg_to_the_community_for/</t>
  </si>
  <si>
    <t>June 19, 2015 at 08:54PM</t>
  </si>
  <si>
    <t>causeimyanni</t>
  </si>
  <si>
    <t>Hundreds of Brazilian merchants now accept bitcoin through AZPay's payment gateway</t>
  </si>
  <si>
    <t>http://blog.snapcard.io/post/121918243074/azpay-merchants-now-accept-bitcoin-through-snapcard</t>
  </si>
  <si>
    <t>http://www.reddit.com/r/Bitcoin/comments/3aeijn/hundreds_of_brazilian_merchants_now_accept/</t>
  </si>
  <si>
    <t>June 19, 2015 at 08:51PM</t>
  </si>
  <si>
    <t>Ralf067</t>
  </si>
  <si>
    <t>Cryptsy - This account is locked due to 6 months of inactivity.</t>
  </si>
  <si>
    <t>Hello,today, I wanted to try to log-in to my Cryptsy account.I got information: This account is locked due to 6 months of inactivity. Please contact support@cryptsy.com to unlock.Has anyone had similar situation? How long does the unlock lasts? Why do they require answers to my security questions? I didn't forget my username/password/e-mail address...ThanksBestRalf</t>
  </si>
  <si>
    <t>http://www.reddit.com/r/Bitcoin/comments/3aei8c/cryptsy_this_account_is_locked_due_to_6_months_of/</t>
  </si>
  <si>
    <t>emansipater</t>
  </si>
  <si>
    <t>Here's what the Canadian Senate just put in the Bitcoin blockchain:</t>
  </si>
  <si>
    <t>TEXT:"Senate Banking Committee calls for light touch approach to regulation of Satoshi's invention"DOCUMENT HASH:81b43c71e2eea227655bd2cf8aba38e18613825bd82332903b1655ead135243d proof of existenceCorresponding to...DOCUMENTThe Senate Banking Committee's report on digital currency(background)I'm a Canadian Bitcoin professional. A little while ago Decentral, where I work, was approached by the Senate for assistance in placing a short message and a "proof of existence" into the blockchain on the release of their report about digital currencies. My colleague and I were happy to provide them with technical help. Today both that report and the blockchain message + proof of existence have been publicly released and included in block #361625, as can be verified at the above links.(technical details)In order to minimise blockchain bloat both the message and the document hash were embedded using OP_RETURN so that full nodes do not have to store the UTXO's in their mempool, as they are forced to with, for example, the aptly-named cryptograffiti approach. The use of OP_RETURN also ensures that these outputs can be pruned from disk storage by non-archival nodes in the future. Due to the small size permitted in OP_RETURN the message was split across three different transactions.The document hash was embedded using the format from ProofOfExistence.com, though not through the site itself due to a need for clear association between the message and the document hash. To verify the proof of existence, download the file directly from the Senate link and hash it with the sha256 algorithm (for example using the "shasum" tool on linux. Compare the hexadecimal representation of the hash with the hexadecimal string located in the transaction at the "DOCUMENT HASH" link above (mouse over the "Proof of Existence" link on coinsecrets.org to see the hash). They should match!(in plain language)Mostly for fun, and partly as a nod to the community, the Canadian Senate has embedded the message "Senate Banking Committee calls for light touch approach to regulation of Satoshi's invention" as well as a short cryptographic "timestamp" that will prove to later viewers the document existed at this particular point in time and has not been changed since.(more about the report)As leaked yesterday evening, this report is the one the Senate banking committee has been working on for quite some time, and in service of which Andreas Antonopoulos, along with many others, have testified before the committee. The conclusion reached by the committee seems to be a largely positive one, saying explicitly that the benefits of this technology outweigh the challenges it introduces and recommending a "light touch" in the regulatory department.</t>
  </si>
  <si>
    <t>http://www.reddit.com/r/Bitcoin/comments/3aei7c/heres_what_the_canadian_senate_just_put_in_the/</t>
  </si>
  <si>
    <t>June 19, 2015 at 08:45PM</t>
  </si>
  <si>
    <t>Bitcoin as a solution for Greece during the current crisis: what you need to know</t>
  </si>
  <si>
    <t>http://siliconangle.com/blog/2015/06/19/bitcoin-as-a-solution-for-greece-during-the-current-crisis-what-you-need-to-know/</t>
  </si>
  <si>
    <t>http://www.reddit.com/r/Bitcoin/comments/3aehjs/bitcoin_as_a_solution_for_greece_during_the/</t>
  </si>
  <si>
    <t>June 19, 2015 at 08:44PM</t>
  </si>
  <si>
    <t>UIUCResearch1139</t>
  </si>
  <si>
    <t>Academic Research Cryptocurrency Survey</t>
  </si>
  <si>
    <t>Academic researchers want to know more about your experiences with and opinions about cryptocurrencies. We want to get past the myths and know more about YOU. If you are familiar with cryptocurrency communities and technologies, please take our survey here</t>
  </si>
  <si>
    <t>http://www.reddit.com/r/Bitcoin/comments/3aehfb/academic_research_cryptocurrency_survey/</t>
  </si>
  <si>
    <t>June 19, 2015 at 09:04PM</t>
  </si>
  <si>
    <t>GibbsSamplePlatter</t>
  </si>
  <si>
    <t>Peter Todd's explanation of RBF(s) to F2Pool</t>
  </si>
  <si>
    <t>http://sourceforge.net/p/bitcoin/mailman/message/34223118/</t>
  </si>
  <si>
    <t>http://www.reddit.com/r/Bitcoin/comments/3aejqo/peter_todds_explanation_of_rbfs_to_f2pool/</t>
  </si>
  <si>
    <t>June 19, 2015 at 09:03PM</t>
  </si>
  <si>
    <t>Chris_Pacia</t>
  </si>
  <si>
    <t>F2Pool: We recognize the problem. We will switch to FSS RBF soon. Thanks.</t>
  </si>
  <si>
    <t>http://sourceforge.net/p/bitcoin/mailman/bitcoin-development/thread/CAFzgq-wgHAdPnW5omvcP6OfYbCAh3op%2BmAYtuzwk188AOZr2QA%40mail.gmail.com/#msg34223098</t>
  </si>
  <si>
    <t>http://www.reddit.com/r/Bitcoin/comments/3aejmu/f2pool_we_recognize_the_problem_we_will_switch_to/</t>
  </si>
  <si>
    <t>June 19, 2015 at 09:31PM</t>
  </si>
  <si>
    <t>BlockChained Message: Greece Goes Bitcoin</t>
  </si>
  <si>
    <t>https://blockchain.info/address/1E2Suns9EkUUEXJWsaPBc5jQMaNavHHh8s</t>
  </si>
  <si>
    <t>http://www.reddit.com/r/Bitcoin/comments/3aemt0/blockchained_message_greece_goes_bitcoin/</t>
  </si>
  <si>
    <t>June 19, 2015 at 09:25PM</t>
  </si>
  <si>
    <t>Alpaca_Bob</t>
  </si>
  <si>
    <t>Adam Back: "Importing and forcing company interests would likely be the start of a slippery slope towards an end to Bitcoin."</t>
  </si>
  <si>
    <t>http://sourceforge.net/p/bitcoin/mailman/message/34222573/</t>
  </si>
  <si>
    <t>http://www.reddit.com/r/Bitcoin/comments/3aem7d/adam_back_importing_and_forcing_company_interests/</t>
  </si>
  <si>
    <t>June 19, 2015 at 09:22PM</t>
  </si>
  <si>
    <t>16,850 Bitcoin LinkedIn Profiles</t>
  </si>
  <si>
    <t>https://www.linkedin.com/vsearch/p?orig=QRYRW&amp;rsid=869747301434722859884&amp;keywords=bitcoin&amp;queryRewriteParams=132</t>
  </si>
  <si>
    <t>http://www.reddit.com/r/Bitcoin/comments/3aelux/16850_bitcoin_linkedin_profiles/</t>
  </si>
  <si>
    <t>June 19, 2015 at 09:18PM</t>
  </si>
  <si>
    <t>bitcointalk is down</t>
  </si>
  <si>
    <t>https://bitcointalk.org/</t>
  </si>
  <si>
    <t>http://www.reddit.com/r/Bitcoin/comments/3aelcd/bitcointalk_is_down/</t>
  </si>
  <si>
    <t>June 19, 2015 at 09:43PM</t>
  </si>
  <si>
    <t>Economics Professor: “Bitcoin Has a Lot of Problems” --Sergio Schout</t>
  </si>
  <si>
    <t>https://www.facebook.com/Bitcoinsnews/posts/393808544138385</t>
  </si>
  <si>
    <t>http://www.reddit.com/r/Bitcoin/comments/3aeoa4/economics_professor_bitcoin_has_a_lot_of_problems/</t>
  </si>
  <si>
    <t>June 19, 2015 at 09:40PM</t>
  </si>
  <si>
    <t>coinx-ltc</t>
  </si>
  <si>
    <t>Avoid F2Pool: They are incompetent ,reckless and greedy!</t>
  </si>
  <si>
    <t>Peter Todd (Not a Bitcoin Core Dev, works for Viacoin) talked F2Pool (Chun Wang) into implementing his RBF patch. A few hours later Chun realises want a terrible idea that was and switches to FSS RBF.This behaviour was more than eye opening how greedy they are and how little their understanding of Bitcoin is.First of all RBF is a terrible idea that is only supported by Peter Todd. All merchants would have to wait for at least 1 confirmation. Say goodbye to using Bitcoin in the real world. Chung even admitted how bad RBF is: "I know how bad the full RBF is. We are going to switch to FSS RBF in a few hours. Sorry."He didn't announce the implementation of RBF befor activating it. This could have led to thousands of successful double spends against Bitcoin payment provider and caused their insolvency-&gt; irreparable image loss for Bitcoin.Summary: F2Pool implemented a terrible patch that could have caused the loss of millions $ for a few extra bucks (&lt;100$) on their side. Then they realised that they didn't fully understood the patch they implemented and reverted it as fast as they could.From my point of view even more reckless behaviour than what Mark did with MtGox.http://www.mail-archive.com/bitcoin-development@lists.sourceforge.net/msg08422.htmlEDIT: F2Pool didn't announce it before because they didn't really understood how their behaviour could led to a massive amount of double spends (poor understanding of Bitcoin). Peter Todd didn't because he was pissed that all the big players ignored his shitty RBF idea:"I've had repeated discussions with services vulnerable to double-spends; they have been made well aware of the risk they're taking."BTW: There was no risk till F2Pool implemented RBF (irony).</t>
  </si>
  <si>
    <t>http://www.reddit.com/r/Bitcoin/comments/3aenx0/avoid_f2pool_they_are_incompetent_reckless_and/</t>
  </si>
  <si>
    <t>June 19, 2015 at 10:01PM</t>
  </si>
  <si>
    <t>Eric_Streb</t>
  </si>
  <si>
    <t>I made myself a Bitcoin QR Wallet Wallpaper. If you want one DM me your info.</t>
  </si>
  <si>
    <t>http://imgur.com/Twye35F</t>
  </si>
  <si>
    <t>http://www.reddit.com/r/Bitcoin/comments/3aeqek/i_made_myself_a_bitcoin_qr_wallet_wallpaper_if/</t>
  </si>
  <si>
    <t>June 19, 2015 at 10:09PM</t>
  </si>
  <si>
    <t>blockmeister</t>
  </si>
  <si>
    <t>Should I join a Bitcoin IRC channel?</t>
  </si>
  <si>
    <t>I've read that hackers have targeted people who connect to public Bitcoin IRC channels for DOS attacks and hacking attempts for their wallets held on their computers. Needless to say, this is something I would want to avoid. I don't hold much BTC on my computer, but still, opening my self up as a target is not something I would like to do. Can anyone confirm or deny this?</t>
  </si>
  <si>
    <t>http://www.reddit.com/r/Bitcoin/comments/3aercy/should_i_join_a_bitcoin_irc_channel/</t>
  </si>
  <si>
    <t>June 19, 2015 at 10:06PM</t>
  </si>
  <si>
    <t>Building a transaction with multiple inputs</t>
  </si>
  <si>
    <t>I have been reading every web page and post I can about building a bitcoin transaction from scratch, and I think I'm starting to get my hands around it, but I have a question.In the link below, step 15 of the top answer requires the use of a private key, but if I have multiple inputs (from multiple addresses) I have multiple private keys I am using, which one is step 15 referring to?https://bitcoin.stackexchange.com/questions/3374/how-to-redeem-a-basic-tx</t>
  </si>
  <si>
    <t>http://www.reddit.com/r/Bitcoin/comments/3aer0s/building_a_transaction_with_multiple_inputs/</t>
  </si>
  <si>
    <t>June 19, 2015 at 10:05PM</t>
  </si>
  <si>
    <t>vhsrescue</t>
  </si>
  <si>
    <t>For the non-counterfeit and reversible transaction reasons, craigslist poster wants bitcoin only for an Apple Watch</t>
  </si>
  <si>
    <t>http://losangeles.craigslist.org/sfv/ele/5082057824.html</t>
  </si>
  <si>
    <t>http://www.reddit.com/r/Bitcoin/comments/3aeqwx/for_the_noncounterfeit_and_reversible_transaction/</t>
  </si>
  <si>
    <t>June 19, 2015 at 10:27PM</t>
  </si>
  <si>
    <t>bob860</t>
  </si>
  <si>
    <t>Bitcoin Deathstar - BitPixr</t>
  </si>
  <si>
    <t>http://www.bitpixr.com/i/bitcoin-deathstar/#.VYQ0rUhF2O0.reddit</t>
  </si>
  <si>
    <t>http://www.reddit.com/r/Bitcoin/comments/3aetkl/bitcoin_deathstar_bitpixr/</t>
  </si>
  <si>
    <t>June 19, 2015 at 10:45PM</t>
  </si>
  <si>
    <t>reddbullish</t>
  </si>
  <si>
    <t>Are bitcoin posts still forbidden in r/news /worldnews and /politics and /technology ?</t>
  </si>
  <si>
    <t>http://www.reddit.com/r/Bitcoin/comments/3aevrd/are_bitcoin_posts_still_forbidden_in_rnews/</t>
  </si>
  <si>
    <t>June 19, 2015 at 11:08PM</t>
  </si>
  <si>
    <t>Canadian Senator Doug Black on Twitter: "The blockchain is a real innovation. We published the Banking cmte report on digital currency &amp;amp; #bitcoin there today: http://www.reddit.com/r/Bitcoin/comments/3aei7c/heres_what_the_canadian_senate_just_put_in_the/"</t>
  </si>
  <si>
    <t>https://twitter.com/DougBlackAB/status/611922954885165056</t>
  </si>
  <si>
    <t>http://www.reddit.com/r/Bitcoin/comments/3aeyqy/canadian_senator_doug_black_on_twitter_the/</t>
  </si>
  <si>
    <t>June 19, 2015 at 11:02PM</t>
  </si>
  <si>
    <t>btc_lover</t>
  </si>
  <si>
    <t>PSA: Peter Todd received money from both Viacoin and GreenAddress, which would benefit from Bitcoin being crippled.</t>
  </si>
  <si>
    <t>http://www.reddit.com/r/Bitcoin/comments/3aey15/psa_peter_todd_received_money_from_both_viacoin/</t>
  </si>
  <si>
    <t>June 19, 2015 at 11:18PM</t>
  </si>
  <si>
    <t>Cash2Bitcoin</t>
  </si>
  <si>
    <t>Cash2Bitcoin: The fastest way to buy bitcoin with cash</t>
  </si>
  <si>
    <t>http://www.cash2bitcoin.net</t>
  </si>
  <si>
    <t>http://www.reddit.com/r/Bitcoin/comments/3af03f/cash2bitcoin_the_fastest_way_to_buy_bitcoin_with/</t>
  </si>
  <si>
    <t>June 19, 2015 at 11:35PM</t>
  </si>
  <si>
    <t>Is it a good time to buy?</t>
  </si>
  <si>
    <t>Or do you think the price will go back to what it was just before the recent rally? It's been pretty steady since then, going down just a few dollars, so I'm not sure. Should I go for it?</t>
  </si>
  <si>
    <t>http://www.reddit.com/r/Bitcoin/comments/3af288/is_it_a_good_time_to_buy/</t>
  </si>
  <si>
    <t>June 19, 2015 at 11:31PM</t>
  </si>
  <si>
    <t>Building Consensus for Bitcoin - A better process?</t>
  </si>
  <si>
    <t>http://davidsterry.com/blog/2015/06/building-consensus-for-bitcoin/</t>
  </si>
  <si>
    <t>http://www.reddit.com/r/Bitcoin/comments/3af1rr/building_consensus_for_bitcoin_a_better_process/</t>
  </si>
  <si>
    <t>June 19, 2015 at 11:58PM</t>
  </si>
  <si>
    <t>Croatian police arrested a citizen of the libertarian micronation</t>
  </si>
  <si>
    <t>A member of the Liberland Settlement Association (LSA) got arrested on the territory of Liberland and abducted by the Croatian police on Thursday, 18 June.</t>
  </si>
  <si>
    <t>http://www.reddit.com/r/Bitcoin/comments/3af567/croatian_police_arrested_a_citizen_of_the/</t>
  </si>
  <si>
    <t>June 19, 2015 at 11:46PM</t>
  </si>
  <si>
    <t>Milan944</t>
  </si>
  <si>
    <t>Nooooo</t>
  </si>
  <si>
    <t>Damn,after chasing x9900 on PD for 7 days from faucet,and finally hitting it,5 minutes after that someone got into my acc and withdraw it :'c...my luck is shit lol x\</t>
  </si>
  <si>
    <t>http://www.reddit.com/r/Bitcoin/comments/3af3p8/nooooo/</t>
  </si>
  <si>
    <t>June 20, 2015 at 12:01AM</t>
  </si>
  <si>
    <t>Minaphure</t>
  </si>
  <si>
    <t>Elite Warcraft Account (Plus Others) For Bitcoin.</t>
  </si>
  <si>
    <t>I have about $50 invested into Heroes of the Storm, Close to $100 in Hearthstone and also have Diablo 3 on the same battlenet account.My Warcraft account is impressive. Toon name is Minaphure so you can see the iLvl and progression. Comes with several other high level toons including MW monk, Arms Warrior, Fire Mage. But the Prized Character is Minaphure, Mythic progressed in every Xpack and you will have a bit over 100,000 gold combined with all the toons. So that package on top of the other connected games is up for sell for bitcoin. 3 BTC is more than fair. It's definitely worth much more but I am simply tired of the obligation and am ready to be out from under it. You will never have to pay for game time either because my account earns more than enough gold to pay for the game time on its own.Send me a personal message on here with your Skype name or your Email address and we can go over the details.</t>
  </si>
  <si>
    <t>http://www.reddit.com/r/Bitcoin/comments/3af5mi/elite_warcraft_account_plus_others_for_bitcoin/</t>
  </si>
  <si>
    <t>June 20, 2015 at 12:19AM</t>
  </si>
  <si>
    <t>EconHacker</t>
  </si>
  <si>
    <t>Exascale Power Co plans to build a $50 billion supercomputer in New Mexico that will boost the power of the block chain processing infrastructure</t>
  </si>
  <si>
    <t>https://www.cryptocoinsnews.com/company-plans-build-50-billion-supercomputer-new-mexico-boosting-block-chain-processing/</t>
  </si>
  <si>
    <t>http://www.reddit.com/r/Bitcoin/comments/3af83l/exascale_power_co_plans_to_build_a_50_billion/</t>
  </si>
  <si>
    <t>June 20, 2015 at 12:08AM</t>
  </si>
  <si>
    <t>Degree of Anonymity: Sidechains vs. CoinJoin</t>
  </si>
  <si>
    <t>After reading /u/zooko's excellent blog post Privacy Technologies for Bitcoin, I was left with a few questions. Zooko writes, "It is possible to combine CT with other techniques (such as CoinJoin mixing) to improve participant confidentiality..." Isn't a Sidechain simply one giant CoinJoin pool? Doesn't Confidential Transactions, when combined with entering and exiting a sidechain, provide similar privacy characteristics when properly utilized?First, consider that /u/nullc's CoinJoin simply breaks the relationship of inputs and outputs and provides an anonymity set equal to the number of participants in the transaction. Sidechains seemingly have the same property in that locked bitcoin outputs created by transferring bitcoin to a sidechain are not the same coins that are withdrawn when a user exists the sidechain:From the Sidechains paper:When a user wants to transfer coins from the sidechain back to the parent chain, they do the same thing as the original transfer: send the coins on the sidechain to an SPV-locked output, produce a sufficient SPV proof that this was done, and use the proof to unlock a number of previously-locked outputs with equal denomination on the parent chain.Reorganisations of arbitrary depth are in principle possible, which could allow an attacker to completely transfer coins between sidechains before causing a reorganisation longer than the contest period on the sending chain to undo its half of the transfer. The result would be an imbalance between the number of coins on the recipient chain and the amount of locked output value backing them on the sending chain. If the attacker is allowed to return the transferred coins to the original chain, he would increase the number of coins in his possession at the expense of other users of the sidechain./u/andytoshi, co-author of the Sidechains paper also mentions this property: "Mixing" by transferring to and from a sidechain will get you an anonymity set which is the size of all outputs of the same size currently locked to that sidechain. If the sidechain is in active use this will always be a fairly large number, no timing gymnastics required."If I understand the redemption process correctly, isn't the link between inputs and outputs broken by entering and exiting a sidechain? Once in the sidechain, could I not divide my sidecoins up using CT and then remove them from the sidechain at different times to further obscure the linkability?I asked /u/luke-jr a similar question and only got a, "No?" reply. What am I missing?</t>
  </si>
  <si>
    <t>http://www.reddit.com/r/Bitcoin/comments/3af6m1/degree_of_anonymity_sidechains_vs_coinjoin/</t>
  </si>
  <si>
    <t>DeepRoast</t>
  </si>
  <si>
    <t>ELI5: Adding arbitrary data to the blockchain</t>
  </si>
  <si>
    <t>I'm pretty tech savvy as an IT manager. However I'm very confused about this. I thought the blockchain was essentially a very tight n-bit per entry database of transactions broken down by blocks.1.) So how are "marriage licenses" "texts", and the myriad of things people are trying to do with the blockchain really being done?2.) Hope this doesn't sound bad, but if the blockchain is meant to be a pure record of transaction history, isn't adding all this arbitrary data a bit cluttersome and unnecessary for transaction bookkeeping?3.) If anyone can add arbitrary data, then what's to keep someone from spamming the entire project gutenburg archive into the blockchain? Forcing all nodes to eat up space.</t>
  </si>
  <si>
    <t>http://www.reddit.com/r/Bitcoin/comments/3af6jq/eli5_adding_arbitrary_data_to_the_blockchain/</t>
  </si>
  <si>
    <t>June 20, 2015 at 12:41AM</t>
  </si>
  <si>
    <t>Please explain how this Merkle Tree works.</t>
  </si>
  <si>
    <t>I understand - at a meta-level - what Merkle trees are and how they are used by SPV clients.I don't understand a specific example from "Mastering Bitcoin".Diagram: https://imgur.com/gallery/nZY11ao/In the image, there is a path of blue blocks for block "HK" (green). The blue blocks are an "authentication path" (according to the book). The path of blocks with dashes around them apparently prove to SPV clients that "HK" is in the block.The dashed blocks have a direct path from "HK" to the root hash. The blue blocks do not.I don't understand the point of the blue blocks. What do they do? How do they relate to the blocks with dashes?Thanks!</t>
  </si>
  <si>
    <t>http://www.reddit.com/r/Bitcoin/comments/3afay2/please_explain_how_this_merkle_tree_works/</t>
  </si>
  <si>
    <t>June 20, 2015 at 12:58AM</t>
  </si>
  <si>
    <t>rnvk</t>
  </si>
  <si>
    <t>Major Payment Processors in Favor of Block Size Increase; Coinkite and BitPagos Prefer BIP 100</t>
  </si>
  <si>
    <t>http://cointelegraph.com/news/114612/major-payment-processors-in-favor-of-block-size-increase-coinkite-and-bitpagos-prefer-bip-100</t>
  </si>
  <si>
    <t>http://www.reddit.com/r/Bitcoin/comments/3afd5e/major_payment_processors_in_favor_of_block_size/</t>
  </si>
  <si>
    <t>josiah-</t>
  </si>
  <si>
    <t>To get 51% of the mining hashrate, it'll cost ~$121 million to buy the hardware and ~$700k every day to keep it running. To get 99% of all full nodes, the total cost is only ~$300k/day... I think we're overrating the risk of a 51% attack &amp;amp; underrating the risk of a consensus attack</t>
  </si>
  <si>
    <t>Hardware cost: $300,000/PH ($0.30/GH)Total Network Hashrate: ~390 PHTherefore, Hashrate Needed for 51%: ~406 PHTherefore, Cost of Hardware for 51%: $121,800,000Electricity Usage of Hardware: 800,000.0 GH/MWatt (0.8 GH/W)Therefore, Electricity Required: ~487 MWElectricity Rate: $60/MWh ($0.06/KWh)Therefore, Daily Electricity Cost (487 * 60 * 24): $701,280Rate for Full Node-Capable VPS: $15/MonthTotal Amount of Full Nodes: ~6,050Therefore, Count Needed for 99% Node Control: 605,010Therefore, Daily Cost of Maintaining 99% of Nodes ($15 * 605,010 / 30): $302,505</t>
  </si>
  <si>
    <t>http://www.reddit.com/r/Bitcoin/comments/3afd4m/to_get_51_of_the_mining_hashrate_itll_cost_121/</t>
  </si>
  <si>
    <t>June 20, 2015 at 01:17AM</t>
  </si>
  <si>
    <t>Bitcoin Bucket Shop Kicks Bucket</t>
  </si>
  <si>
    <t>http://www.bloombergview.com/articles/2015-06-19/bitcoin-bucket-shop-kicks-bucket</t>
  </si>
  <si>
    <t>http://www.reddit.com/r/Bitcoin/comments/3affpv/bitcoin_bucket_shop_kicks_bucket/</t>
  </si>
  <si>
    <t>June 20, 2015 at 01:14AM</t>
  </si>
  <si>
    <t>Affordable home mining is the Bitcoin equivalent of the right to bear arms. It's designed to prevent central control.</t>
  </si>
  <si>
    <t>Not everybody agrees with the US 2nd Amendment, and it certainly hasn't prevented the imperial presidency, but that is the reasoning behind it.</t>
  </si>
  <si>
    <t>http://www.reddit.com/r/Bitcoin/comments/3affef/affordable_home_mining_is_the_bitcoin_equivalent/</t>
  </si>
  <si>
    <t>After Bitcoin loan goes south, judge rules man must repay over $67,000</t>
  </si>
  <si>
    <t>http://arstechnica.com/tech-policy/2015/06/after-bitcoin-loan-goes-south-judge-rules-man-must-repay-over-67000/</t>
  </si>
  <si>
    <t>http://www.reddit.com/r/Bitcoin/comments/3affd6/after_bitcoin_loan_goes_south_judge_rules_man/</t>
  </si>
  <si>
    <t>June 20, 2015 at 01:06AM</t>
  </si>
  <si>
    <t>xangto</t>
  </si>
  <si>
    <t>Which E-commerce software is best for Bitcoin</t>
  </si>
  <si>
    <t>I'm starting an E-commerce site and was wondering the best way to implement bitcoin payments. I have been using opencart but I feel like there could be better ones. I have also been trying to use Mycelium Gear but not sure how to implement it with opencart or anyother.</t>
  </si>
  <si>
    <t>http://www.reddit.com/r/Bitcoin/comments/3afebh/which_ecommerce_software_is_best_for_bitcoin/</t>
  </si>
  <si>
    <t>June 20, 2015 at 01:29AM</t>
  </si>
  <si>
    <t>oxfe</t>
  </si>
  <si>
    <t>Why do I feel so uneasy about this BTC 2 cash exchange?</t>
  </si>
  <si>
    <t>Hi,So I have been doing large exchanges with BTC 2 bank-transfer with the same guy, today I asked him to do biggest exchange yet for us and I wanted to sell him 45.5 BTC. He said that he will only do it for cash and when I mentioned that I don't live close to him, he said no problem he knows someone that lives near me and that was without even saying my address... This is the first time I am doing BTC 2 cash and for some reason I feel like I'm going to get mugged? He said it's not a good idea to do bank-transfer for such a large amount. Should I find another exchanger or go ahead with this?Thanks</t>
  </si>
  <si>
    <t>http://www.reddit.com/r/Bitcoin/comments/3afhbw/why_do_i_feel_so_uneasy_about_this_btc_2_cash/</t>
  </si>
  <si>
    <t>June 20, 2015 at 01:24AM</t>
  </si>
  <si>
    <t>brighton36</t>
  </si>
  <si>
    <t>YTCracker talks Bitcoin with Chris DeRose at HackMiami 2015 #digitalgangster</t>
  </si>
  <si>
    <t>https://www.youtube.com/watch?v=1MR5gW_UPCA&amp;feature=youtu.be</t>
  </si>
  <si>
    <t>http://www.reddit.com/r/Bitcoin/comments/3afgme/ytcracker_talks_bitcoin_with_chris_derose_at/</t>
  </si>
  <si>
    <t>June 20, 2015 at 01:47AM</t>
  </si>
  <si>
    <t>Sand Hill Exchange issues video response to SEC allegations</t>
  </si>
  <si>
    <t>http://blog.sandhill.exchange/post/121768113883/sand-hill-exchange-response-to-sec-enforcement</t>
  </si>
  <si>
    <t>http://www.reddit.com/r/Bitcoin/comments/3afjn2/sand_hill_exchange_issues_video_response_to_sec/</t>
  </si>
  <si>
    <t>June 20, 2015 at 01:43AM</t>
  </si>
  <si>
    <t>Unable to dynamically match [bitcoin] supply with demand</t>
  </si>
  <si>
    <t>http://www.ofnumbers.com/2015/06/19/unable-to-dynamically-match-supply-with-demand/</t>
  </si>
  <si>
    <t>http://www.reddit.com/r/Bitcoin/comments/3afj7y/unable_to_dynamically_match_bitcoin_supply_with/</t>
  </si>
  <si>
    <t>June 20, 2015 at 02:10AM</t>
  </si>
  <si>
    <t>Bitcoin and renewable energy are like two peas in a pod.</t>
  </si>
  <si>
    <t>I’d love to hear your thoughts on this; please check my logic and offer anything that i may be missing.Assuming we look at renewable energy investments in a deflationary environment compared to a inflationary environment where all other things are equal, renewables become much more attractive.Scenario: What is the payback on a 1 million units investment in renewables where the purchasing power of the currency declines by 2% YOY and the ROI on initial principal is 4 years?1,000,000 in purchasing power after 4 years is 922368.2If the ROI payback of the 1,000,000 is 4 years BUT the purchasing power of the 1,000,000 has lost 77,631.84 in that time then one did not truly return the investment. So one needs to operate the system for an additional 3.7 months to arrive at a realized ROI or purchasing power of the initial capital.Looking at it from a deflationary angle, the reverse of the above is true.One would be able to recoup their investment approx. 4 months earlier and in a true 4 years’ time one would have 82,432.16 more purchasing power in a deflationary environment.Here’s the kicker: Play this scenario out for 30 years (lifespan of solar panels) and the realized savings (purchasing power of the savings through the life of the investment) for each economic environment assuming savings of 250,000 units per year are:Inflationary: 5,005,406 Constant: 6,250,000 Deflationary: 8,586,081I cheated a little with the numbers because I started the calc on year 5 as though both truly did return initial principal but its close enough to show the delta.TLDR; Bitcoin encourages long term investments, such as renewable resources.</t>
  </si>
  <si>
    <t>http://www.reddit.com/r/Bitcoin/comments/3afmit/bitcoin_and_renewable_energy_are_like_two_peas_in/</t>
  </si>
  <si>
    <t>karelb</t>
  </si>
  <si>
    <t>Joylent (food supplement) is accepting Bitcoin</t>
  </si>
  <si>
    <t>Just a note for everyoneJoylent - European "variant" of US-based Soylent food powder - is accepting Bitcoin. They don't advertise it anywhere on their website, but if you click all the way to payment, you can choose "Bitcoin" and pay through Coinbase.Personal experience: I have tried to be only on Joylent for 30 days, and while it's possible, it's not perfect, since you get tired of it soon, plus all the fiber makes... weird things with your stomach. However, now I am eating it much less and it constitutes about 50%-70% of my food, and it's all right, and I think it saves me money and time, and the month box is enough for about 2 months (the powder doesn't expire for a long time).The shipping time (to Czech Republic) is very short and it's here almost immediately; of course it makes sense only in Europe, I guess.</t>
  </si>
  <si>
    <t>http://www.reddit.com/r/Bitcoin/comments/3afmi4/joylent_food_supplement_is_accepting_bitcoin/</t>
  </si>
  <si>
    <t>June 20, 2015 at 02:00AM</t>
  </si>
  <si>
    <t>redzod</t>
  </si>
  <si>
    <t>Is bitcoin "dead"? 2015's USD trading volume is significantly down from 2014's peak.</t>
  </si>
  <si>
    <t>http://i.imgur.com/vPjTcrp.jpg</t>
  </si>
  <si>
    <t>http://www.reddit.com/r/Bitcoin/comments/3afl9t/is_bitcoin_dead_2015s_usd_trading_volume_is/</t>
  </si>
  <si>
    <t>June 20, 2015 at 02:29AM</t>
  </si>
  <si>
    <t>Riiume</t>
  </si>
  <si>
    <t>Now is the time to push (Greece)</t>
  </si>
  <si>
    <t>Now is the time to don a toga, brush up on your Greek, and propagandize the hell out of the Greek people. This is a one time opportunity to make BTC the de facto street currency of a country. The more people who become invested in it, the more their politicians will start to represent their vested interests in BTC.Gentlemen, this could be our first beachhead in the geo-political theatre. The spoils, plunder, and glory will be Goldman Sachs level.</t>
  </si>
  <si>
    <t>http://www.reddit.com/r/Bitcoin/comments/3afp27/now_is_the_time_to_push_greece/</t>
  </si>
  <si>
    <t>June 20, 2015 at 02:26AM</t>
  </si>
  <si>
    <t>polyclef</t>
  </si>
  <si>
    <t>bitcoinknowledge on how Mike Hearn caused the 2013 hard fork (-35% hit to BTC price)</t>
  </si>
  <si>
    <t>https://www.reddit.com/r/Bitcoin/comments/39yaug/the_history_of_mike_hearn_and_why_you_should_not/cs7pmgz</t>
  </si>
  <si>
    <t>http://www.reddit.com/r/Bitcoin/comments/3afomk/bitcoinknowledge_on_how_mike_hearn_caused_the/</t>
  </si>
  <si>
    <t>June 20, 2015 at 02:20AM</t>
  </si>
  <si>
    <t>bitexla</t>
  </si>
  <si>
    <t>Reporte Semanal #2 Junio 2015 I Análisis de Mercado de Bitex.la</t>
  </si>
  <si>
    <t>Durante la última semana la moneda digital operó una fuerte suba desde el mínimo en USD 226.83, llegando a un máximo de USD 257.39, precio que alcanzó luego de cinco swings acompañado por volúmenes operados que no se veían en mucho tiempo. Luego de alcanzar el máximo, vemos claramente tres swings a la baja y en la última jornada vemos una lateralización del precio. Entendemos que si supera la resistencia sobre los USD 250 podría reconstruirse la tendencia.https://d262ilb51hltx0.cloudfront.net/max/800/1*eIfRAAJTiXHu1uziT4GrSw.pngHoy 19/06/2015 (a las 13 hs UTC) el Bitcoin opera en USD 245.99, probablemente veamos una corrección hacia la zona del círculo azul en las próximas horas, deberemos esperar y ver si despega arrimándose a los USD 250.La red social ​​Reveal impulsada por cryptocurrencys ha cerrado una financiación de 1.5 millones con inversores que incluyen a Mike Hirshland de Resolute Ventures, Boost VC, Digital Currency Group y el Fondo StartX Stanford.Fundada por Matt Ivester, ex director general de la red social Kindr, así como el sitio de noticias de chismes universitarios JuicyCampus y el CTO de Kindr Josh Beal, Reveal esta mejor descripta como una aplicación móvil social de Q &amp; A orientada visualmente.Al igual que Instagram, SNAPCHAT, Vine y otras nuevas redes sociales, Reveal apunta a usuarios en la escuela secundaria y la universidad. A diferencia de estos líderes del mercado, Reveal ofrece una combinación única de garabatos, fotos, vídeos y criptomonedas.Ivester dijo a CoinDesk:“Para una red social, más que la mayoría de las empresas, los usuarios realmente aportan una enorme cantidad de valor al decirle a sus amigos acerca de la red para que crezca, pero luego también sobre una base del día a día contribuye el contenido que atrae otros usuarios y los mantiene regresando “.Al igual que con anteriores esfuerzos de orientación social en el espacio de la criptomoneda, revelan que la moneda será emitida en cantidades limitadas y distribuida a los usuarios como ingresos por publicidad.Sinergia SocialCon la creación de este mercado , Ivester explicó,los objetivos de Reveal, primero apelando a una audiencia clave que tal vez podría ganar el máximo provecho de la herramienta — influenciadores en otros sitios web sociales.Ivester dijo que Reveal ha estado trabajando con prominentes usuarios de Instagram y vid que ya tienen un gran número de seguidores con la esperanza de que su Q &amp; A encuentre apelación.Continuó:“Ellos pueden decir: ‘Si de verdad quieres llegar a conocerme, no sólo ver mis fotos o videos de entretenimiento, tienen que seguirme en Reveal’, porque eso es lo que realmente estamos haciendo aquí. Creemos que eso es realmente un gran crecimiento de estrategia para nosotros “.Filosofía de usuarioEs de destacar, es que los fundadores de Reveal han optado por un modelo de ingresos primero en la comunidad dado que la aplicación podría haber encontrado un público aún sin una ficha de proporcionar un incentivo.El hecho de que el intercambio de valor con los usuarios puede que no sea “la decisión de negocio perfecto”, fue reconocido por los fundadores. Sin embargo, Ivester dijo que era “lo que hay que hacer”, lo que sugiere que Reveal podría atraer a los usuarios que se sienten disgustados por los enfoques de generación de ingresos de otros gigantes de la red social.“Creo que podemos crear un mejor UX a través de este,” Beal comentó. “Algunos usuarios están molestos por los anuncios en Facebook, se sienten como que no es algo que les beneficia.”En cuanto a cómo van a tratar de educar a su audiencia sobre la criptomoneda, tanto Beal como Ivester indicaron que ellos creen que el concepto de propiedad comunitaria será inherentemente entendido por la audiencia de Reveal, incluso si los detalles técnicos son más ajenos a los usuarios.Buscando el crecimientoAunque entusiasmados con las posibilidades de revelar la moneda, Ivester y Beal trataron de subrayar su creencia de que la experiencia del usuario de la aplicación puede valerse por sí misma.“Reveal es una forma de mostrar su personalidad a través de fotos y videos. El contenido se siente mucho más personal que las otras redes. Hay texto, foto y video, así que se siente como si estuvieran teniendo una conversación con alguien”, dijo.Ivester indicó que Reveal utilizará los fondos para escalar su equipo, construir una aplicación para Android y comenzar a explorar las posibilidades para el uso continuado de revelar la moneda en las nuevas formas de la red.Y concluyó:“Hay mucho más que queremos hacer, y esto va a permitir que lo hagamos aún más rápido.”Gyft y el desarrollador de Bitcoin API Chain se han asociado para crear Gyft Block, una plataforma de negociación con el objetivo de facilitar el intercambio de tarjetas de regalo.Anunciado en el MoneyConf de Belfast, la noticia marca el más reciente paso del CEO de Gyft Vinny Lingham en la transición de su compañía de tarjetas de regalo para moviles, uno de los comerciantes más activos de Bitcoin a un partidario más directo de su tecnología subyacente.Gyft Block es parte de la misión más amplia de Gyft para digitalizar tarjetas de regalo para que puedan ser negociadas de forma segura utilizando la contabilidad pública del bitcoin, la blockchain. ‘Tarjetas de regalo 2,0’ se denomina, el ambicioso proyecto que fue revelado por primera vez en el SXSW de marzo y siguio ncon la propia participación de Lingham como asesor e inversor en los llamados ‘2.0’ cripto empresas, incluyendo Koinify y Trustatom.Un comunicado de Gyft implicaba que la plataforma podría resolver los problemas reales para el mercado de tarjetas de regalo de $ 100 mil millones:“Los consumidores pueden canjear diferentes formas de valor digital en una sola transacción: por ejemplo, un consumidor puede comprar una taza de café por la combinación de una tarjeta de regalo, punto de recompensa de marca y promocional, ya que todos los activos digitales basados en blockchain operan en el mismo abierto normas “.En un documento adjunto, la cabeza de los proyectos especiales de Gyft, Guillaume Lebleu sugiere Gyft Block buscaría establecer un API común para los emisores de tarjetas de regalo que se replicaria a las redes de crédito y débito.Nuevo libro blancoSeguimiento de Lebleu ofrece una visión general de los bloques de construcción tecnológicos en los que se basan las tarjetas de regalo, y cómo Gyft cree migrar estos atributos a la blockchain podría ser beneficioso.“Crédito y débito requieren una infraestructura estándar entre miles de instituciones financieras y millones de comercios … Una tarjeta de regalo, por el contrario, es un instrumento singular normalmente redimido sólo con el comerciante que lo emitió,” explica.En el post, Lebleu pasa a describir las formas en que Gyftblock permitirá a los proveedores emitir tarjetas de regalo en la blockchain que puede ser mediante programación compatible con las leyes locales.Por ejemplo, la tecnología multisig permitiría a las claves de una billetera Bitcoin tener un activo de tarjeta de regalo para ser distribuidos entre varias partes, incluyendo el emisor, titular de la tarjeta y de terceros para ayudar a hacer cumplir las normas necesarias.“El director del programa de co-firma es de confianza para hacer cumplir los términos y reglamentos de los activos, incluyendo los límites de gastos diarios y las transferencias no autorizadas, al rechazar cualquier transacción que no cumpla”, continúa.Los costes de emisión de tarjetas de regalo en la blockchain también son favorables para el costo de impresión de tarjetas de regalo de plástico, dice Lebleu.Su mensaje concluye:“En última instancia, las billeteras inteligentes serán capaces de conectarse a los mercados, identificar oportunidades de arbitraje y realizar en las complejas cadenas de fondo de comercio que maximiza la capacidad de compra de los consumidores sin comprometer su privacidad o control.”MonetaGo, un nuevo intercambio con la ambición de tomar bitcoin “global”, puesto en marcha en 40 países en la actualidad.Primero anunciado en abril, la plataforma ofrece bitcoin compra y venta en 28 monedas locales. Como un twist, los usuarios de MonetaGo también pueden “Fix” o “peg” su bitcoin a estos diversos tipos de cambio.En declaraciones a CoinDesk,el emprendedor en serie Jesse Chenard, CEO de MonetaGo, dijo:“La Moneda digital se supone que es este fenómeno global que va a permitir la transmisión transparente de los fondos a través de fronteras, pero la realidad es que el 90 y pico por ciento de todo el comercio bitcoin sucede en sólo tres monedas.”Al extender los servicios a mercados desatendidos fuera del dólar, el yuan y el euro, Chenard y sus co-fundadores esperan hacer bitcoin más accesible y rentable para los nuevos usuarios.En la superficie, la interfaz de MonetaGo es poco diferente a otras. Sin embargo, bajo el capó de la plataforma — construida utilizando la tecnología alphaPoint — tiene acceso a 35 libros de pedidos de una red de intercambios regionales asociadas, a través de su API.Chenard dijo que la plataforma tiene como objetivo alcanzar los 50 socios a finales de 2015.Valor fijoAl igual que Bitreserve, MonetaGo ofrece a los usuarios la capacidad de “arreglar” su valor bitcoin a cualquiera de sus 27 monedas de la región. Sin embargo, mientras que el primero no ofrece la opción de cobrar ‘Bitdollars’ a dólares reales (sólo bitcoin), MonetaGo lo hace.La capacidad de enviar este valor fijo en bitcoin a otros usuarios, quienes pueden convertirlo a otras monedas, podría ser beneficioso para las empresas, no sólo para los consumidores, dijo Chenard.Además de proteger a ambas partes de la volatilidad del bitcoin, el proceso podría acelerar los pagos a las empresas que carecen de una red bancaria correspondiente rápida y fiable entre ellas.“Usted tiene un saldo de $ 12 y termina teniendo que gastar otros $ 45 para conseguir sus 18 dólares.”Chenard dice que está “todavía racionalizando” cómo la gente va a utilizar esta funcionalidad ‘enviar’. Por ahora, la atención se centra en conseguir relaciones bancarias de MonetaGo herméticas, para asegurar que fiat dentro y fuera de las rampas sea suave.En términos de tasas, la plataforma será gratuita por las primeras semanas, después la carga sera de entre el 0,1% y el 0,5% por el comercio, dependiendo del volumen mensual de cada usuario.“Si va a convertir en dos ocasiones [utilizando la función” enviar “] que estamos buscando la manera de reducir a la mitad esa tasa ya que estamos doblando la carga en ese punto”, dijo el director general.MonetaGo es financiado privadamente por un puñado de inversionistas, incluyendo Chenard, quien dice que es probable que el Exchnage recaude una ronda en “bastante poco”.Junto Chenard, cuya empresa Tremor vídeo salió a bolsa en 2013, el equipo de la fundación de MonetaGo incluye al “co-fundador en serie” de Chenard OCM Tad Davis, ex-CEO alphaPoint Margaux Avedisian y de Igot Patrick Manasés.La start-up Eliptic ha anunciado una nueva herramienta de visualización para la blockchain que dibuja las conexiones entre varios mercados oscuros conocidos e intercambios Bitcoin.Llamado el “Bitcoin Big Bang”, la característica es parte de una oferta dirigida a las empresas que buscan reforzar sus esfuerzos contra el lavado de dinero.La herramienta, que muestra una web interactiva de entidades blockchain, muestra como la Ruta de la Seda, por ejemplo, se conecta a varios ‘Intercambios conocidos’ que opera actualmente.el CEO de Eliptic James Smith dijo a CoinDesk que la empresa del Reino Unido tiene la intención de lanzar una API en julio, que ofrecerá una gama más amplia de información a los clientes participantes, un grupo que probablemente incluirá intercambios y otras empresas que se ocupan de los bitcoins en nombre de los clientes.Según Smith, las identidades de los intercambios en la herramienta fueron retenidos porque “pensamos que sería más perjudicial para su negocio y nuestra relación con nombres”, haciendo hincapié en que el objetivo del proyecto no es reducir la privacidad de la blockchain, si no para poner más información en manos de las empresas que la necesitan para mantenerse en regla.Le dijo a CoinDesk:“Queremos ayudar a aquellas empresas de una manera más rigurosa a tener en cuenta las transacciones que podrían estar relacionados con la actividad criminal”.El anuncio refleja un cambio hacia el cumplimiento por el custodio bitcoin, que puso en marcha el año pasado y recaudó $ 2 millones en financiación inicial en julio de 2014.La compañía va a competir con Chainalysis y Coinalytics, ambas ofrecen herramientas de visualización en tiempo real de la blockchain de bitcoin.Compra Bitcoin en Pesos en nuestra sucursal. Ya puedes comprar Bitcoin al mejor precio de mercado utilizando las nuevas sucursales de Bitex.la en Buenos Aires y Santiago de Chile . Acércate con tu código personal BITEX y tu DNI, Cédula o Pasaporte y en menos de una hora tienes el saldo acreditado en tu cuenta para comprar bitcoin.Encontra nuestras sucursales!Nos pueden encontrar en:https://bitex.lahttp://facebook.com/bitex.lahttp://twitter.com/bitexlahttps://plus.google.com/+bitexlahttps://instagram.com/bitex.lahttps://bitexla.tumblr.comVisita Bitex.la¿Qué es Bitex.la? Bitex.la es un mercado de compra y venta de Bitcoin lider en Latino America. La plataforma permite operar bitcoin de manera profesional contra dolares americanos. Cuenta con una robusta red financiera que permite a los usuarios operar casi desde cualquier país del mundo sin restricciones.¿Queres aprender sobre bitcoin? Estamos lanzando un nuevo espacio educativo sobre el bitcoin de una manera simple y amistosa. Si tienes dudas o quieres aportar de alguna manera nos podes contactar en cualquier momento.Visitanos!</t>
  </si>
  <si>
    <t>http://www.reddit.com/r/Bitcoin/comments/3afnu8/reporte_semanal_2_junio_2015_i_an%C3%A1lisis_de/</t>
  </si>
  <si>
    <t>June 20, 2015 at 02:17AM</t>
  </si>
  <si>
    <t>EyeWuzHear</t>
  </si>
  <si>
    <t>How The DEA Seized A College Student's Entire Life Savings, Without Charging Him With A Drug Crime</t>
  </si>
  <si>
    <t>http://www.forbes.com/sites/instituteforjustice/2015/06/19/how-the-dea-seized-a-college-students-entire-life-savings-without-charging-him-with-a-drug-crime/</t>
  </si>
  <si>
    <t>http://www.reddit.com/r/Bitcoin/comments/3afnf3/how_the_dea_seized_a_college_students_entire_life/</t>
  </si>
  <si>
    <t>June 20, 2015 at 02:16AM</t>
  </si>
  <si>
    <t>fpvhawk</t>
  </si>
  <si>
    <t>Ron Paul: Stock market 'day of reckoning' is near</t>
  </si>
  <si>
    <t>http://www.cnbc.com/id/102771518</t>
  </si>
  <si>
    <t>http://www.reddit.com/r/Bitcoin/comments/3afnbu/ron_paul_stock_market_day_of_reckoning_is_near/</t>
  </si>
  <si>
    <t>June 20, 2015 at 02:36AM</t>
  </si>
  <si>
    <t>BusyBeaverHP</t>
  </si>
  <si>
    <t>Let's be honest: It's not who supports the blocksize increase, it's WHO DOESN'T support blocksize increase?</t>
  </si>
  <si>
    <t>Multiple polls' results regarding Bitcoin blocksize increase.Bitcoin Wallet Software Providers Express Support for Block Size IncreaseList of Bitcoin services that support/oppose increasing max block sizeExchanges that want blocksize increase: Coinbase, BTCChina, Bitfinex, Huobi, OKCoinAll 5 Chinese mining pools wants to increase the blocksizeAs you can see above, the majority, as well the as the economic majority supports more people being able to use the blockchain directly... the question is, in the face of landslide support of a blocksize increase... why are we seeing so much resistance to it?Just as oil interests have multi-million dollar think tanks debunking climate change, whilst the overhwhelming majority of the scientific community thinks otherwise...Blockstream is a multi-million dollar think tank debunking blocksize increase, whilst the overhelming majority* wants otherwise. Blockstream either are:CorruptIncompetentBothjstolfi:It is ironic that Blockstream accuses Gavin and Mike of "dictatorial", since I have not seen any discussion of their own Master Plan for evicting the current bitcoin users and pushing them to the overlay network. I also doubt very much that they understand what they are doing. They don't seem aware of chaos that the "fee market" will be, whether for plebs or for the gents of means.After claiming for months that sidechains (which they have never been able to explain adequately) would solve the scalability problem, they have now admitted that they won't. I have asked five times for them to please explain how the lightning network would work, in a simple example with 3 shoppers, 3 shops, and 1 hub; but that question always ended the conversation. And more...Anyway, hopefully there will be nice fireworks when the rest of the community becomes aware of Blockstream's plans. Especially if the LN turns out to be like the sidechains -- another half-baked idea that does not actually work.Regardless of options, they are not fit to make any decisions in governing Bitcoins, and we will oust them by either voting, or a violent fork. It will happen.</t>
  </si>
  <si>
    <t>http://www.reddit.com/r/Bitcoin/comments/3afpye/lets_be_honest_its_not_who_supports_the_blocksize/</t>
  </si>
  <si>
    <t>June 20, 2015 at 02:54AM</t>
  </si>
  <si>
    <t>Money for Kids' use?</t>
  </si>
  <si>
    <t>Does it make sense to provide money for kids to spend mainly online that had features like: spending limits, monitoring and reporting to parents, limited to certain sites? Is this something Bitcoin could be used as the basis of?</t>
  </si>
  <si>
    <t>http://www.reddit.com/r/Bitcoin/comments/3afs8p/money_for_kids_use/</t>
  </si>
  <si>
    <t>June 20, 2015 at 02:53AM</t>
  </si>
  <si>
    <t>imaginary_username</t>
  </si>
  <si>
    <t>Never create incentives for centralized solutions: A parallel to the history of gold</t>
  </si>
  <si>
    <t>I'm baffled how folks who say "it's okay that people are inconvenienced by congestion/high fees/inability to make small payments, it'll all get sorted out by sidechains/Lightning in the future; meanwhile people can move over to centralized solutions if they want to" think nothing of what happened to gold and silver. Consider the following:In the beginning Satoshi created Bitcoin and the community improved on it. Payment processing was decentralized, security was ensured via PoW, nobody controlled Bitcoin. Life was good, but the economy was small.In the beginning people dug gold from the ground and silver was added to alleviate scarcity. You could pay anyone, security was ensured via checking and locking up an actual hunk of gold, nobody controlled where the next gold mined could pop up. Life was good.Then the economy expanded, but blocksize was limited. Congestion raised fees, crashed nodes, and transaction became cumbersome; people who wanted to actually use bitcoin in their lives was frustrated.Then the economy expanded and value rose, but gold and silver remained hunks of metal. They are heavy to carry, are hard to divide into small chunks, and do not travel easily over long distances. People who wanted to actually use gold for lots of commerce was frustrated.But there is a solution! Coinbase, Changetip and Greenaddress rode to the rescue: We could just do everything offchain as long as you trust us! People flocked to the offchain shops; they are so much more convenient than the decentralized blockchain. It's not a big deal, since they're backed by the chain anyway, no?But there is a solution! Governments, banks and big merchant houses rode to the rescue: We could just do everything in our shiny tokens and notes, as long as you trust us! People flocked to the note issuers; they are so much more convenient than the cumbersome, nobody-in-charge metals. It's not a big deal, since they're backed by gold anyway, no?The use of offchain shops proliferated. Coinbase gobbled up Changetip, then in turn was bought out by Goldman Sachs. The use of Coinbase became the de facto standard of Bitcoin commerce; some holdouts still do things on-chain, but nobody cares about them, they are so few in number, and it's not like they can sell their coins to anyone but Coinbase at a reasonable price, anyway. Visa contemplates a merger with Coinbase.The use of notes proliferated. Banks consolidated and in turn had their note-issuing capacity absorbed by the government. Notes became the de facto standard of commerce; some holdouts still trade in gold, but nobody cares about them, they are so few in number, and it's not like their gold won't end up in a government vault eventually, anyway. Other countries contemplate adhering to a Dollar standard.Then Coinbase declared, one uneventful morning, they they will no longer buy or sell on-chain coins. Nothing much happened because they pretty much was the definition of Bitcoin anyway, it's of no practical concern to most people.Then the federal government declared, one uneventful morning, that they will no longer honor gold exchanges. Nothing much happened because notes are already used in pretty much everything and nobody accepts gold anyway. It's of no practical concern to most people.Coinbase (now part of the Visa network) betrays the people and starts colluding with bankers, inserting inflation, redistributing coins. A small group of people realized how horrible it is, and how technology can fix it. "Maybe this time we'll do it right! Let's call it..."The Fed (now part of the global cartel of bankers) betrayed the people and starts giving incentives to whoever cared to lobby, inserting inflation, controlling every avenue of payment in the name of taxation. A small group of people realized how horrible it was, and how technology can fix it. "Maybe this time we'll do it right! Let's call it... Bitcoin".</t>
  </si>
  <si>
    <t>http://www.reddit.com/r/Bitcoin/comments/3afs2v/never_create_incentives_for_centralized_solutions/</t>
  </si>
  <si>
    <t>June 20, 2015 at 02:47AM</t>
  </si>
  <si>
    <t>It is ironic that Blockstream accuses Gavin and Mike of "dictatorial", since I have not seen any discussion of their own Master Plan for evicting the current bitcoin users and pushing them to the overlay network.</t>
  </si>
  <si>
    <t>Jstolfi:Gavin and Mike want to let the users grow while keeping bitcoin's current access policies: apparently unrestricted and free, actually subsidized by the suckers visionaries who daily give a million dollars to the miners. But accomodating more users and all their garbage transactions requires increasing the block size. The effect of an increase to 8 MB will not be immediate; it will only allow the traffic to creep up from the current ~120'000 tx/day to ~3 million tx/day, instead hiting a limit at ~360'000 tx/day. The nodes will continue to become more expensive to run, as they are now, but the cost will continue to rise slowly without limit instead of stopping when it is 3x as expensive as today.The Blockstream guys, on the other hand, have decided that traffic on the bitcoin network cannot be allowed to grow much further. So they have decided that the current and future "normal" users of bitcoin should be forced to relocate to some rubegoldbergian "overlay network" that, by coincidence, will be using software components to be developed by Blockstream. Their plan to achive this goalis to keep the blocks at 1 MB and hope that, when the network staurates, the fees will rise until the "plebs" will no longer be able to afford them. One of their devs expects that the fees will end up being 3--6 BTC/block, which at current prices is 0.30-0.60 USD/tx. The bitcoin network then will be reserved to a small and non-growing set of elite users, including the hubs of the overlay network.It is ironic that Blockstream accuses Gavin and Mike of "dictatorial", since I have not seen any discussion of their own Master Plan for evicting the current bitcoin users and pushing them to the overlay network. I also doubt very much that they understand what they are doing. They don't seem aware of chaos that the "fee market" will be, whether for plebs or for the gents of means. After claiming for months that sidechains (which they have never been able to explain adequately) would solve the scalability problem, they have now admitted that they won't. I have asked five times for them to please explain how the lightning network would work, in a simple example with 3 shoppers, 3 shops, and 1 hub; but that question always ended the conversation. And more...Anyway, hopefully there will be nice fireworks when the rest of the community becomes aware of Blockstream's plans. Especially if the LN turns out to be like the sidechains -- another half-baked idea that does not actually work.</t>
  </si>
  <si>
    <t>http://www.reddit.com/r/Bitcoin/comments/3afrca/it_is_ironic_that_blockstream_accuses_gavin_and/</t>
  </si>
  <si>
    <t>June 20, 2015 at 03:09AM</t>
  </si>
  <si>
    <t>Bottom is in. Now we wait...</t>
  </si>
  <si>
    <t>Price has basically been flat since early April and tightly range bound since January.This recent run of stability (below 2% on BTCVol.info for 20+ days) is setting the foundation. The current quiet period may extend for another 3-4 months but after that me thinks we're headed up.Everything is in place: - Steady stream of good news (continued VC investment, effectiveness of the blockchain meme/reframing, more infrastructure in place (buy/sell/trade/remit/etc..)) - No major bad news - Increasing distance between Mt Gox, Silk Road, etc... = toxic memories fading (esp in mainstream media) - Price has stabilized/floor set - Global financial markets look set for a pull back in the next 6-12 months (China/Greece-EU/US) and some of that money will find it's way to bitcoin - Next halving is within sightLots of good things and only a few lingering negatives (it'd be nice to have the blocksize debate fully resolved). We're on the launch pad and once the price clearly breaks upward ($275? $300? $350) the bull will start to run. Traders who have been shorting for the last 18mos will be converted into longs. Bearwhales will be rechimerized as Bullwhales. Mainstream media (always desperate for a story) will start to pick up on bitcoin's rise (did you see how fast they jumped on a tenuous BTC price rise-Grexit connection?). Once it's clear to everyone that we're in bull territory... liftoff.A lot of crow is going to get eaten. Krugman, Prof Bitcorn and all the rest.and maybe the ETF comes out at just the right time (early 2016) to give every mainstream investor in the US the ability to diversify their portfolio by adding this new asset class.So enjoy this time of relative quiet. Because it won't last.</t>
  </si>
  <si>
    <t>http://www.reddit.com/r/Bitcoin/comments/3afu35/bottom_is_in_now_we_wait/</t>
  </si>
  <si>
    <t>June 20, 2015 at 02:58AM</t>
  </si>
  <si>
    <t>dorianblocksize</t>
  </si>
  <si>
    <t>Have your say: Should the block size limit be changed in the next month?</t>
  </si>
  <si>
    <t>http://www.poll-maker.com/poll342684xf3684de5-13</t>
  </si>
  <si>
    <t>http://www.reddit.com/r/Bitcoin/comments/3afsr2/have_your_say_should_the_block_size_limit_be/</t>
  </si>
  <si>
    <t>June 20, 2015 at 03:25AM</t>
  </si>
  <si>
    <t>Hey Mike! do you remember when you broke bitcoin and caused an unexpected fork? Now you want to control the code base?</t>
  </si>
  <si>
    <t>/u/bitcoinknowledgeAlso, as a point of history, Mike Hearn's first commit (5e650d6d2dbfc284c300668e71188e663d8f0a45) to Bitcoin caused a hard fork, the Bitcoin community was caught by complete surprise and the price dropped about 35% in a matter of minutes.The problem was discovered by Dr. Pieter Wuille (sipa) and the network was brought back into consensus with minimal damage to all stakeholders (users, exchanges, merchant processors, miners, etc.).https://github.com/bitcoin/bitcoin/commit/5e650d6d2dbfc284c300668e71188e663d8f0a45</t>
  </si>
  <si>
    <t>http://www.reddit.com/r/Bitcoin/comments/3afw5z/hey_mike_do_you_remember_when_you_broke_bitcoin/</t>
  </si>
  <si>
    <t>June 20, 2015 at 03:42AM</t>
  </si>
  <si>
    <t>coincrunchcom</t>
  </si>
  <si>
    <t>greece just shows how stupid people are</t>
  </si>
  <si>
    <t>only we innovators understand bitcoin. the rest is just sheep dumb as fuck... capital controls in greece after weekend maybe because of too many withdrawals... you put your money in the hands of amateurs people</t>
  </si>
  <si>
    <t>http://www.reddit.com/r/Bitcoin/comments/3afyb8/greece_just_shows_how_stupid_people_are/</t>
  </si>
  <si>
    <t>June 20, 2015 at 03:47AM</t>
  </si>
  <si>
    <t>Portis403</t>
  </si>
  <si>
    <t>This Week in Bitcoin and the Blockchain: Canada’s Regulation Decision, Coinbase Launches an Instant Exchange, Bitcoin Speculation in Greece, and More!</t>
  </si>
  <si>
    <t>http://www.futurism.com/wp-content/uploads/2015/06/bitcoin_june19th_2015.jpg</t>
  </si>
  <si>
    <t>http://www.reddit.com/r/Bitcoin/comments/3afyud/this_week_in_bitcoin_and_the_blockchain_canadas/</t>
  </si>
  <si>
    <t>June 20, 2015 at 04:07AM</t>
  </si>
  <si>
    <t>mythosaz</t>
  </si>
  <si>
    <t>Questions about ATMs and KYC laws.</t>
  </si>
  <si>
    <t>I'll be brief. I'm a guy who lives mostly on the edge of the BTC universe. I've got a small balance and generally use my coins to settle small personal bets with some internet friends. I'm also a technology professional, and I've got access to a retail location in Arizona that could support a "basic" BTC ATM -- something like a General Bytes......is anyone looking to do this completely screwed by KYC and MTB?http://www.azdfi.gov/Licensing/Licensing-FinServ/MT/MT.html#RQAny thoughts welcome.</t>
  </si>
  <si>
    <t>http://www.reddit.com/r/Bitcoin/comments/3ag1d3/questions_about_atms_and_kyc_laws/</t>
  </si>
  <si>
    <t>June 20, 2015 at 04:25AM</t>
  </si>
  <si>
    <t>ngt_</t>
  </si>
  <si>
    <t>Number of Bitcoin transactions follows cubic trend</t>
  </si>
  <si>
    <t>The blue graph in the following diagram shows the 28-day average of the daily number of bitcoin transactions (see blockchain.info).http://i.imgur.com/VTXkmpC.pngThe inserted red curve models the long term trend of the Bitcoin transaction numbers quite well. Yet the underlying formula is very simple.Be m the number of months since the 1st January 2010. The number of transactions t after month m is calculated ast(m) = 0.4 x (m3 - m2 )Example:The 1st January 2015 is exactly 60 months after the 1st January 2010. Thus the formula yields:0,4 x (603 - 602 ) = 84,960The real value of the 28-day transaction average on that day is 84,866.If the number of transactions follows the hitherto observed trend, one would expect the following future numbers:1st January 2016: 147,226 1st January 2017: 234,259 1st January 2020: 685,440</t>
  </si>
  <si>
    <t>http://www.reddit.com/r/Bitcoin/comments/3ag3jr/number_of_bitcoin_transactions_follows_cubic_trend/</t>
  </si>
  <si>
    <t>June 20, 2015 at 04:32AM</t>
  </si>
  <si>
    <t>abk5074</t>
  </si>
  <si>
    <t>Bitcoin Users in Arizona.</t>
  </si>
  <si>
    <t>Hi all, I am a doctoral student at the University of Arizona who is looking for Bitcoin users who are interested in doing an informal interview regarding the social utility of the virtual currency. Please inbox me if you are either an adopter or business owner who has incorporated Bitcoin into your commerce. I am looking for people preferably in the Tucson area, but also people throughout the rest of the state who are interested please contact me as well.Thanks!</t>
  </si>
  <si>
    <t>http://www.reddit.com/r/Bitcoin/comments/3ag4k0/bitcoin_users_in_arizona/</t>
  </si>
  <si>
    <t>June 20, 2015 at 04:46AM</t>
  </si>
  <si>
    <t>Nick Szabo: Attackers can intentionally delay large blocks, creating havoc w/much less than 51% mining power</t>
  </si>
  <si>
    <t>https://twitter.com/NickSzabo4/status/611259452402987008</t>
  </si>
  <si>
    <t>http://www.reddit.com/r/Bitcoin/comments/3ag666/nick_szabo_attackers_can_intentionally_delay/</t>
  </si>
  <si>
    <t>June 20, 2015 at 04:44AM</t>
  </si>
  <si>
    <t>RayNone</t>
  </si>
  <si>
    <t>fallen.io, creator of the amazing visualization of deaths in World War 2 now accepts bitcoin for donations</t>
  </si>
  <si>
    <t>The video recently got popular in this post in /r/dataisbeautiful. I thought it was great and wanted to donate, so I asked him about accepting bitcoin. He just replied and added the option! It would be great if you consider donating so he can continue making more of these.See the video / interactive version and bitcoin address at http://www.fallen.io/ww2/For the lazy, this is the address: 35ZKQenJ5SrntbxFBXc4rabitgtYR5YgmD</t>
  </si>
  <si>
    <t>http://www.reddit.com/r/Bitcoin/comments/3ag5zy/fallenio_creator_of_the_amazing_visualization_of/</t>
  </si>
  <si>
    <t>June 20, 2015 at 05:07AM</t>
  </si>
  <si>
    <t>The Ultimate Naive Question About Bitcoin</t>
  </si>
  <si>
    <t>How can one determine here, in the arguments about for example about Blocksize, firstly who knows what they are talking about and secondly, who is not trying to spread misinformation but is genuinely trying to explain the situation?</t>
  </si>
  <si>
    <t>http://www.reddit.com/r/Bitcoin/comments/3ag8ts/the_ultimate_naive_question_about_bitcoin/</t>
  </si>
  <si>
    <t>June 20, 2015 at 05:06AM</t>
  </si>
  <si>
    <t>China stocks plunge as bubble fears grow</t>
  </si>
  <si>
    <t>https://np.reddit.com/r/worldnews/comments/3ae9gz/china_stocks_plunge_as_bubble_fears_grow/</t>
  </si>
  <si>
    <t>http://www.reddit.com/r/Bitcoin/comments/3ag8o3/china_stocks_plunge_as_bubble_fears_grow/</t>
  </si>
  <si>
    <t>June 20, 2015 at 05:18AM</t>
  </si>
  <si>
    <t>KarskOhoi</t>
  </si>
  <si>
    <t>Bitcoin on Norwegian national TV (now with English subtitles)</t>
  </si>
  <si>
    <t>https://www.youtube.com/watch?v=mU9N6K7NlGI</t>
  </si>
  <si>
    <t>http://www.reddit.com/r/Bitcoin/comments/3aga5x/bitcoin_on_norwegian_national_tv_now_with_english/</t>
  </si>
  <si>
    <t>June 20, 2015 at 05:13AM</t>
  </si>
  <si>
    <t>Greece Debt Crisis: Despair as $1 Billion Withdrawn From Banks in a Day (NBC)</t>
  </si>
  <si>
    <t>http://www.nbcnews.com/news/world/greece-debt-crisis-despair-1-billion-withdrawn-banks-day-n378401</t>
  </si>
  <si>
    <t>http://www.reddit.com/r/Bitcoin/comments/3ag9iz/greece_debt_crisis_despair_as_1_billion_withdrawn/</t>
  </si>
  <si>
    <t>June 19, 2015 at 11:32PM</t>
  </si>
  <si>
    <t>Bitcohen</t>
  </si>
  <si>
    <t>Ukraine Drafts Its Own BitLicense, As ‘Surprisingly Positive’ Dialogue Begins With Central Bank</t>
  </si>
  <si>
    <t>http://cointelegraph.com/news/114611/ukraine-drafts-its-own-bitlicense</t>
  </si>
  <si>
    <t>http://www.reddit.com/r/Bitcoin/comments/3af1t5/ukraine_drafts_its_own_bitlicense_as_surprisingly/</t>
  </si>
  <si>
    <t>June 20, 2015 at 05:39AM</t>
  </si>
  <si>
    <t>gruhnaydes</t>
  </si>
  <si>
    <t>New to BitCoin</t>
  </si>
  <si>
    <t>Hey everyone, I wanna find a way to start mining bitcoin easily. I wanna earn around $60 USD and not spend very much. Is there a way to do this?</t>
  </si>
  <si>
    <t>http://www.reddit.com/r/Bitcoin/comments/3agcle/new_to_bitcoin/</t>
  </si>
  <si>
    <t>June 20, 2015 at 05:33AM</t>
  </si>
  <si>
    <t>As a User, I want BIGGER BLOCKS</t>
  </si>
  <si>
    <t>I use Bitcoin rather frequently, just used it yesterday to buy my Wife's birthday present. I use Gyft on Amazon, Newegg, Regal Cinemas, Fandango, Target, Whole Foods, Starbucks and at more locations on a very regular basis. I'm a consumer, I always replenish my wallets whenever I purchase, and I like Bitcoin. I've slowly come to realize that a not-so-insignificant portion of my finances are completely managed in Bitcoin, and it grows every 2 weeks. I NEED Bitcoin to operate normally, because I USE them.Now, I also participated, albeit very little, in the stress test we had recently. To be honest, it was pretty worrisome. The amount of time it took to confirm transactions made Bitcoin unusable for me. I can't wait hours to move cash around. If I'm going to buy a movie with Bitcoin I do it just before I leave, if I'm shopping at target with Bitcoin I literally buy the Gyft card in line at the register. now granted, some of what I do doesn't immediately need a confirmation, but longer confirmations gets in the way of more than I realized.I am a consumer of Bitcoin. I honestly don't give a shit about block stream, not that I'm not excited about it and its potential, the opposite is true in fact. The problem I'm having is that I want MY Bitcoin, sitting in MY wallet, just like it is right now, to go into the next block and confirm in the same amount of time I'm used to.Everyone seems all too freaked about about a hard fork, which we have managed multiple times before, when I feel it's far more dangerous to run into a bottleneck that forces people to use a completely different, untrusted, untested, brand new protocol built on top of Bitcoin!!? Honestly, why the fuck is this a less scary option? I want my Bitcoin to work where it's sitting right now. I'm far less worried about my Bitcoin being spent on the updated chain where only a clearly defined hard limit on block size has been altered. Being forced to move my Bitcoin to an untested and completely different chain that I know not the first thing about is NOT comforting.As someone who actually USES Bitcoin I WANT a bigger block size. Block stream guys, I get it. But you aren't going to come in here claiming Bitcoin can't grow because your product will save me from the obvious, predictable, inescapable limitations of its current implementation that will inevitably become a reality. I won't even be using sidechains until they are out for years without incident. I'll read about them and post about all the cool new shit, but I sure as shit won't be moving my Bitcoin until 3 huge hacks and the first major protocol bug occur and are fixed. I trust Bitcoin, I know we can survive a fork, I've been through them before. I don't know shit about your sidechain, and I'm not sending my Bitcoin to them! I want MY Bitcoin to be spendable without having to wait 6 hours for confirmation, or possible longer.I will be running a node as soon as Gavin makes available the software for a block size increase, I'm seriously considering mining on my shit unit again for no other reason than to support the update. I'm excited about sidechains, I want innovation and new ideas in the Bitcoin space, but I'll be damned if I'm going to have to move my Bitcoin to an untrusted chain with brand new untested wallet software, all new infrastructure (if my normal services even accept it), and hope it all goes smoothly just to go to the damn grocery store. GIVE ME BIGGER BLOCKS and I'll use sidechains when I feel like it adds value.</t>
  </si>
  <si>
    <t>http://www.reddit.com/r/Bitcoin/comments/3agbyj/as_a_user_i_want_bigger_blocks/</t>
  </si>
  <si>
    <t>June 20, 2015 at 05:32AM</t>
  </si>
  <si>
    <t>SethLevy</t>
  </si>
  <si>
    <t>Coinbase Shuts Down Bitcoin Biz for Firearms Companies</t>
  </si>
  <si>
    <t>http://www.thetruthaboutguns.com/2015/06/daniel-zimmerman/coinbase-shuts-down-bitcoin-biz-for-firearms-companies/</t>
  </si>
  <si>
    <t>http://www.reddit.com/r/Bitcoin/comments/3agbs7/coinbase_shuts_down_bitcoin_biz_for_firearms/</t>
  </si>
  <si>
    <t>June 20, 2015 at 05:58AM</t>
  </si>
  <si>
    <t>Raystonn</t>
  </si>
  <si>
    <t>Technical glitch cripples US government visa system</t>
  </si>
  <si>
    <t>http://www.ft.com/cms/s/0/781c3442-1585-11e5-8e6a-00144feabdc0.html#axzz3dYF2krL7The US government’s visa system, crippled by a technical glitch, will not be back up and running until next week, forcing thousands of business travelers (sic) and others to postpone or cancel travel plans.Time for a new system.</t>
  </si>
  <si>
    <t>http://www.reddit.com/r/Bitcoin/comments/3ageoa/technical_glitch_cripples_us_government_visa/</t>
  </si>
  <si>
    <t>June 20, 2015 at 05:54AM</t>
  </si>
  <si>
    <t>barmbeck</t>
  </si>
  <si>
    <t>There is consensus that the block size should increase by more than 2 MB in less than 2 years time.</t>
  </si>
  <si>
    <t>Can we all agree to that?</t>
  </si>
  <si>
    <t>http://www.reddit.com/r/Bitcoin/comments/3age9q/there_is_consensus_that_the_block_size_should/</t>
  </si>
  <si>
    <t>June 20, 2015 at 05:53AM</t>
  </si>
  <si>
    <t>valentin_ruhry</t>
  </si>
  <si>
    <t>A neuronal net for BTC at Cointemporary. Only 10 left.</t>
  </si>
  <si>
    <t>http://cointemporary.com/?LSTM</t>
  </si>
  <si>
    <t>http://www.reddit.com/r/Bitcoin/comments/3age5f/a_neuronal_net_for_btc_at_cointemporary_only_10/</t>
  </si>
  <si>
    <t>June 20, 2015 at 05:49AM</t>
  </si>
  <si>
    <t>What exchange can I use in Texas to instantly sell Bitcoin for fiat instead of having to wait days to send to my bank account.</t>
  </si>
  <si>
    <t>I'd like to do some trading but coinbase doesn't have a license in Texas so I can't use their USD wallet and bitcoin exchange section. Is there any exchange I would be able to if at all?</t>
  </si>
  <si>
    <t>http://www.reddit.com/r/Bitcoin/comments/3agdo0/what_exchange_can_i_use_in_texas_to_instantly/</t>
  </si>
  <si>
    <t>June 20, 2015 at 06:09AM</t>
  </si>
  <si>
    <t>BTC_Dropout</t>
  </si>
  <si>
    <t>Sanity Check: Buying an S4 for home mining</t>
  </si>
  <si>
    <t>So I found an Antminer S4 2/TH up for sale for $500.With electricity at $0.16/kWh - some of these calculators are saying I'll ROI in just about 12 days.What? I thought mining was dead? $500 isn't even that cheap for these. Can I really ROI on this in 12 days? Or are these calculators not accurate?</t>
  </si>
  <si>
    <t>http://www.reddit.com/r/Bitcoin/comments/3agfyw/sanity_check_buying_an_s4_for_home_mining/</t>
  </si>
  <si>
    <t>June 20, 2015 at 06:06AM</t>
  </si>
  <si>
    <t>Jackieknows</t>
  </si>
  <si>
    <t>Bitcoin in the Headlines: Sex, 'Dope' and Greek Tragedy</t>
  </si>
  <si>
    <t>http://www.coindesk.com/bitcoin-in-the-headlines-sex-dope-and-greek-tragedy/</t>
  </si>
  <si>
    <t>http://www.reddit.com/r/Bitcoin/comments/3agfp5/bitcoin_in_the_headlines_sex_dope_and_greek/</t>
  </si>
  <si>
    <t>ehhhhtron</t>
  </si>
  <si>
    <t>Afghan Girls Can Now ‘Participate in the Global Economy’ with Bitcoin &amp;amp; Learning Code</t>
  </si>
  <si>
    <t>http://cointelegraph.com/news/114615/afghan-girls-can-now-participate-in-the-global-economy-with-bitcoin-learning-code</t>
  </si>
  <si>
    <t>http://www.reddit.com/r/Bitcoin/comments/3agfm6/afghan_girls_can_now_participate_in_the_global/</t>
  </si>
  <si>
    <t>June 20, 2015 at 06:25AM</t>
  </si>
  <si>
    <t>cryptodechange</t>
  </si>
  <si>
    <t>Thomas Middleditch (Silicon Valley) on Conan: "we just Bitcoin her"</t>
  </si>
  <si>
    <t>https://youtu.be/3qQ7SmBP7mQ?t=1m15s</t>
  </si>
  <si>
    <t>http://www.reddit.com/r/Bitcoin/comments/3aghq0/thomas_middleditch_silicon_valley_on_conan_we/</t>
  </si>
  <si>
    <t>June 20, 2015 at 06:36AM</t>
  </si>
  <si>
    <t>Sileniced</t>
  </si>
  <si>
    <t>ELI5: Bigger blocks results in higher fees.</t>
  </si>
  <si>
    <t>http://www.reddit.com/r/Bitcoin/comments/3agisj/eli5_bigger_blocks_results_in_higher_fees/</t>
  </si>
  <si>
    <t>June 20, 2015 at 06:50AM</t>
  </si>
  <si>
    <t>Dougscrib</t>
  </si>
  <si>
    <t>Trader Joe's about to start offering Apple and Google Pay</t>
  </si>
  <si>
    <t>This according to the guy at the checkout counter. They had employee meetings about it. I always ask if they take Bitcoin just for fun (and I mention that I can buy a Whole Foods gift card on Gyft)</t>
  </si>
  <si>
    <t>http://www.reddit.com/r/Bitcoin/comments/3agkcb/trader_joes_about_to_start_offering_apple_and/</t>
  </si>
  <si>
    <t>June 20, 2015 at 06:49AM</t>
  </si>
  <si>
    <t>Ultimate Bitcoin Stress Test - Monday June 22nd - 13:00 GMT</t>
  </si>
  <si>
    <t>Three days ago, CoinWallet.eu initiated a relatively limited stress test on the Bitcoin blockchain to determine whether or not we alone could have a large impact on the ecosystem as a whole. While our initial tests merely created full blocks for a multiple hour period, transaction confirmation times remained within 6 blocks for most transactions. This test was both limited and basic.Today we undertook a similar testing initiative once again, this time with a modified methodology. The result was roughly 3 hours of full blocks combined with increased confirmation times for many Bitcoin transactions. By selecting random transactions that were not initiated by our team, we were able to determine that many standard fee transactions were taking 2-5 blocks before receiving a single confirmation.Bitcoin is at a breaking point, yet the core developers are too wound up in petty arguments to create the required modifications for long term sustainability. If nothing is done, Bitcoin will never be anything more than a costly science project. By stress testing the system, we hope to make a clear case for the increased block size by demonstrating the simplicity of a large scale spam attack on the network.The plan - We have setup 10 Bitcoin servers that will send approximately 2 transactions per second each - Each of these transactions will be approximately 3kb in size and will each spend to 10-20 addresses - The outputs will then be combined to create large 15-30kb transactions automatically pointing back to the original Bitcoin servers. Example: https://blockchain.info/tx/888c5ccbe3261dac4ac0ba5a64747777871b7b983e2ca1dd17e9fc8afb962519Certain servers will be configured to include marginally larger than standard fees, thus guaranteeing delays from standard SPV wallets.The target will be to generate 1mb worth of transaction data every 5 minutes. At a cost of 0.0001 per kb (as per standard fees) this stress test will cost approximately 0.1 BTC every five minutes. Another way to look at the cost is 0.1 BTC per full block that we generate. We have allocated 20 BTC for this test, and therefore will be able to single handedly fill 100 blocks, or 32 hours worth of blocks. However, we will stop pushing transactions after 24 hours at 13:00 GMT Tuesday June 23.PredictionsOur above estimates are based on 1 block being mined every 10 minutes. This is standard, however deviations are likely to create temporary blips in our testing, in particular when there is an hour gap between confirmations.The above calculations are based on each block being exactly 1mb and no other transactions appearing in the blocks. This is obviously unrealistic due to the fact that the average block size without our intervention is approximately 600kb. Furthermore, at least 30% of miners continue to cap blocks at 731kb. Others cap at 926kb.ConclusionsFor the sake of avoiding un-necessary calculations, lets assume that each block is 926kb in size, the average normal Bitcoin transaction volume is 600kb per block, and CoinWallet.eu will be pushing 2mb of transaction data into the network every 10 minutes. Under these conditions, the amount of transaction data being pushed to the network every 10 minutes (or every average block) will be ~2600kb. This will result in a 1674 kb backlog every 10 minutes.By 14:00 GMT Monday June 22, the mempool of standard fee transactions will be 10mb By 24:00 GMT Monday June 22nd, the mempool of standard fee transactions will be 130mb By 13:00 GMT Tuesday June 22rd, the mempool of standard fee transactions will be 241mbAt this point the backlog of transactions will be approximately 241 blocks, or 1.67 days. When the average new transactions are factored into the equation, the backlog could drag on for 2-3 days. At this point, questions are raised such as whether or not this will cause a "crash landing." It is impossible to know with certainty, however we are anxiously looking forward to Monday.</t>
  </si>
  <si>
    <t>http://www.reddit.com/r/Bitcoin/comments/3agk61/ultimate_bitcoin_stress_test_monday_june_22nd/</t>
  </si>
  <si>
    <t>June 20, 2015 at 06:44AM</t>
  </si>
  <si>
    <t>WestChi</t>
  </si>
  <si>
    <t>Saving in the Digital Age with Bitcoin and Earning Interest</t>
  </si>
  <si>
    <t>http://btcvestor.com/2015/06/19/saving-in-the-digital-age-with-bitcoin-and-earning-interest/</t>
  </si>
  <si>
    <t>http://www.reddit.com/r/Bitcoin/comments/3agjn9/saving_in_the_digital_age_with_bitcoin_and/</t>
  </si>
  <si>
    <t>June 20, 2015 at 07:05AM</t>
  </si>
  <si>
    <t>Don't worry guys, sometimes nature can't reach consensus either...</t>
  </si>
  <si>
    <t>http://imgur.com/2z3b71G</t>
  </si>
  <si>
    <t>http://www.reddit.com/r/Bitcoin/comments/3aglvn/dont_worry_guys_sometimes_nature_cant_reach/</t>
  </si>
  <si>
    <t>June 20, 2015 at 07:29AM</t>
  </si>
  <si>
    <t>Debate on Block Size issue between two or maybe more qualified people</t>
  </si>
  <si>
    <t>Like an AMA, all the people including the moderator, would be vetted and they would field questions and defend their position on this issue.</t>
  </si>
  <si>
    <t>http://www.reddit.com/r/Bitcoin/comments/3agocc/debate_on_block_size_issue_between_two_or_maybe/</t>
  </si>
  <si>
    <t>June 20, 2015 at 07:31AM</t>
  </si>
  <si>
    <t>Banks Should Welcome Bitcoin Clients, Canadian Lawmakers Say</t>
  </si>
  <si>
    <t>http://www.americanbanker.com/news/bank-technology/banks-should-welcome-bitcoin-clients-canadian-lawmakers-say-1074998-1.html</t>
  </si>
  <si>
    <t>http://www.reddit.com/r/Bitcoin/comments/3agokq/banks_should_welcome_bitcoin_clients_canadian/</t>
  </si>
  <si>
    <t>June 20, 2015 at 07:45AM</t>
  </si>
  <si>
    <t>pdtmeiwn</t>
  </si>
  <si>
    <t>Preet Bharara - world's biggest threat to Bitcoin?</t>
  </si>
  <si>
    <t>http://reason.com/blog/2015/06/19/government-stifles-speech</t>
  </si>
  <si>
    <t>http://www.reddit.com/r/Bitcoin/comments/3agpya/preet_bharara_worlds_biggest_threat_to_bitcoin/</t>
  </si>
  <si>
    <t>June 20, 2015 at 07:52AM</t>
  </si>
  <si>
    <t>will_shatners_pants</t>
  </si>
  <si>
    <t>What is the easiest way to trade bitcoins for £ in London?</t>
  </si>
  <si>
    <t>Sending bitcoins to a friend who doesn't know anything about them but is stuck without cash. Is there an easy/safe way that they can convert to cash today?</t>
  </si>
  <si>
    <t>http://www.reddit.com/r/Bitcoin/comments/3agqm3/what_is_the_easiest_way_to_trade_bitcoins_for_in/</t>
  </si>
  <si>
    <t>June 20, 2015 at 08:23AM</t>
  </si>
  <si>
    <t>bdangh</t>
  </si>
  <si>
    <t>Petition to grant /u/petertodd mod status in /r/buttcoin : Buttcoin</t>
  </si>
  <si>
    <t>http://www.reddit.com/r/Buttcoin/comments/3afrfl/petition_to_grant_upetertodd_mod_status_in/</t>
  </si>
  <si>
    <t>http://www.reddit.com/r/Bitcoin/comments/3agtnb/petition_to_grant_upetertodd_mod_status_in/</t>
  </si>
  <si>
    <t>June 20, 2015 at 08:13AM</t>
  </si>
  <si>
    <t>JoeWhy2</t>
  </si>
  <si>
    <t>For What It's Worth - Bitcoin driven art</t>
  </si>
  <si>
    <t>http://pallthayer.dyndns.org/forwhatitsworth/</t>
  </si>
  <si>
    <t>http://www.reddit.com/r/Bitcoin/comments/3agsrw/for_what_its_worth_bitcoin_driven_art/</t>
  </si>
  <si>
    <t>June 20, 2015 at 08:31AM</t>
  </si>
  <si>
    <t>fdsaofpq</t>
  </si>
  <si>
    <t>What would it take to hold a US presidential election on the blockchain?</t>
  </si>
  <si>
    <t>http://www.reddit.com/r/Bitcoin/comments/3aguhn/what_would_it_take_to_hold_a_us_presidential/</t>
  </si>
  <si>
    <t>June 20, 2015 at 08:28AM</t>
  </si>
  <si>
    <t>slimmtl</t>
  </si>
  <si>
    <t>"Americans are getting stronger. Twenty years ago, it took two people to carry ten dollars’ worth of groceries. Today, a five-year-old can do it."- Henny Youngman</t>
  </si>
  <si>
    <t>/r/quotes thought bitcoin might like it</t>
  </si>
  <si>
    <t>http://www.reddit.com/r/Bitcoin/comments/3agu3f/americans_are_getting_stronger_twenty_years_ago/</t>
  </si>
  <si>
    <t>June 20, 2015 at 08:25AM</t>
  </si>
  <si>
    <t>SpiryGolden</t>
  </si>
  <si>
    <t>Bitcoin Vs. Gold Overall Analysis</t>
  </si>
  <si>
    <t>http://247cryptonews.com/bitcoin-vs-gold-overall-analysis-2/</t>
  </si>
  <si>
    <t>http://www.reddit.com/r/Bitcoin/comments/3agtti/bitcoin_vs_gold_overall_analysis/</t>
  </si>
  <si>
    <t>Tony_Spilotro</t>
  </si>
  <si>
    <t>BitcoinFog confirmed hacked - no announcement - DO NOT DEPOSIT COINS!</t>
  </si>
  <si>
    <t>A couple of months ago I posted this thread.Since then, I have been able to acquire a few of the usernames related to certain password hashes that have been cracked. All of these accounts have had large deposits in the past - which means the hackers were going after accounts with possible high balances. Furthermore, since then I have spoken with numerous people who claim to have dumps of the database and all of the details seem to match up, which means that the database dump is being traded around. The user I mentioned in my OP has raised the price of some of the password hashes to 10 BTC each. I wonder why they're so valuable to him? coughIf you don't believe me, here's some screenshots of me logged into several accounts which all seem to have made high-value deposits in the past (note: passwords might have been changed since I took images; feel free to try them yourself though), and all of which have had their password hashes posted on the forum thread in my earlier post -thisiskempt:c8e7ac1104e5c6738892e33504adaf8421bdf36a:48hj98asd4 b1rdwing:0b2ed94086da01fd9104a9b8946ce506aa81ea54:fj4J0_3x dpsr007:c993c824b547cac5404fa2b273e1d64dfc444403:lsddir007 afogdescends:4d662ddd0abfe7de714707fe167b354b916ed099:afogdescends brewster:a7f5f1f53210e0e21d66286ffb2c2e0594db16c2:d0ntgue$$right thisiskempt imagedpsr007 (password changed)b1rdwing imageafogdescends (password changed)brewster imageNo announcement has been made on BitcoinFog's behalf. It has been months since these hashes have been posted. They obviously don't care about customer's funds. I wouldn't trust them if I were you.</t>
  </si>
  <si>
    <t>http://www.reddit.com/r/Bitcoin/comments/3agtt2/bitcoinfog_confirmed_hacked_no_announcement_do/</t>
  </si>
  <si>
    <t>June 20, 2015 at 08:46AM</t>
  </si>
  <si>
    <t>morebeansplease</t>
  </si>
  <si>
    <t>Just had some Italian food, went for the wallet and noticed a familiar sticker on the register, why yes, I would like to pay with Bitcoin!</t>
  </si>
  <si>
    <t>http://www.spiritositaliandiner.com/</t>
  </si>
  <si>
    <t>http://www.reddit.com/r/Bitcoin/comments/3agvtv/just_had_some_italian_food_went_for_the_wallet/</t>
  </si>
  <si>
    <t>June 20, 2015 at 09:01AM</t>
  </si>
  <si>
    <t>aliahmad231</t>
  </si>
  <si>
    <t>Bitcoin Executive Says 21 Million Cap Increase Inevitable</t>
  </si>
  <si>
    <t>http://altcoinpress.com/2015/06/bitcoin-executive-says-21-million-cap-increase-inevitable/</t>
  </si>
  <si>
    <t>http://www.reddit.com/r/Bitcoin/comments/3agxef/bitcoin_executive_says_21_million_cap_increase/</t>
  </si>
  <si>
    <t>June 20, 2015 at 08:54AM</t>
  </si>
  <si>
    <t>bdr_</t>
  </si>
  <si>
    <t>is https://prepaidbitco.in/ reputable?</t>
  </si>
  <si>
    <t>The site itself looks shady. I don't wanna waste my money so if anyone has any details if its safe to buy from these guys I'd love to know</t>
  </si>
  <si>
    <t>http://www.reddit.com/r/Bitcoin/comments/3agwng/is_httpsprepaidbitcoin_reputable/</t>
  </si>
  <si>
    <t>cryptog</t>
  </si>
  <si>
    <t>The dollarization of bitcoin</t>
  </si>
  <si>
    <t>http://jpkoning.blogspot.jp/2015/06/the-dollarization-of-bitcoin.html</t>
  </si>
  <si>
    <t>http://www.reddit.com/r/Bitcoin/comments/3agwn4/the_dollarization_of_bitcoin/</t>
  </si>
  <si>
    <t>June 20, 2015 at 10:21AM</t>
  </si>
  <si>
    <t>Kellytexas</t>
  </si>
  <si>
    <t>Greek savers have withdrawn billions of euros in the past week. Are they Buying Bitcoins? NOOOOOOO!!!!!</t>
  </si>
  <si>
    <t>http://www.bbc.com/news/business-33195732</t>
  </si>
  <si>
    <t>http://www.reddit.com/r/Bitcoin/comments/3ah4wp/greek_savers_have_withdrawn_billions_of_euros_in/</t>
  </si>
  <si>
    <t>June 20, 2015 at 10:41AM</t>
  </si>
  <si>
    <t>solocshaw</t>
  </si>
  <si>
    <t>A place to hide your paper wallets.</t>
  </si>
  <si>
    <t>https://www.youtube.com/watch?v=7nAw5_NrgvE</t>
  </si>
  <si>
    <t>http://www.reddit.com/r/Bitcoin/comments/3ah6ul/a_place_to_hide_your_paper_wallets/</t>
  </si>
  <si>
    <t>June 20, 2015 at 10:33AM</t>
  </si>
  <si>
    <t>The movie Dope was like a movie-long commercial for Bitcoin.</t>
  </si>
  <si>
    <t>It was mentioned by name at least half a dozen times and the movie literally starts out with the main character saying something along the lines of "money is over as we know it and everyone will soon be using Bitcoin" (awful paraphrase)</t>
  </si>
  <si>
    <t>http://www.reddit.com/r/Bitcoin/comments/3ah62a/the_movie_dope_was_like_a_movielong_commercial/</t>
  </si>
  <si>
    <t>June 20, 2015 at 10:27AM</t>
  </si>
  <si>
    <t>FinCentrixCircles</t>
  </si>
  <si>
    <t>Elliptic Launches Bitcoin Taint Blaster</t>
  </si>
  <si>
    <t>https://www.coindesk.com/elliptic-launches-bitcoin-blockchain-visualization-tool/</t>
  </si>
  <si>
    <t>http://www.reddit.com/r/Bitcoin/comments/3ah5gh/elliptic_launches_bitcoin_taint_blaster/</t>
  </si>
  <si>
    <t>June 20, 2015 at 10:54AM</t>
  </si>
  <si>
    <t>Start-up releasing analytic tool to help business follow KYC laws</t>
  </si>
  <si>
    <t>https://www.businessinsider.com/bitcoin-elliptic-startup-anti-money-laundering-tool-get-banks-interested-cryptocurrency-2015-6</t>
  </si>
  <si>
    <t>http://www.reddit.com/r/Bitcoin/comments/3ah82o/startup_releasing_analytic_tool_to_help_business/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</si>
</sst>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www.reddit.com/r/Bitcoin/comments/39ybb9/bitcoindevelopment_questions_about_bitcoinxt_code/" TargetMode="External"/><Relationship Id="rId194" Type="http://schemas.openxmlformats.org/officeDocument/2006/relationships/hyperlink" Target="http://www.coindesk.com/movietickets-com-bitcoin-payments-900-movie-theaters/" TargetMode="External"/><Relationship Id="rId193" Type="http://schemas.openxmlformats.org/officeDocument/2006/relationships/hyperlink" Target="http://www.reddit.com/r/Bitcoin/comments/39yf4r/rworldnews_has_a_post_that_says_stocks_all_over/" TargetMode="External"/><Relationship Id="rId192" Type="http://schemas.openxmlformats.org/officeDocument/2006/relationships/hyperlink" Target="http://www.reddit.com/r/Bitcoin/comments/39yfmd/trying_to_buy_a_humble_bundle_they_use_coinbase/" TargetMode="External"/><Relationship Id="rId191" Type="http://schemas.openxmlformats.org/officeDocument/2006/relationships/hyperlink" Target="http://www.reddit.com/r/Bitcoin/comments/39yaug/the_history_of_mike_hearn_and_why_you_should_not/" TargetMode="External"/><Relationship Id="rId187" Type="http://schemas.openxmlformats.org/officeDocument/2006/relationships/hyperlink" Target="http://imgur.com/nHAV6H3" TargetMode="External"/><Relationship Id="rId186" Type="http://schemas.openxmlformats.org/officeDocument/2006/relationships/hyperlink" Target="http://www.reddit.com/r/Bitcoin/comments/39yggt/the_dcent_freecoin_toolchain/" TargetMode="External"/><Relationship Id="rId185" Type="http://schemas.openxmlformats.org/officeDocument/2006/relationships/hyperlink" Target="http://dcentproject.eu/2015/05/the-d-cent-freecoin-toolchain/" TargetMode="External"/><Relationship Id="rId184" Type="http://schemas.openxmlformats.org/officeDocument/2006/relationships/hyperlink" Target="http://www.reddit.com/r/Bitcoin/comments/39ygyd/fuck_the_banks_why_i_love_crypto/" TargetMode="External"/><Relationship Id="rId189" Type="http://schemas.openxmlformats.org/officeDocument/2006/relationships/hyperlink" Target="https://twitter.com/adam3us/status/610535188960051200" TargetMode="External"/><Relationship Id="rId188" Type="http://schemas.openxmlformats.org/officeDocument/2006/relationships/hyperlink" Target="http://www.reddit.com/r/Bitcoin/comments/39yfye/everyone_please_note_and_be_weary_of_placing/" TargetMode="External"/><Relationship Id="rId183" Type="http://schemas.openxmlformats.org/officeDocument/2006/relationships/hyperlink" Target="http://www.reddit.com/r/Bitcoin/comments/39ycc0/bitpixrcom_how_can_i_get_more_bitcoiners/" TargetMode="External"/><Relationship Id="rId182" Type="http://schemas.openxmlformats.org/officeDocument/2006/relationships/hyperlink" Target="http://www.reddit.com/r/Bitcoin/comments/39yds4/joystream_hybrids_bitcoin_bittorrent_clients/" TargetMode="External"/><Relationship Id="rId181" Type="http://schemas.openxmlformats.org/officeDocument/2006/relationships/hyperlink" Target="http://bitcoinjamie.tumblr.com/post/121612008702/joysream-hybrids-bitcoin-bittorrent-clients" TargetMode="External"/><Relationship Id="rId180" Type="http://schemas.openxmlformats.org/officeDocument/2006/relationships/hyperlink" Target="http://www.reddit.com/r/Bitcoin/comments/39yajf/for_those_saying_situation_in_greece_is_not/" TargetMode="External"/><Relationship Id="rId176" Type="http://schemas.openxmlformats.org/officeDocument/2006/relationships/hyperlink" Target="http://www.reddit.com/r/Bitcoin/comments/39ybce/unconfirmed_transactions_visualized_on_a_map/" TargetMode="External"/><Relationship Id="rId175" Type="http://schemas.openxmlformats.org/officeDocument/2006/relationships/hyperlink" Target="http://analytx.io/" TargetMode="External"/><Relationship Id="rId174" Type="http://schemas.openxmlformats.org/officeDocument/2006/relationships/hyperlink" Target="http://www.reddit.com/r/Bitcoin/comments/39y92y/bitcoin_trust_the_experts_and_stop_having/" TargetMode="External"/><Relationship Id="rId173" Type="http://schemas.openxmlformats.org/officeDocument/2006/relationships/hyperlink" Target="http://sourceforge.net/p/bitcoin/mailman/message/34208939/" TargetMode="External"/><Relationship Id="rId179" Type="http://schemas.openxmlformats.org/officeDocument/2006/relationships/hyperlink" Target="http://i.ytimg.com/vi/y97rBdSYbkg/maxresdefault.jpg" TargetMode="External"/><Relationship Id="rId178" Type="http://schemas.openxmlformats.org/officeDocument/2006/relationships/hyperlink" Target="http://www.reddit.com/r/Bitcoin/comments/39yaod/bitcoinorg_position_on_hard_forks/" TargetMode="External"/><Relationship Id="rId177" Type="http://schemas.openxmlformats.org/officeDocument/2006/relationships/hyperlink" Target="https://github.com/bitcoin/bitcoin.org/pull/894" TargetMode="External"/><Relationship Id="rId198" Type="http://schemas.openxmlformats.org/officeDocument/2006/relationships/hyperlink" Target="http://asia.nikkei.com/Markets/Currencies/Bitcoin-other-virtual-currencies-to-face-international-scrutiny" TargetMode="External"/><Relationship Id="rId197" Type="http://schemas.openxmlformats.org/officeDocument/2006/relationships/hyperlink" Target="http://www.reddit.com/r/Bitcoin/comments/39yld5/eli30_the_blockchain_size_debate_please/" TargetMode="External"/><Relationship Id="rId196" Type="http://schemas.openxmlformats.org/officeDocument/2006/relationships/hyperlink" Target="http://www.reddit.com/r/Bitcoin/comments/39yll8/plus_bank_in_poland_got_hacked_bank_refunded/" TargetMode="External"/><Relationship Id="rId195" Type="http://schemas.openxmlformats.org/officeDocument/2006/relationships/hyperlink" Target="http://www.reddit.com/r/Bitcoin/comments/39yeya/wow_movieticketscom_is_bringing_bitcoin_to_900/" TargetMode="External"/><Relationship Id="rId199" Type="http://schemas.openxmlformats.org/officeDocument/2006/relationships/hyperlink" Target="http://www.reddit.com/r/Bitcoin/comments/39yjuc/dropping_a_dime_on_terrorists_bitcoin_other/" TargetMode="External"/><Relationship Id="rId150" Type="http://schemas.openxmlformats.org/officeDocument/2006/relationships/hyperlink" Target="https://twitter.com/LedgerHQ/status/610355906421870592" TargetMode="External"/><Relationship Id="rId392" Type="http://schemas.openxmlformats.org/officeDocument/2006/relationships/hyperlink" Target="http://www.reddit.com/r/Bitcoin/comments/3a1nrv/banks_are_very_excited_about_what_the_worlds_best/" TargetMode="External"/><Relationship Id="rId391" Type="http://schemas.openxmlformats.org/officeDocument/2006/relationships/hyperlink" Target="http://uk.businessinsider.com/30-million-bitcoin-startup-bitpays-backup-plan-sell-tech-to-the-banks-2015-6" TargetMode="External"/><Relationship Id="rId390" Type="http://schemas.openxmlformats.org/officeDocument/2006/relationships/hyperlink" Target="http://www.reddit.com/r/Bitcoin/comments/3a1nsb/all_these_killer_apps_are_getting_boring/" TargetMode="External"/><Relationship Id="rId1" Type="http://schemas.openxmlformats.org/officeDocument/2006/relationships/hyperlink" Target="https://exchange.gemini.com/" TargetMode="External"/><Relationship Id="rId2" Type="http://schemas.openxmlformats.org/officeDocument/2006/relationships/hyperlink" Target="http://www.reddit.com/r/Bitcoin/comments/39vkqz/was_this_gemini_page_always_accessible_or_are/" TargetMode="External"/><Relationship Id="rId3" Type="http://schemas.openxmlformats.org/officeDocument/2006/relationships/hyperlink" Target="http://www.newsbtc.com/2015/06/15/bitcoin-price-technical-analysis-for-1562015-a-breakout-everybodys-waiting-for/" TargetMode="External"/><Relationship Id="rId149" Type="http://schemas.openxmlformats.org/officeDocument/2006/relationships/hyperlink" Target="http://www.reddit.com/r/Bitcoin/comments/39xoor/there_is_a_bot_on_coinbase_exchange_buying_2_btc/" TargetMode="External"/><Relationship Id="rId4" Type="http://schemas.openxmlformats.org/officeDocument/2006/relationships/hyperlink" Target="http://www.reddit.com/r/Bitcoin/comments/39vj2b/bitcoin_price_technical_analysis_for_1562015_a/" TargetMode="External"/><Relationship Id="rId148" Type="http://schemas.openxmlformats.org/officeDocument/2006/relationships/hyperlink" Target="https://exchange.coinbase.com/trade?product_id=BTC-USD&amp;" TargetMode="External"/><Relationship Id="rId1090" Type="http://schemas.openxmlformats.org/officeDocument/2006/relationships/hyperlink" Target="https://www.blocktrail.com/BTC/pool/21inc" TargetMode="External"/><Relationship Id="rId1091" Type="http://schemas.openxmlformats.org/officeDocument/2006/relationships/hyperlink" Target="http://www.reddit.com/r/Bitcoin/comments/3acly1/how_much_21inc_is_mining_at_the_moment_191/" TargetMode="External"/><Relationship Id="rId1092" Type="http://schemas.openxmlformats.org/officeDocument/2006/relationships/hyperlink" Target="http://www.reddit.com/r/Bitcoin/comments/3acley/how_miners_can_vote_in_the_blocksize_debate/" TargetMode="External"/><Relationship Id="rId1093" Type="http://schemas.openxmlformats.org/officeDocument/2006/relationships/hyperlink" Target="http://www.reddit.com/r/Bitcoin/comments/3acos0/where_can_i_buy_bitcoins_anonymously/" TargetMode="External"/><Relationship Id="rId1094" Type="http://schemas.openxmlformats.org/officeDocument/2006/relationships/hyperlink" Target="http://www.ft.com/cms/s/0/6e9fa44e-15a3-11e5-be54-00144feabdc0.html?siteedition=uk" TargetMode="External"/><Relationship Id="rId9" Type="http://schemas.openxmlformats.org/officeDocument/2006/relationships/hyperlink" Target="http://www.reddit.com/r/Bitcoin/comments/39vn03/where_to_use_bitcoin_in_vegas/" TargetMode="External"/><Relationship Id="rId143" Type="http://schemas.openxmlformats.org/officeDocument/2006/relationships/hyperlink" Target="http://www.reddit.com/r/Bitcoin/comments/39xgvt/why_buying_drugs_online_is_safer_than_buying_them/" TargetMode="External"/><Relationship Id="rId385" Type="http://schemas.openxmlformats.org/officeDocument/2006/relationships/hyperlink" Target="https://www.youtube.com/attribution_link?a=ZvJ031KeFZc&amp;u=%2Fwatch%3Fv%3DQz5c3k1IU14%26feature%3Dshare" TargetMode="External"/><Relationship Id="rId1095" Type="http://schemas.openxmlformats.org/officeDocument/2006/relationships/hyperlink" Target="http://www.reddit.com/r/Bitcoin/comments/3acode/how_bitcoin_could_make_backoffice_banking_more/" TargetMode="External"/><Relationship Id="rId142" Type="http://schemas.openxmlformats.org/officeDocument/2006/relationships/hyperlink" Target="http://www.washingtonpost.com/blogs/wonkblog/wp/2015/06/15/why-buying-drugs-online-is-safer-than-buying-them-on-the-street/" TargetMode="External"/><Relationship Id="rId384" Type="http://schemas.openxmlformats.org/officeDocument/2006/relationships/hyperlink" Target="http://www.reddit.com/r/Bitcoin/comments/3a1o54/good_news_drives_the_price_down_contentious_forks/" TargetMode="External"/><Relationship Id="rId1096" Type="http://schemas.openxmlformats.org/officeDocument/2006/relationships/hyperlink" Target="http://www.reddit.com/r/Bitcoin/comments/3acq8a/mark_friedenbach_explains_why_rbf_and/" TargetMode="External"/><Relationship Id="rId141" Type="http://schemas.openxmlformats.org/officeDocument/2006/relationships/hyperlink" Target="http://www.reddit.com/r/Bitcoin/comments/39xhhv/a_humble_request_for_the_squabbling_core_devs/" TargetMode="External"/><Relationship Id="rId383" Type="http://schemas.openxmlformats.org/officeDocument/2006/relationships/hyperlink" Target="http://www.reddit.com/r/Bitcoin/comments/3a1og8/recent_bitmessage_open_source_contributions/" TargetMode="External"/><Relationship Id="rId1097" Type="http://schemas.openxmlformats.org/officeDocument/2006/relationships/hyperlink" Target="http://www.cnbc.com/id/102764426" TargetMode="External"/><Relationship Id="rId140" Type="http://schemas.openxmlformats.org/officeDocument/2006/relationships/hyperlink" Target="http://www.reddit.com/r/Bitcoin/comments/39xhjq/coinbaseadrian_you_sent_bitcoin_directly_to_an/" TargetMode="External"/><Relationship Id="rId382" Type="http://schemas.openxmlformats.org/officeDocument/2006/relationships/hyperlink" Target="http://monetas.net/recent-bitmessage-open-source-contributions/" TargetMode="External"/><Relationship Id="rId1098" Type="http://schemas.openxmlformats.org/officeDocument/2006/relationships/hyperlink" Target="http://www.reddit.com/r/Bitcoin/comments/3acpsf/the_european_central_bank_told_a_meeting_of_euro/" TargetMode="External"/><Relationship Id="rId5" Type="http://schemas.openxmlformats.org/officeDocument/2006/relationships/hyperlink" Target="http://www.wsj.com/articles/cash-for-the-new-century-1434318284" TargetMode="External"/><Relationship Id="rId147" Type="http://schemas.openxmlformats.org/officeDocument/2006/relationships/hyperlink" Target="http://www.reddit.com/r/Bitcoin/comments/39xn3v/bip_100_draft_v081_changes_32mb_explicit_cap/" TargetMode="External"/><Relationship Id="rId389" Type="http://schemas.openxmlformats.org/officeDocument/2006/relationships/hyperlink" Target="https://www.youtube.com/watch?v=uj8di5KkoMw" TargetMode="External"/><Relationship Id="rId1099" Type="http://schemas.openxmlformats.org/officeDocument/2006/relationships/hyperlink" Target="http://www.reddit.com/r/Bitcoin/comments/3acpoj/help_trezor_question_serious/" TargetMode="External"/><Relationship Id="rId6" Type="http://schemas.openxmlformats.org/officeDocument/2006/relationships/hyperlink" Target="http://www.reddit.com/r/Bitcoin/comments/39vhuu/cash_for_the_new_century/" TargetMode="External"/><Relationship Id="rId146" Type="http://schemas.openxmlformats.org/officeDocument/2006/relationships/hyperlink" Target="https://twitter.com/jgarzik/status/610494283334860800" TargetMode="External"/><Relationship Id="rId388" Type="http://schemas.openxmlformats.org/officeDocument/2006/relationships/hyperlink" Target="http://www.reddit.com/r/Bitcoin/comments/3a1ny7/the_325yearold_company_thats_learning_about/" TargetMode="External"/><Relationship Id="rId7" Type="http://schemas.openxmlformats.org/officeDocument/2006/relationships/hyperlink" Target="https://ihb.io/2015-06-14/news/jerry-brito-bitcoin-18312" TargetMode="External"/><Relationship Id="rId145" Type="http://schemas.openxmlformats.org/officeDocument/2006/relationships/hyperlink" Target="http://www.reddit.com/r/Bitcoin/comments/39xnd4/greenpeace_nonusa_called_asked_me_to_increase_my/" TargetMode="External"/><Relationship Id="rId387" Type="http://schemas.openxmlformats.org/officeDocument/2006/relationships/hyperlink" Target="https://coincenter.org/2015/06/the-325-year-old-company-thats-learning-about-bitcoin/?utm_source=social&amp;utm_medium=reddit&amp;utm_content=lloyds%20blog%20&amp;utm_campaign=blog" TargetMode="External"/><Relationship Id="rId8" Type="http://schemas.openxmlformats.org/officeDocument/2006/relationships/hyperlink" Target="http://www.reddit.com/r/Bitcoin/comments/39vgk3/jerry_brito_says_there_is_nothing_illegal_about/" TargetMode="External"/><Relationship Id="rId144" Type="http://schemas.openxmlformats.org/officeDocument/2006/relationships/hyperlink" Target="http://www.reddit.com/r/Bitcoin/comments/39xgln/joystream_torrent_client_with_paid_seeding/" TargetMode="External"/><Relationship Id="rId386" Type="http://schemas.openxmlformats.org/officeDocument/2006/relationships/hyperlink" Target="http://www.reddit.com/r/Bitcoin/comments/3a1o0v/bitcoin_explained/" TargetMode="External"/><Relationship Id="rId381" Type="http://schemas.openxmlformats.org/officeDocument/2006/relationships/hyperlink" Target="http://www.reddit.com/r/Bitcoin/comments/3a1esb/breadwallet_related_questions/" TargetMode="External"/><Relationship Id="rId380" Type="http://schemas.openxmlformats.org/officeDocument/2006/relationships/hyperlink" Target="http://www.reddit.com/r/Bitcoin/comments/3a1ezc/send_bitcoin_payments_to_any_bank_via_api_is_this/" TargetMode="External"/><Relationship Id="rId139" Type="http://schemas.openxmlformats.org/officeDocument/2006/relationships/hyperlink" Target="http://www.reddit.com/r/Bitcoin/comments/39xizj/ytcracker_bitcoin_barron_old_but_worth_sharing/" TargetMode="External"/><Relationship Id="rId138" Type="http://schemas.openxmlformats.org/officeDocument/2006/relationships/hyperlink" Target="http://youtu.be/fZfg1Gtcg08" TargetMode="External"/><Relationship Id="rId137" Type="http://schemas.openxmlformats.org/officeDocument/2006/relationships/hyperlink" Target="http://www.reddit.com/r/Bitcoin/comments/39xg3z/event_digital_currencies_the_blockchain_american/" TargetMode="External"/><Relationship Id="rId379" Type="http://schemas.openxmlformats.org/officeDocument/2006/relationships/hyperlink" Target="http://www.reddit.com/r/Bitcoin/comments/3a1f0r/bitcoin_mining_pool_btc_guild_to_close_over/" TargetMode="External"/><Relationship Id="rId1080" Type="http://schemas.openxmlformats.org/officeDocument/2006/relationships/hyperlink" Target="http://slimgur.com/image/mqY" TargetMode="External"/><Relationship Id="rId1081" Type="http://schemas.openxmlformats.org/officeDocument/2006/relationships/hyperlink" Target="http://www.reddit.com/r/Bitcoin/comments/3acdtv/anyone_know_where_i_can_buy_these_cryptmint/" TargetMode="External"/><Relationship Id="rId1082" Type="http://schemas.openxmlformats.org/officeDocument/2006/relationships/hyperlink" Target="http://www.reddit.com/r/Bitcoin/comments/3acfva/ebay_and_paypal_will_be_separate_companies_soon/" TargetMode="External"/><Relationship Id="rId1083" Type="http://schemas.openxmlformats.org/officeDocument/2006/relationships/hyperlink" Target="http://www.reddit.com/r/Bitcoin/comments/3acem6/regarding_block_size_debate_lets_vote_with_our/" TargetMode="External"/><Relationship Id="rId132" Type="http://schemas.openxmlformats.org/officeDocument/2006/relationships/hyperlink" Target="http://www.reddit.com/r/Bitcoin/comments/39xdav/indie_teen_comedy_dope_to_become_first_film_to/" TargetMode="External"/><Relationship Id="rId374" Type="http://schemas.openxmlformats.org/officeDocument/2006/relationships/hyperlink" Target="http://www.reddit.com/r/Bitcoin/comments/3a1h5e/bitcoin_exchange_monetago_launches_in_40_countries/" TargetMode="External"/><Relationship Id="rId1084" Type="http://schemas.openxmlformats.org/officeDocument/2006/relationships/hyperlink" Target="http://blogs.wsj.com/venturecapital/2015/06/18/bitcoin-hardware-maker-case-wallet-pockets-1-5-million/" TargetMode="External"/><Relationship Id="rId131" Type="http://schemas.openxmlformats.org/officeDocument/2006/relationships/hyperlink" Target="http://www.theguardian.com/film/2015/jun/15/dope-indie-comedy-first-film-to-accept-bitcoin-payment?CMP=twt_gu" TargetMode="External"/><Relationship Id="rId373" Type="http://schemas.openxmlformats.org/officeDocument/2006/relationships/hyperlink" Target="http://www.coindesk.com/bitcoin-exchange-monetago-launches-in-40-countries/" TargetMode="External"/><Relationship Id="rId1085" Type="http://schemas.openxmlformats.org/officeDocument/2006/relationships/hyperlink" Target="http://www.reddit.com/r/Bitcoin/comments/3acggs/wsj_bitcoin_hardware_maker_case_wallet_pockets_15/" TargetMode="External"/><Relationship Id="rId130" Type="http://schemas.openxmlformats.org/officeDocument/2006/relationships/hyperlink" Target="http://www.reddit.com/r/Bitcoin/comments/39xdf3/bitstamp_withdrawal_17_days_and_counting_no/" TargetMode="External"/><Relationship Id="rId372" Type="http://schemas.openxmlformats.org/officeDocument/2006/relationships/hyperlink" Target="http://www.reddit.com/r/Bitcoin/comments/3a1h8l/some_movie_theaters_will_start_accepting_bitcoin/" TargetMode="External"/><Relationship Id="rId1086" Type="http://schemas.openxmlformats.org/officeDocument/2006/relationships/hyperlink" Target="http://www.entrepreneur.com/video/246178" TargetMode="External"/><Relationship Id="rId371" Type="http://schemas.openxmlformats.org/officeDocument/2006/relationships/hyperlink" Target="http://www.cinemablend.com/new/Some-Movie-Theaters-Start-Accepting-Bitcoin-72030.html" TargetMode="External"/><Relationship Id="rId1087" Type="http://schemas.openxmlformats.org/officeDocument/2006/relationships/hyperlink" Target="http://www.reddit.com/r/Bitcoin/comments/3achle/entrepreneur_advice_on_starting_a_bitcoinbased/" TargetMode="External"/><Relationship Id="rId136" Type="http://schemas.openxmlformats.org/officeDocument/2006/relationships/hyperlink" Target="https://www.facebook.com/events/1434363973538307/" TargetMode="External"/><Relationship Id="rId378" Type="http://schemas.openxmlformats.org/officeDocument/2006/relationships/hyperlink" Target="http://www.coindesk.com/bitcoin-mining-pool-btc-guild-close-bitlicense/" TargetMode="External"/><Relationship Id="rId1088" Type="http://schemas.openxmlformats.org/officeDocument/2006/relationships/hyperlink" Target="http://i.imgur.com/75PEnl7.png?1" TargetMode="External"/><Relationship Id="rId135" Type="http://schemas.openxmlformats.org/officeDocument/2006/relationships/hyperlink" Target="http://www.reddit.com/r/Bitcoin/comments/39xgln/joystream_torrent_client_with_paid_seeding/" TargetMode="External"/><Relationship Id="rId377" Type="http://schemas.openxmlformats.org/officeDocument/2006/relationships/hyperlink" Target="http://www.reddit.com/r/Bitcoin/comments/3a1fci/coinimal_is_happy_to_announce_the_launch_of_the/" TargetMode="External"/><Relationship Id="rId1089" Type="http://schemas.openxmlformats.org/officeDocument/2006/relationships/hyperlink" Target="http://www.reddit.com/r/Bitcoin/comments/3ack4d/tryin_to_get_some_moon/" TargetMode="External"/><Relationship Id="rId134" Type="http://schemas.openxmlformats.org/officeDocument/2006/relationships/hyperlink" Target="http://www.reddit.com/r/Bitcoin/comments/39xgvt/why_buying_drugs_online_is_safer_than_buying_them/" TargetMode="External"/><Relationship Id="rId376" Type="http://schemas.openxmlformats.org/officeDocument/2006/relationships/hyperlink" Target="https://www.coinimal.com/atm" TargetMode="External"/><Relationship Id="rId133" Type="http://schemas.openxmlformats.org/officeDocument/2006/relationships/hyperlink" Target="http://www.washingtonpost.com/blogs/wonkblog/wp/2015/06/15/why-buying-drugs-online-is-safer-than-buying-them-on-the-street/" TargetMode="External"/><Relationship Id="rId375" Type="http://schemas.openxmlformats.org/officeDocument/2006/relationships/hyperlink" Target="http://www.reddit.com/r/Bitcoin/comments/3a1gli/are_there_any_new_hardware_wallets_in_development/" TargetMode="External"/><Relationship Id="rId172" Type="http://schemas.openxmlformats.org/officeDocument/2006/relationships/hyperlink" Target="http://www.reddit.com/r/Bitcoin/comments/39y5tl/bitcoin_advertising_platform_bitmediaio_receives/" TargetMode="External"/><Relationship Id="rId171" Type="http://schemas.openxmlformats.org/officeDocument/2006/relationships/hyperlink" Target="https://bitcoinmagazine.com/20856/bitcoin-advertising-platform-bitmedia-io-receives-100-000-investment-offering-professional-bitcoin-cryptocurrency-ad-options/" TargetMode="External"/><Relationship Id="rId170" Type="http://schemas.openxmlformats.org/officeDocument/2006/relationships/hyperlink" Target="http://www.reddit.com/r/Bitcoin/comments/39y5wx/circle_you_removed_the_existing_balance_amount/" TargetMode="External"/><Relationship Id="rId165" Type="http://schemas.openxmlformats.org/officeDocument/2006/relationships/hyperlink" Target="http://www.reddit.com/r/Bitcoin/comments/39y3af/bitcoin_2048_game_and_its_artificial_intelligence/" TargetMode="External"/><Relationship Id="rId164" Type="http://schemas.openxmlformats.org/officeDocument/2006/relationships/hyperlink" Target="http://www.reddit.com/r/Bitcoin/comments/39y0v0/fyi_if_you_buy_bitcoins_from_a_respectable/" TargetMode="External"/><Relationship Id="rId163" Type="http://schemas.openxmlformats.org/officeDocument/2006/relationships/hyperlink" Target="http://www.reddit.com/r/Bitcoin/comments/39y1eh/bitfury_and_georgian_coinvestment_fund_start/" TargetMode="External"/><Relationship Id="rId162" Type="http://schemas.openxmlformats.org/officeDocument/2006/relationships/hyperlink" Target="http://www.businesswire.com/news/home/20150615006274/en/BitFury-Georgian-Co-Investment-Fund-Start-Bitcoin-Fundraising" TargetMode="External"/><Relationship Id="rId169" Type="http://schemas.openxmlformats.org/officeDocument/2006/relationships/hyperlink" Target="http://www.reddit.com/r/Bitcoin/comments/39y22c/conspiracy_theory_of_bitcoin_price/" TargetMode="External"/><Relationship Id="rId168" Type="http://schemas.openxmlformats.org/officeDocument/2006/relationships/hyperlink" Target="http://www.reddit.com/r/Bitcoin/comments/39y26m/thanks_to_bitcoin_giftoff_uk_my_partner_and_i_are/" TargetMode="External"/><Relationship Id="rId167" Type="http://schemas.openxmlformats.org/officeDocument/2006/relationships/hyperlink" Target="https://giftoff.com/blog/news/getting-engaged-the-bitcoin-way/" TargetMode="External"/><Relationship Id="rId166" Type="http://schemas.openxmlformats.org/officeDocument/2006/relationships/hyperlink" Target="http://www.reddit.com/r/Bitcoin/comments/39y2cz/conspiracy_theory_of_bitcoin_price/" TargetMode="External"/><Relationship Id="rId161" Type="http://schemas.openxmlformats.org/officeDocument/2006/relationships/hyperlink" Target="http://www.reddit.com/r/Bitcoin/comments/39xz2k/live_with_joinmarketio_do_you_have_any_questions/" TargetMode="External"/><Relationship Id="rId160" Type="http://schemas.openxmlformats.org/officeDocument/2006/relationships/hyperlink" Target="http://joinmarket.io/" TargetMode="External"/><Relationship Id="rId159" Type="http://schemas.openxmlformats.org/officeDocument/2006/relationships/hyperlink" Target="http://www.reddit.com/r/Bitcoin/comments/39xzf2/aby/" TargetMode="External"/><Relationship Id="rId154" Type="http://schemas.openxmlformats.org/officeDocument/2006/relationships/hyperlink" Target="http://www.reddit.com/r/Bitcoin/comments/39xrvz/changetip_feeless_withdrawal_extended_to_dec_15/" TargetMode="External"/><Relationship Id="rId396" Type="http://schemas.openxmlformats.org/officeDocument/2006/relationships/hyperlink" Target="http://uk.businessinsider.com/30-million-bitcoin-startup-bitpays-backup-plan-sell-tech-to-the-banks-2015-6?IR=T" TargetMode="External"/><Relationship Id="rId153" Type="http://schemas.openxmlformats.org/officeDocument/2006/relationships/hyperlink" Target="http://www.reddit.com/r/Bitcoin/comments/39xsd6/roger_ver_people_worldwide_are_starting_to/" TargetMode="External"/><Relationship Id="rId395" Type="http://schemas.openxmlformats.org/officeDocument/2006/relationships/hyperlink" Target="http://www.reddit.com/r/Bitcoin/comments/3a1nj9/richard_bransons_latest_tweet_shows_him_holding_a/" TargetMode="External"/><Relationship Id="rId152" Type="http://schemas.openxmlformats.org/officeDocument/2006/relationships/hyperlink" Target="https://twitter.com/rogerkver/status/610453181076742144" TargetMode="External"/><Relationship Id="rId394" Type="http://schemas.openxmlformats.org/officeDocument/2006/relationships/hyperlink" Target="https://twitter.com/richardbranson/status/610817060881436673" TargetMode="External"/><Relationship Id="rId151" Type="http://schemas.openxmlformats.org/officeDocument/2006/relationships/hyperlink" Target="http://www.reddit.com/r/Bitcoin/comments/39xoeb/first_ledger_wallet_sale_on_open_bazaar/" TargetMode="External"/><Relationship Id="rId393" Type="http://schemas.openxmlformats.org/officeDocument/2006/relationships/hyperlink" Target="http://www.reddit.com/r/Bitcoin/comments/3a1nmr/average_transaction_fee_right_now/" TargetMode="External"/><Relationship Id="rId158" Type="http://schemas.openxmlformats.org/officeDocument/2006/relationships/hyperlink" Target="https://twitter.com/joinsnapCard/status/610515671122735104" TargetMode="External"/><Relationship Id="rId157" Type="http://schemas.openxmlformats.org/officeDocument/2006/relationships/hyperlink" Target="http://www.reddit.com/r/Bitcoin/comments/39xzh0/could_bitcoin_become_the_currency_in_space/" TargetMode="External"/><Relationship Id="rId399" Type="http://schemas.openxmlformats.org/officeDocument/2006/relationships/hyperlink" Target="http://www.reddit.com/r/Bitcoin/comments/3a1mlb/goseemybits_the_largest_bitcoin_only_can_site/" TargetMode="External"/><Relationship Id="rId156" Type="http://schemas.openxmlformats.org/officeDocument/2006/relationships/hyperlink" Target="http://www.reddit.com/r/Bitcoin/comments/39xx34/i_am_accumulating_hard_assets_as_fast_as_i_can/" TargetMode="External"/><Relationship Id="rId398" Type="http://schemas.openxmlformats.org/officeDocument/2006/relationships/hyperlink" Target="https://goseemybits.com" TargetMode="External"/><Relationship Id="rId155" Type="http://schemas.openxmlformats.org/officeDocument/2006/relationships/hyperlink" Target="http://www.reddit.com/r/Bitcoin/comments/39xx5u/older_guy_from_silk_roadevo_is_back_in_action/" TargetMode="External"/><Relationship Id="rId397" Type="http://schemas.openxmlformats.org/officeDocument/2006/relationships/hyperlink" Target="http://www.reddit.com/r/Bitcoin/comments/3a1mwm/bitpay_says_banks_are_very_excited/" TargetMode="External"/><Relationship Id="rId808" Type="http://schemas.openxmlformats.org/officeDocument/2006/relationships/hyperlink" Target="http://www.reddit.com/r/Bitcoin/comments/3a88uo/are_there_any_altcoins_that_have_integrated/" TargetMode="External"/><Relationship Id="rId807" Type="http://schemas.openxmlformats.org/officeDocument/2006/relationships/hyperlink" Target="http://www.reddit.com/r/Bitcoin/comments/3a82tm/ben_milne_on_twitter_dwolla_think_less_about/" TargetMode="External"/><Relationship Id="rId806" Type="http://schemas.openxmlformats.org/officeDocument/2006/relationships/hyperlink" Target="https://twitter.com/bpmilne/status/611309434955018240" TargetMode="External"/><Relationship Id="rId805" Type="http://schemas.openxmlformats.org/officeDocument/2006/relationships/hyperlink" Target="http://www.reddit.com/r/Bitcoin/comments/3a816m/shia_labeoufs_responce_to_the_plan_b_image/" TargetMode="External"/><Relationship Id="rId809" Type="http://schemas.openxmlformats.org/officeDocument/2006/relationships/hyperlink" Target="https://imgur.com/0bSxSRK" TargetMode="External"/><Relationship Id="rId800" Type="http://schemas.openxmlformats.org/officeDocument/2006/relationships/hyperlink" Target="http://www.zerohedge.com/news/2015-06-17/texas-gold-repatriation-bill-has-one-message-feds-come-and-take-it" TargetMode="External"/><Relationship Id="rId804" Type="http://schemas.openxmlformats.org/officeDocument/2006/relationships/hyperlink" Target="https://www.youtube.com/watch?t=24&amp;v=6tAbP49atdU" TargetMode="External"/><Relationship Id="rId803" Type="http://schemas.openxmlformats.org/officeDocument/2006/relationships/hyperlink" Target="http://www.reddit.com/r/Bitcoin/comments/3a7y69/mo_money_mo_problems_merkel_edition/" TargetMode="External"/><Relationship Id="rId802" Type="http://schemas.openxmlformats.org/officeDocument/2006/relationships/hyperlink" Target="https://i.imgur.com/t6TSsF9.jpg" TargetMode="External"/><Relationship Id="rId801" Type="http://schemas.openxmlformats.org/officeDocument/2006/relationships/hyperlink" Target="http://www.reddit.com/r/Bitcoin/comments/3a7z5t/senator_capriglione_i_have_bitcoins/" TargetMode="External"/><Relationship Id="rId40" Type="http://schemas.openxmlformats.org/officeDocument/2006/relationships/hyperlink" Target="http://www.reddit.com/r/Bitcoin/comments/39w6pv/venezuelans_escape_currency_collapse_with_bitcoin/" TargetMode="External"/><Relationship Id="rId1334" Type="http://schemas.openxmlformats.org/officeDocument/2006/relationships/hyperlink" Target="http://www.reddit.com/r/Bitcoin/comments/3ag9iz/greece_debt_crisis_despair_as_1_billion_withdrawn/" TargetMode="External"/><Relationship Id="rId1335" Type="http://schemas.openxmlformats.org/officeDocument/2006/relationships/hyperlink" Target="http://cointelegraph.com/news/114611/ukraine-drafts-its-own-bitlicense" TargetMode="External"/><Relationship Id="rId42" Type="http://schemas.openxmlformats.org/officeDocument/2006/relationships/hyperlink" Target="http://www.reddit.com/r/Bitcoin/comments/39w5mz/okcoin_btcchina_panel_at_techcrunch_shanghai_on/" TargetMode="External"/><Relationship Id="rId1336" Type="http://schemas.openxmlformats.org/officeDocument/2006/relationships/hyperlink" Target="http://www.reddit.com/r/Bitcoin/comments/3af1t5/ukraine_drafts_its_own_bitlicense_as_surprisingly/" TargetMode="External"/><Relationship Id="rId41" Type="http://schemas.openxmlformats.org/officeDocument/2006/relationships/hyperlink" Target="http://www.reddit.com/r/Bitcoin/comments/39w5p1/bot_feedback/" TargetMode="External"/><Relationship Id="rId1337" Type="http://schemas.openxmlformats.org/officeDocument/2006/relationships/hyperlink" Target="http://www.reddit.com/r/Bitcoin/comments/3agcle/new_to_bitcoin/" TargetMode="External"/><Relationship Id="rId44" Type="http://schemas.openxmlformats.org/officeDocument/2006/relationships/hyperlink" Target="http://www.reddit.com/r/Bitcoin/comments/39waqx/exchanges_refrain_from_commenting_on_the_block/" TargetMode="External"/><Relationship Id="rId1338" Type="http://schemas.openxmlformats.org/officeDocument/2006/relationships/hyperlink" Target="http://www.reddit.com/r/Bitcoin/comments/3agbyj/as_a_user_i_want_bigger_blocks/" TargetMode="External"/><Relationship Id="rId43" Type="http://schemas.openxmlformats.org/officeDocument/2006/relationships/hyperlink" Target="http://cointelegraph.com/news/114559/exchanges-refrain-from-commenting-on-the-block-size-debate" TargetMode="External"/><Relationship Id="rId1339" Type="http://schemas.openxmlformats.org/officeDocument/2006/relationships/hyperlink" Target="http://www.thetruthaboutguns.com/2015/06/daniel-zimmerman/coinbase-shuts-down-bitcoin-biz-for-firearms-companies/" TargetMode="External"/><Relationship Id="rId46" Type="http://schemas.openxmlformats.org/officeDocument/2006/relationships/hyperlink" Target="http://www.reddit.com/r/Bitcoin/comments/39wag8/worlds_first_shade_structure_for_sale_in_bitcoin/" TargetMode="External"/><Relationship Id="rId45" Type="http://schemas.openxmlformats.org/officeDocument/2006/relationships/hyperlink" Target="http://www.reddit.com/r/Bitcoin/comments/39wamm/any_bitcoincredit_card_merchant_services_that/" TargetMode="External"/><Relationship Id="rId509" Type="http://schemas.openxmlformats.org/officeDocument/2006/relationships/hyperlink" Target="http://www.ncr.com/news/news-releases/small-business/ncr-silver-pos-support-bitcoin" TargetMode="External"/><Relationship Id="rId508" Type="http://schemas.openxmlformats.org/officeDocument/2006/relationships/hyperlink" Target="http://www.reddit.com/r/Bitcoin/comments/3a3tgw/your_post_advocates_a_approach_to_scaling_bitcoin/" TargetMode="External"/><Relationship Id="rId503" Type="http://schemas.openxmlformats.org/officeDocument/2006/relationships/hyperlink" Target="http://www.reddit.com/r/Bitcoin/comments/3a3usw/stop_freaking_out_about_the_block_size/" TargetMode="External"/><Relationship Id="rId745" Type="http://schemas.openxmlformats.org/officeDocument/2006/relationships/hyperlink" Target="http://www.reddit.com/r/Bitcoin/comments/3a6dkm/why_havent_you_bought_yourself_a_99_trezor_yet/" TargetMode="External"/><Relationship Id="rId987" Type="http://schemas.openxmlformats.org/officeDocument/2006/relationships/hyperlink" Target="http://www.reddit.com/r/Bitcoin/comments/3ab04j/rbitcoin_weighs_in_on_greece/" TargetMode="External"/><Relationship Id="rId502" Type="http://schemas.openxmlformats.org/officeDocument/2006/relationships/hyperlink" Target="http://www.reddit.com/r/Bitcoin/comments/3a3ve9/fear_the_terrorist_robots_getting_high_buying/" TargetMode="External"/><Relationship Id="rId744" Type="http://schemas.openxmlformats.org/officeDocument/2006/relationships/hyperlink" Target="http://www.reddit.com/r/Bitcoin/comments/3a6dsv/we_are_featured_in_one_of_the_biggest_spanish/" TargetMode="External"/><Relationship Id="rId986" Type="http://schemas.openxmlformats.org/officeDocument/2006/relationships/hyperlink" Target="http://www.livememe.com/rskzegx" TargetMode="External"/><Relationship Id="rId501" Type="http://schemas.openxmlformats.org/officeDocument/2006/relationships/hyperlink" Target="http://fortune.com/2015/06/16/openbazaar-could-be-americas-most-dangerous-tech-startup/" TargetMode="External"/><Relationship Id="rId743" Type="http://schemas.openxmlformats.org/officeDocument/2006/relationships/hyperlink" Target="http://www.microsiervos.com/archivo/economia/crypto-imperator-monedas-bitcoin.html" TargetMode="External"/><Relationship Id="rId985" Type="http://schemas.openxmlformats.org/officeDocument/2006/relationships/hyperlink" Target="http://www.reddit.com/r/Bitcoin/comments/3aaz03/bitcointofiat_exchange_now_available_on/" TargetMode="External"/><Relationship Id="rId500" Type="http://schemas.openxmlformats.org/officeDocument/2006/relationships/hyperlink" Target="http://www.reddit.com/r/Bitcoin/comments/3a3t57/what_does_blackstone_and_carlyle_ncr_buyout_mean/" TargetMode="External"/><Relationship Id="rId742" Type="http://schemas.openxmlformats.org/officeDocument/2006/relationships/hyperlink" Target="http://www.reddit.com/r/Bitcoin/comments/3a6eah/new_rule_whenever_rbitcoin_gets_happy_sell_some/" TargetMode="External"/><Relationship Id="rId984" Type="http://schemas.openxmlformats.org/officeDocument/2006/relationships/hyperlink" Target="http://www.newsbtc.com/2015/06/18/bitcoin-to-fiat-exchange-now-available-on-coinpayments-com/" TargetMode="External"/><Relationship Id="rId507" Type="http://schemas.openxmlformats.org/officeDocument/2006/relationships/hyperlink" Target="http://www.reddit.com/r/Bitcoin/comments/3a3tlk/resubmitted_july_1st_start_date_nsf_award_1455859/" TargetMode="External"/><Relationship Id="rId749" Type="http://schemas.openxmlformats.org/officeDocument/2006/relationships/hyperlink" Target="http://www.reddit.com/r/Bitcoin/comments/3a6a2b/chart_bitcoin_average_transaction_confirmation/" TargetMode="External"/><Relationship Id="rId506" Type="http://schemas.openxmlformats.org/officeDocument/2006/relationships/hyperlink" Target="http://www.reddit.com/r/Bitcoin/comments/2xm0z8/nsf_award_1455859_private_digital_currencies_and/" TargetMode="External"/><Relationship Id="rId748" Type="http://schemas.openxmlformats.org/officeDocument/2006/relationships/hyperlink" Target="https://blockchain.info/charts/avg-confirmation-time?timespan=all&amp;showDataPoints=false&amp;daysAverageString=1&amp;show_header=true&amp;scale=1&amp;address=" TargetMode="External"/><Relationship Id="rId505" Type="http://schemas.openxmlformats.org/officeDocument/2006/relationships/hyperlink" Target="http://www.reddit.com/r/Bitcoin/comments/3a3top/bitcoin_rising_up_promoting_the_ledger_in_agario/" TargetMode="External"/><Relationship Id="rId747" Type="http://schemas.openxmlformats.org/officeDocument/2006/relationships/hyperlink" Target="http://www.reddit.com/r/Bitcoin/comments/3a6ahi/3_track_album_by_hot_alien_shit_be_myself_is/" TargetMode="External"/><Relationship Id="rId989" Type="http://schemas.openxmlformats.org/officeDocument/2006/relationships/hyperlink" Target="http://www.reddit.com/r/Bitcoin/comments/3aazis/saw_this_beauty_in_a_hemp_shop_in_victoria/" TargetMode="External"/><Relationship Id="rId504" Type="http://schemas.openxmlformats.org/officeDocument/2006/relationships/hyperlink" Target="https://www.youtube.com/watch?v=JN8NjdD8DS8&amp;feature=youtu.be" TargetMode="External"/><Relationship Id="rId746" Type="http://schemas.openxmlformats.org/officeDocument/2006/relationships/hyperlink" Target="http://www.bootytron.net/" TargetMode="External"/><Relationship Id="rId988" Type="http://schemas.openxmlformats.org/officeDocument/2006/relationships/hyperlink" Target="http://imgur.com/Hxz6294" TargetMode="External"/><Relationship Id="rId48" Type="http://schemas.openxmlformats.org/officeDocument/2006/relationships/hyperlink" Target="http://www.reddit.com/r/Bitcoin/comments/39wc2t/us_teen_pleads_guilty_to_teaching_isis_about/" TargetMode="External"/><Relationship Id="rId47" Type="http://schemas.openxmlformats.org/officeDocument/2006/relationships/hyperlink" Target="http://tech.slashdot.org/story/15/06/15/014207/us-teen-pleads-guilty-to-teaching-isis-about-bitcoin-via-twitter" TargetMode="External"/><Relationship Id="rId49" Type="http://schemas.openxmlformats.org/officeDocument/2006/relationships/hyperlink" Target="http://www.reddit.com/r/Bitcoin/comments/39wc25/eli5_hd_wallet/" TargetMode="External"/><Relationship Id="rId741" Type="http://schemas.openxmlformats.org/officeDocument/2006/relationships/hyperlink" Target="http://www.reddit.com/r/Bitcoin/comments/3a6fih/today_bitcoin_xbt_nearly_doubled_its_previous/" TargetMode="External"/><Relationship Id="rId983" Type="http://schemas.openxmlformats.org/officeDocument/2006/relationships/hyperlink" Target="http://www.reddit.com/r/Bitcoin/comments/3aayvf/large_us_law_firm_releases_analysis_of_recent_new/" TargetMode="External"/><Relationship Id="rId1330" Type="http://schemas.openxmlformats.org/officeDocument/2006/relationships/hyperlink" Target="http://www.reddit.com/r/Bitcoin/comments/3ag8o3/china_stocks_plunge_as_bubble_fears_grow/" TargetMode="External"/><Relationship Id="rId740" Type="http://schemas.openxmlformats.org/officeDocument/2006/relationships/hyperlink" Target="http://imgur.com/uCd0Vx1" TargetMode="External"/><Relationship Id="rId982" Type="http://schemas.openxmlformats.org/officeDocument/2006/relationships/hyperlink" Target="http://www.morganlewis.com/pubs/nydfs-releases-final-rules-for-licensing-virtual-currency-businesses-in-new-york" TargetMode="External"/><Relationship Id="rId1331" Type="http://schemas.openxmlformats.org/officeDocument/2006/relationships/hyperlink" Target="https://www.youtube.com/watch?v=mU9N6K7NlGI" TargetMode="External"/><Relationship Id="rId981" Type="http://schemas.openxmlformats.org/officeDocument/2006/relationships/hyperlink" Target="http://www.reddit.com/r/Bitcoin/comments/3aaz03/bitcointofiat_exchange_now_available_on/" TargetMode="External"/><Relationship Id="rId1332" Type="http://schemas.openxmlformats.org/officeDocument/2006/relationships/hyperlink" Target="http://www.reddit.com/r/Bitcoin/comments/3aga5x/bitcoin_on_norwegian_national_tv_now_with_english/" TargetMode="External"/><Relationship Id="rId980" Type="http://schemas.openxmlformats.org/officeDocument/2006/relationships/hyperlink" Target="http://www.newsbtc.com/2015/06/18/bitcoin-to-fiat-exchange-now-available-on-coinpayments-com/" TargetMode="External"/><Relationship Id="rId1333" Type="http://schemas.openxmlformats.org/officeDocument/2006/relationships/hyperlink" Target="http://www.nbcnews.com/news/world/greece-debt-crisis-despair-1-billion-withdrawn-banks-day-n378401" TargetMode="External"/><Relationship Id="rId1323" Type="http://schemas.openxmlformats.org/officeDocument/2006/relationships/hyperlink" Target="http://www.reddit.com/r/Bitcoin/comments/3ag3jr/number_of_bitcoin_transactions_follows_cubic_trend/" TargetMode="External"/><Relationship Id="rId1324" Type="http://schemas.openxmlformats.org/officeDocument/2006/relationships/hyperlink" Target="http://www.reddit.com/r/Bitcoin/comments/3ag4k0/bitcoin_users_in_arizona/" TargetMode="External"/><Relationship Id="rId31" Type="http://schemas.openxmlformats.org/officeDocument/2006/relationships/hyperlink" Target="http://www.reddit.com/r/Bitcoin/comments/39w11q/coinbase_is_hiring_a_director_of_customer_support/" TargetMode="External"/><Relationship Id="rId1325" Type="http://schemas.openxmlformats.org/officeDocument/2006/relationships/hyperlink" Target="https://twitter.com/NickSzabo4/status/611259452402987008" TargetMode="External"/><Relationship Id="rId30" Type="http://schemas.openxmlformats.org/officeDocument/2006/relationships/hyperlink" Target="http://www.reddit.com/r/Bitcoin/comments/39w1gi/bitcoin_benefits_for_the_consumer_and_the_merchant/" TargetMode="External"/><Relationship Id="rId1326" Type="http://schemas.openxmlformats.org/officeDocument/2006/relationships/hyperlink" Target="http://www.reddit.com/r/Bitcoin/comments/3ag666/nick_szabo_attackers_can_intentionally_delay/" TargetMode="External"/><Relationship Id="rId33" Type="http://schemas.openxmlformats.org/officeDocument/2006/relationships/hyperlink" Target="http://www.reddit.com/r/Bitcoin/comments/39w4z0/bitcoin_testing_the_235240_range_again/" TargetMode="External"/><Relationship Id="rId1327" Type="http://schemas.openxmlformats.org/officeDocument/2006/relationships/hyperlink" Target="http://www.reddit.com/r/Bitcoin/comments/3ag5zy/fallenio_creator_of_the_amazing_visualization_of/" TargetMode="External"/><Relationship Id="rId32" Type="http://schemas.openxmlformats.org/officeDocument/2006/relationships/hyperlink" Target="http://advancedtradebot.com/bitcoin-testing-the-235-240-range-again/" TargetMode="External"/><Relationship Id="rId1328" Type="http://schemas.openxmlformats.org/officeDocument/2006/relationships/hyperlink" Target="http://www.reddit.com/r/Bitcoin/comments/3ag8ts/the_ultimate_naive_question_about_bitcoin/" TargetMode="External"/><Relationship Id="rId35" Type="http://schemas.openxmlformats.org/officeDocument/2006/relationships/hyperlink" Target="https://www.youtube.com/watch?v=F1Iie2rWElw" TargetMode="External"/><Relationship Id="rId1329" Type="http://schemas.openxmlformats.org/officeDocument/2006/relationships/hyperlink" Target="https://np.reddit.com/r/worldnews/comments/3ae9gz/china_stocks_plunge_as_bubble_fears_grow/" TargetMode="External"/><Relationship Id="rId34" Type="http://schemas.openxmlformats.org/officeDocument/2006/relationships/hyperlink" Target="http://www.reddit.com/r/Bitcoin/comments/39w477/nasdaq_xbt_etn_sweden_did_about_a_whole_days/" TargetMode="External"/><Relationship Id="rId739" Type="http://schemas.openxmlformats.org/officeDocument/2006/relationships/hyperlink" Target="http://www.reddit.com/r/Bitcoin/comments/3a6fki/litecoin_up_115_since_april_implications_for/" TargetMode="External"/><Relationship Id="rId734" Type="http://schemas.openxmlformats.org/officeDocument/2006/relationships/hyperlink" Target="http://www.reddit.com/r/Bitcoin/comments/3a69s8/detailed_analysis_of_stress_test/" TargetMode="External"/><Relationship Id="rId976" Type="http://schemas.openxmlformats.org/officeDocument/2006/relationships/hyperlink" Target="http://www.reddit.com/r/Bitcoin/comments/3aawqp/this_is_consensus/" TargetMode="External"/><Relationship Id="rId733" Type="http://schemas.openxmlformats.org/officeDocument/2006/relationships/hyperlink" Target="https://tradeblock.com/blog/bitcoin-network-capacity-analysis-part-5-stress-test-analysis" TargetMode="External"/><Relationship Id="rId975" Type="http://schemas.openxmlformats.org/officeDocument/2006/relationships/hyperlink" Target="http://www.reddit.com/r/Bitcoin/comments/3aaw0b/biteverything_applying_bitcoin_technology_to_gold/" TargetMode="External"/><Relationship Id="rId732" Type="http://schemas.openxmlformats.org/officeDocument/2006/relationships/hyperlink" Target="http://www.reddit.com/r/Bitcoin/comments/3a69x4/gavin_explains_the_hard_fork_code_qualifications/" TargetMode="External"/><Relationship Id="rId974" Type="http://schemas.openxmlformats.org/officeDocument/2006/relationships/hyperlink" Target="http://www.nasdaq.com/article/biteverything-applying-bitcoin-technology-to-gold-land-cannabis-and-more-cm488398" TargetMode="External"/><Relationship Id="rId731" Type="http://schemas.openxmlformats.org/officeDocument/2006/relationships/hyperlink" Target="https://www.reddit.com/r/Bitcoin/comments/39ziy6/eli5_what_will_happen_if_there_is_a_hard_fork/cs7xe9o" TargetMode="External"/><Relationship Id="rId973" Type="http://schemas.openxmlformats.org/officeDocument/2006/relationships/hyperlink" Target="http://www.reddit.com/r/Bitcoin/comments/3aaw2f/could_greece_take_bitcoin_as_its_official_currency/" TargetMode="External"/><Relationship Id="rId738" Type="http://schemas.openxmlformats.org/officeDocument/2006/relationships/hyperlink" Target="http://www.reddit.com/r/Bitcoin/comments/3a6fy5/time_for_plan_b/" TargetMode="External"/><Relationship Id="rId737" Type="http://schemas.openxmlformats.org/officeDocument/2006/relationships/hyperlink" Target="http://imgur.com/euaovbu" TargetMode="External"/><Relationship Id="rId979" Type="http://schemas.openxmlformats.org/officeDocument/2006/relationships/hyperlink" Target="http://www.reddit.com/r/Bitcoin/comments/3aaw2f/could_greece_take_bitcoin_as_its_official_currency/" TargetMode="External"/><Relationship Id="rId736" Type="http://schemas.openxmlformats.org/officeDocument/2006/relationships/hyperlink" Target="http://www.reddit.com/r/Bitcoin/comments/3a69je/bitcoin_scalability_growth/" TargetMode="External"/><Relationship Id="rId978" Type="http://schemas.openxmlformats.org/officeDocument/2006/relationships/hyperlink" Target="http://metro.co.uk/2015/06/18/could-greece-take-bitcoin-as-its-official-currency-5252453/" TargetMode="External"/><Relationship Id="rId735" Type="http://schemas.openxmlformats.org/officeDocument/2006/relationships/hyperlink" Target="https://docs.google.com/spreadsheets/d/1PJvrAAOVYVszfRRLhKqd1R9lRiOAImzAfdeb6ajATEY/edit?pli=1" TargetMode="External"/><Relationship Id="rId977" Type="http://schemas.openxmlformats.org/officeDocument/2006/relationships/hyperlink" Target="http://www.reddit.com/r/Bitcoin/comments/3aaw53/healthy_discussion_regarding_the_current_state_of/" TargetMode="External"/><Relationship Id="rId37" Type="http://schemas.openxmlformats.org/officeDocument/2006/relationships/hyperlink" Target="https://www.youtube.com/watch?v=OHZGA_jXVUo" TargetMode="External"/><Relationship Id="rId36" Type="http://schemas.openxmlformats.org/officeDocument/2006/relationships/hyperlink" Target="http://www.reddit.com/r/Bitcoin/comments/39w72n/what_needs_to_happen_for_bitcoin_to_go_mainstream/" TargetMode="External"/><Relationship Id="rId39" Type="http://schemas.openxmlformats.org/officeDocument/2006/relationships/hyperlink" Target="https://www.youtube.com/watch?v=ge0ncsoBW-I" TargetMode="External"/><Relationship Id="rId38" Type="http://schemas.openxmlformats.org/officeDocument/2006/relationships/hyperlink" Target="http://www.reddit.com/r/Bitcoin/comments/39w6u8/get_bitcoin_today_while_cheap_become_a_financial/" TargetMode="External"/><Relationship Id="rId730" Type="http://schemas.openxmlformats.org/officeDocument/2006/relationships/hyperlink" Target="http://www.reddit.com/r/Bitcoin/comments/3a6a2b/chart_bitcoin_average_transaction_confirmation/" TargetMode="External"/><Relationship Id="rId972" Type="http://schemas.openxmlformats.org/officeDocument/2006/relationships/hyperlink" Target="http://metro.co.uk/2015/06/18/could-greece-take-bitcoin-as-its-official-currency-5252453/" TargetMode="External"/><Relationship Id="rId971" Type="http://schemas.openxmlformats.org/officeDocument/2006/relationships/hyperlink" Target="http://www.reddit.com/r/Bitcoin/comments/3aaw53/healthy_discussion_regarding_the_current_state_of/" TargetMode="External"/><Relationship Id="rId1320" Type="http://schemas.openxmlformats.org/officeDocument/2006/relationships/hyperlink" Target="http://www.futurism.com/wp-content/uploads/2015/06/bitcoin_june19th_2015.jpg" TargetMode="External"/><Relationship Id="rId970" Type="http://schemas.openxmlformats.org/officeDocument/2006/relationships/hyperlink" Target="http://www.reddit.com/r/Bitcoin/comments/3aawqp/this_is_consensus/" TargetMode="External"/><Relationship Id="rId1321" Type="http://schemas.openxmlformats.org/officeDocument/2006/relationships/hyperlink" Target="http://www.reddit.com/r/Bitcoin/comments/3afyud/this_week_in_bitcoin_and_the_blockchain_canadas/" TargetMode="External"/><Relationship Id="rId1322" Type="http://schemas.openxmlformats.org/officeDocument/2006/relationships/hyperlink" Target="http://www.reddit.com/r/Bitcoin/comments/3ag1d3/questions_about_atms_and_kyc_laws/" TargetMode="External"/><Relationship Id="rId1114" Type="http://schemas.openxmlformats.org/officeDocument/2006/relationships/hyperlink" Target="http://www.reddit.com/r/Bitcoin/comments/3acukg/is_it_time_for_satoshi_to_return/" TargetMode="External"/><Relationship Id="rId1356" Type="http://schemas.openxmlformats.org/officeDocument/2006/relationships/hyperlink" Target="http://btcvestor.com/2015/06/19/saving-in-the-digital-age-with-bitcoin-and-earning-interest/" TargetMode="External"/><Relationship Id="rId1115" Type="http://schemas.openxmlformats.org/officeDocument/2006/relationships/hyperlink" Target="https://twitter.com/ProPlayVideos/status/611707683389861888" TargetMode="External"/><Relationship Id="rId1357" Type="http://schemas.openxmlformats.org/officeDocument/2006/relationships/hyperlink" Target="http://www.reddit.com/r/Bitcoin/comments/3agjn9/saving_in_the_digital_age_with_bitcoin_and/" TargetMode="External"/><Relationship Id="rId20" Type="http://schemas.openxmlformats.org/officeDocument/2006/relationships/hyperlink" Target="https://bitcoinmagazine.com/20829/d-cent-launch-blockchain-based-digital-social-currencies-e1-9-million-funding-european-commission/" TargetMode="External"/><Relationship Id="rId1116" Type="http://schemas.openxmlformats.org/officeDocument/2006/relationships/hyperlink" Target="http://www.reddit.com/r/Bitcoin/comments/3acttk/everyone_knows_bitcoin_is_better_than_dogecoin/" TargetMode="External"/><Relationship Id="rId1358" Type="http://schemas.openxmlformats.org/officeDocument/2006/relationships/hyperlink" Target="http://imgur.com/2z3b71G" TargetMode="External"/><Relationship Id="rId1117" Type="http://schemas.openxmlformats.org/officeDocument/2006/relationships/hyperlink" Target="https://np.reddit.com/r/news/comments/3ac2eh/law_enforcement_seizes_11000_from_24yearold_at/" TargetMode="External"/><Relationship Id="rId1359" Type="http://schemas.openxmlformats.org/officeDocument/2006/relationships/hyperlink" Target="http://www.reddit.com/r/Bitcoin/comments/3aglvn/dont_worry_guys_sometimes_nature_cant_reach/" TargetMode="External"/><Relationship Id="rId22" Type="http://schemas.openxmlformats.org/officeDocument/2006/relationships/hyperlink" Target="http://www.telegraph.co.uk/finance/11673989/Syriza-Left-demands-Icelandic-default-as-Greek-defiance-stiffens.html" TargetMode="External"/><Relationship Id="rId1118" Type="http://schemas.openxmlformats.org/officeDocument/2006/relationships/hyperlink" Target="http://www.reddit.com/r/Bitcoin/comments/3acvjy/law_enforcement_seizes_11000_from_24yearold_at/" TargetMode="External"/><Relationship Id="rId21" Type="http://schemas.openxmlformats.org/officeDocument/2006/relationships/hyperlink" Target="http://www.reddit.com/r/Bitcoin/comments/39vuwb/dcent_to_launch_blockchainbased_digital_social/" TargetMode="External"/><Relationship Id="rId1119" Type="http://schemas.openxmlformats.org/officeDocument/2006/relationships/hyperlink" Target="http://www.reddit.com/r/Bitcoin/comments/3acvg5/coinbase_is_giving_out_5eur_for_registering/" TargetMode="External"/><Relationship Id="rId24" Type="http://schemas.openxmlformats.org/officeDocument/2006/relationships/hyperlink" Target="https://bitcoinfoundation.org/forum/index.php?/topic/1328-fees-forks-and-other-things-time-to-take-a-stand/" TargetMode="External"/><Relationship Id="rId23" Type="http://schemas.openxmlformats.org/officeDocument/2006/relationships/hyperlink" Target="http://www.reddit.com/r/Bitcoin/comments/39vukt/greek_prime_minister_digs_heels_in_talks_of_an/" TargetMode="External"/><Relationship Id="rId525" Type="http://schemas.openxmlformats.org/officeDocument/2006/relationships/hyperlink" Target="http://www.reddit.com/r/Bitcoin/comments/3a41n4/screenshot_im_so_proud_just_brought_on_a_new/" TargetMode="External"/><Relationship Id="rId767" Type="http://schemas.openxmlformats.org/officeDocument/2006/relationships/hyperlink" Target="https://www.youtube.com/watch?v=6tAbP49atdU" TargetMode="External"/><Relationship Id="rId524" Type="http://schemas.openxmlformats.org/officeDocument/2006/relationships/hyperlink" Target="https://www.dropbox.com/s/ry7flyygi9zqhcl/Screenshot%202015-06-16%2021.41.55.png?dl=0" TargetMode="External"/><Relationship Id="rId766" Type="http://schemas.openxmlformats.org/officeDocument/2006/relationships/hyperlink" Target="http://www.reddit.com/r/Bitcoin/comments/3a7bg3/coinxbt_gbtc_and_future_coin_how_they_really/" TargetMode="External"/><Relationship Id="rId523" Type="http://schemas.openxmlformats.org/officeDocument/2006/relationships/hyperlink" Target="http://www.reddit.com/r/Bitcoin/comments/3a40jy/bitreserve_launches_api_for_its_cloud_money/" TargetMode="External"/><Relationship Id="rId765" Type="http://schemas.openxmlformats.org/officeDocument/2006/relationships/hyperlink" Target="http://www.reddit.com/r/Bitcoin/comments/3a7bpr/something_to_think_about_last_time_mike_hearn_and/" TargetMode="External"/><Relationship Id="rId522" Type="http://schemas.openxmlformats.org/officeDocument/2006/relationships/hyperlink" Target="http://bravenewcoin.com/news/bitreserve-launches-api-for-its-cloud-money-platform/" TargetMode="External"/><Relationship Id="rId764" Type="http://schemas.openxmlformats.org/officeDocument/2006/relationships/hyperlink" Target="http://www.reddit.com/r/Bitcoin/comments/3a6n9w/is_emicoincom_scam/" TargetMode="External"/><Relationship Id="rId529" Type="http://schemas.openxmlformats.org/officeDocument/2006/relationships/hyperlink" Target="https://cdn1.lockerdome.com/uploads/dc2162a82f66c33c78e5db16fb9a7b436ade9e5e2d142b685f79b5cb3c987a3b_medium" TargetMode="External"/><Relationship Id="rId528" Type="http://schemas.openxmlformats.org/officeDocument/2006/relationships/hyperlink" Target="http://www.reddit.com/r/Bitcoin/comments/3a46lb/privateanonymous_bitcoin_exchanges/" TargetMode="External"/><Relationship Id="rId527" Type="http://schemas.openxmlformats.org/officeDocument/2006/relationships/hyperlink" Target="http://www.reddit.com/r/Bitcoin/comments/3a414v/bitcoin_brings_innovation_to_the_money_transfer/" TargetMode="External"/><Relationship Id="rId769" Type="http://schemas.openxmlformats.org/officeDocument/2006/relationships/hyperlink" Target="http://i.imgur.com/0KYsU06.jpg?1" TargetMode="External"/><Relationship Id="rId526" Type="http://schemas.openxmlformats.org/officeDocument/2006/relationships/hyperlink" Target="http://blog.choosecase.com/2015/06/16/bitcoin-brings-innovation-to-the-money-transfer-industry/" TargetMode="External"/><Relationship Id="rId768" Type="http://schemas.openxmlformats.org/officeDocument/2006/relationships/hyperlink" Target="http://www.reddit.com/r/Bitcoin/comments/3a79ze/shia_labeouf_on_greece/" TargetMode="External"/><Relationship Id="rId26" Type="http://schemas.openxmlformats.org/officeDocument/2006/relationships/hyperlink" Target="https://gallery.mailchimp.com/ec5bac65306f1cefc26f7338a/files/The_Bitcoin_Revolution.pdf" TargetMode="External"/><Relationship Id="rId25" Type="http://schemas.openxmlformats.org/officeDocument/2006/relationships/hyperlink" Target="http://www.reddit.com/r/Bitcoin/comments/39vu80/fees_forks_and_other_things_time_to_take_a_stand/" TargetMode="External"/><Relationship Id="rId28" Type="http://schemas.openxmlformats.org/officeDocument/2006/relationships/hyperlink" Target="http://www.cybershack.com.au/feature/digital-currency-bitcoin-on-brink-of-entering-mainstream-150615-4" TargetMode="External"/><Relationship Id="rId1350" Type="http://schemas.openxmlformats.org/officeDocument/2006/relationships/hyperlink" Target="http://www.reddit.com/r/Bitcoin/comments/3agfm6/afghan_girls_can_now_participate_in_the_global/" TargetMode="External"/><Relationship Id="rId27" Type="http://schemas.openxmlformats.org/officeDocument/2006/relationships/hyperlink" Target="http://www.reddit.com/r/Bitcoin/comments/39vu7j/the_bitcoin_revolution_an_internet_of_money/" TargetMode="External"/><Relationship Id="rId1351" Type="http://schemas.openxmlformats.org/officeDocument/2006/relationships/hyperlink" Target="https://youtu.be/3qQ7SmBP7mQ?t=1m15s" TargetMode="External"/><Relationship Id="rId521" Type="http://schemas.openxmlformats.org/officeDocument/2006/relationships/hyperlink" Target="http://www.reddit.com/r/Bitcoin/comments/3a40l5/help_for_newcomer/" TargetMode="External"/><Relationship Id="rId763" Type="http://schemas.openxmlformats.org/officeDocument/2006/relationships/hyperlink" Target="http://www.reddit.com/r/Bitcoin/comments/3a6nny/httpsblockchainbdgpzkonion_quota_exceeded_req/" TargetMode="External"/><Relationship Id="rId1110" Type="http://schemas.openxmlformats.org/officeDocument/2006/relationships/hyperlink" Target="https://www.cryptocoinsnews.com/exclusive-interview-bitnational-dumps-robocoin-privacy-concerns/" TargetMode="External"/><Relationship Id="rId1352" Type="http://schemas.openxmlformats.org/officeDocument/2006/relationships/hyperlink" Target="http://www.reddit.com/r/Bitcoin/comments/3aghq0/thomas_middleditch_silicon_valley_on_conan_we/" TargetMode="External"/><Relationship Id="rId29" Type="http://schemas.openxmlformats.org/officeDocument/2006/relationships/hyperlink" Target="http://www.reddit.com/r/Bitcoin/comments/39vz24/digital_currency_bitcoin_is_on_the_brink_of/" TargetMode="External"/><Relationship Id="rId520" Type="http://schemas.openxmlformats.org/officeDocument/2006/relationships/hyperlink" Target="http://www.reddit.com/r/Bitcoin/comments/3a3z82/coinbase_launches_instant_exchange/" TargetMode="External"/><Relationship Id="rId762" Type="http://schemas.openxmlformats.org/officeDocument/2006/relationships/hyperlink" Target="http://www.reddit.com/r/Bitcoin/comments/3a6p0h/with_greece_about_to_implode_financial_markets_in/" TargetMode="External"/><Relationship Id="rId1111" Type="http://schemas.openxmlformats.org/officeDocument/2006/relationships/hyperlink" Target="http://www.reddit.com/r/Bitcoin/comments/3acv38/robocon_the_saga_continues_but_there_is_a_simple/" TargetMode="External"/><Relationship Id="rId1353" Type="http://schemas.openxmlformats.org/officeDocument/2006/relationships/hyperlink" Target="http://www.reddit.com/r/Bitcoin/comments/3agisj/eli5_bigger_blocks_results_in_higher_fees/" TargetMode="External"/><Relationship Id="rId761" Type="http://schemas.openxmlformats.org/officeDocument/2006/relationships/hyperlink" Target="http://www.cnbc.com/id/102764432" TargetMode="External"/><Relationship Id="rId1112" Type="http://schemas.openxmlformats.org/officeDocument/2006/relationships/hyperlink" Target="http://dailysignal.com/2015/06/17/law-enforcement-seizes-11000-from-24-year-old-at-airport-without-charging-him-with-a-crime/" TargetMode="External"/><Relationship Id="rId1354" Type="http://schemas.openxmlformats.org/officeDocument/2006/relationships/hyperlink" Target="http://www.reddit.com/r/Bitcoin/comments/3agkcb/trader_joes_about_to_start_offering_apple_and/" TargetMode="External"/><Relationship Id="rId760" Type="http://schemas.openxmlformats.org/officeDocument/2006/relationships/hyperlink" Target="http://www.reddit.com/r/Bitcoin/comments/3a6q48/bitcoin_beanie_babies_and_the_cult_of_technology/" TargetMode="External"/><Relationship Id="rId1113" Type="http://schemas.openxmlformats.org/officeDocument/2006/relationships/hyperlink" Target="http://www.reddit.com/r/Bitcoin/comments/3acuuv/law_enforcement_seizes_11000_from_24yearold/" TargetMode="External"/><Relationship Id="rId1355" Type="http://schemas.openxmlformats.org/officeDocument/2006/relationships/hyperlink" Target="http://www.reddit.com/r/Bitcoin/comments/3agk61/ultimate_bitcoin_stress_test_monday_june_22nd/" TargetMode="External"/><Relationship Id="rId1103" Type="http://schemas.openxmlformats.org/officeDocument/2006/relationships/hyperlink" Target="http://imgur.com/o78HGnQ" TargetMode="External"/><Relationship Id="rId1345" Type="http://schemas.openxmlformats.org/officeDocument/2006/relationships/hyperlink" Target="http://www.reddit.com/r/Bitcoin/comments/3agdo0/what_exchange_can_i_use_in_texas_to_instantly/" TargetMode="External"/><Relationship Id="rId1104" Type="http://schemas.openxmlformats.org/officeDocument/2006/relationships/hyperlink" Target="http://www.reddit.com/r/Bitcoin/comments/3acrs8/whitehall_station_nyc_bitcoin_atm_review/" TargetMode="External"/><Relationship Id="rId1346" Type="http://schemas.openxmlformats.org/officeDocument/2006/relationships/hyperlink" Target="http://www.reddit.com/r/Bitcoin/comments/3agfyw/sanity_check_buying_an_s4_for_home_mining/" TargetMode="External"/><Relationship Id="rId1105" Type="http://schemas.openxmlformats.org/officeDocument/2006/relationships/hyperlink" Target="https://ihb.io/2015-06-18/news/bitcoin-nodes-dummies-2-18738" TargetMode="External"/><Relationship Id="rId1347" Type="http://schemas.openxmlformats.org/officeDocument/2006/relationships/hyperlink" Target="http://www.coindesk.com/bitcoin-in-the-headlines-sex-dope-and-greek-tragedy/" TargetMode="External"/><Relationship Id="rId1106" Type="http://schemas.openxmlformats.org/officeDocument/2006/relationships/hyperlink" Target="http://www.reddit.com/r/Bitcoin/comments/3acrlc/bitcoin_nodes_for_dummies/" TargetMode="External"/><Relationship Id="rId1348" Type="http://schemas.openxmlformats.org/officeDocument/2006/relationships/hyperlink" Target="http://www.reddit.com/r/Bitcoin/comments/3agfp5/bitcoin_in_the_headlines_sex_dope_and_greek/" TargetMode="External"/><Relationship Id="rId11" Type="http://schemas.openxmlformats.org/officeDocument/2006/relationships/hyperlink" Target="http://www.reddit.com/r/Bitcoin/comments/39vnti/at_235_a_bitcoin_only_58750_worth_of_bitcoin_are/" TargetMode="External"/><Relationship Id="rId1107" Type="http://schemas.openxmlformats.org/officeDocument/2006/relationships/hyperlink" Target="http://www.reddit.com/r/Bitcoin/comments/3acrep/the_blockchain_is_not_something_that_you_just/" TargetMode="External"/><Relationship Id="rId1349" Type="http://schemas.openxmlformats.org/officeDocument/2006/relationships/hyperlink" Target="http://cointelegraph.com/news/114615/afghan-girls-can-now-participate-in-the-global-economy-with-bitcoin-learning-code" TargetMode="External"/><Relationship Id="rId10" Type="http://schemas.openxmlformats.org/officeDocument/2006/relationships/hyperlink" Target="http://www.reddit.com/r/Bitcoin/comments/39vmn0/the_lightning_network_could_allow_trustless/" TargetMode="External"/><Relationship Id="rId1108" Type="http://schemas.openxmlformats.org/officeDocument/2006/relationships/hyperlink" Target="http://i.imgur.com/1XjBqre.png" TargetMode="External"/><Relationship Id="rId13" Type="http://schemas.openxmlformats.org/officeDocument/2006/relationships/hyperlink" Target="http://www.reddit.com/r/Bitcoin/comments/39vrla/us_teen_pleads_guilty_to_teaching_isis_about/" TargetMode="External"/><Relationship Id="rId1109" Type="http://schemas.openxmlformats.org/officeDocument/2006/relationships/hyperlink" Target="http://www.reddit.com/r/Bitcoin/comments/3actds/cryptowatch_not_showing_order_book_for_anyone_else/" TargetMode="External"/><Relationship Id="rId12" Type="http://schemas.openxmlformats.org/officeDocument/2006/relationships/hyperlink" Target="http://tech.slashdot.org/story/15/06/15/014207/us-teen-pleads-guilty-to-teaching-isis-about-bitcoin-via-twitter" TargetMode="External"/><Relationship Id="rId519" Type="http://schemas.openxmlformats.org/officeDocument/2006/relationships/hyperlink" Target="https://blog.coinbase.com/2015/06/17/instant-exchange/" TargetMode="External"/><Relationship Id="rId514" Type="http://schemas.openxmlformats.org/officeDocument/2006/relationships/hyperlink" Target="http://www.reddit.com/r/Bitcoin/comments/3a3xvj/bitcoin_elevator_pitch_featuring_purse_and_netki/" TargetMode="External"/><Relationship Id="rId756" Type="http://schemas.openxmlformats.org/officeDocument/2006/relationships/hyperlink" Target="http://www.reddit.com/r/Bitcoin/comments/3a6ikm/an_actually_legit_way_to_buy_bitcoins_with_paypal/" TargetMode="External"/><Relationship Id="rId998" Type="http://schemas.openxmlformats.org/officeDocument/2006/relationships/hyperlink" Target="https://www.cryptocoinsnews.com/bitcoin-wallet-provider-case-raises-1-5-million-expand-secure-signing-device/" TargetMode="External"/><Relationship Id="rId513" Type="http://schemas.openxmlformats.org/officeDocument/2006/relationships/hyperlink" Target="https://purse.io/blog/post/121686661868/bitcoin-elevator-pitch-featuring-purse-and-netki" TargetMode="External"/><Relationship Id="rId755" Type="http://schemas.openxmlformats.org/officeDocument/2006/relationships/hyperlink" Target="http://www.reddit.com/r/Bitcoin/comments/3a6j5u/bitcoin_startups_ceo_big_banks_are_our_new_market/" TargetMode="External"/><Relationship Id="rId997" Type="http://schemas.openxmlformats.org/officeDocument/2006/relationships/hyperlink" Target="http://www.reddit.com/r/Bitcoin/comments/3ab6st/us_economy_grinds_to_halt_as_nation_realizes/" TargetMode="External"/><Relationship Id="rId512" Type="http://schemas.openxmlformats.org/officeDocument/2006/relationships/hyperlink" Target="http://www.reddit.com/r/Bitcoin/comments/3a3y3b/bitticket_the_end_of_the_scourge_of_ticket_touts/" TargetMode="External"/><Relationship Id="rId754" Type="http://schemas.openxmlformats.org/officeDocument/2006/relationships/hyperlink" Target="http://www.newsbtc.com/2015/06/17/bitcoin-startups-ceo-big-banks-are-our-new-market/" TargetMode="External"/><Relationship Id="rId996" Type="http://schemas.openxmlformats.org/officeDocument/2006/relationships/hyperlink" Target="http://www.theonion.com/article/us-economy-grinds-to-halt-as-nation-realizes-money-2912" TargetMode="External"/><Relationship Id="rId511" Type="http://schemas.openxmlformats.org/officeDocument/2006/relationships/hyperlink" Target="http://www.reddit.com/r/Bitcoin/comments/3a3rza/during_a_bitcoin_bull_run_would_all_of_the_top_50/" TargetMode="External"/><Relationship Id="rId753" Type="http://schemas.openxmlformats.org/officeDocument/2006/relationships/hyperlink" Target="http://www.reddit.com/r/Bitcoin/comments/3a69s8/detailed_analysis_of_stress_test/" TargetMode="External"/><Relationship Id="rId995" Type="http://schemas.openxmlformats.org/officeDocument/2006/relationships/hyperlink" Target="http://www.reddit.com/r/Bitcoin/comments/3ab6yx/can_exchanges_hold_fiat/" TargetMode="External"/><Relationship Id="rId518" Type="http://schemas.openxmlformats.org/officeDocument/2006/relationships/hyperlink" Target="http://www.reddit.com/r/Bitcoin/comments/3a3ws9/newb_question/" TargetMode="External"/><Relationship Id="rId517" Type="http://schemas.openxmlformats.org/officeDocument/2006/relationships/hyperlink" Target="http://www.reddit.com/r/Bitcoin/comments/3a3wsf/we_need_to_hurry_up_and_raise_the_damn_block_size/" TargetMode="External"/><Relationship Id="rId759" Type="http://schemas.openxmlformats.org/officeDocument/2006/relationships/hyperlink" Target="http://www.wnyc.org/story/the-leonard-lopate-show-2015-06-17/" TargetMode="External"/><Relationship Id="rId516" Type="http://schemas.openxmlformats.org/officeDocument/2006/relationships/hyperlink" Target="http://www.reddit.com/r/Bitcoin/comments/3a3xle/then_greece_me_up_woman/" TargetMode="External"/><Relationship Id="rId758" Type="http://schemas.openxmlformats.org/officeDocument/2006/relationships/hyperlink" Target="http://www.reddit.com/r/Bitcoin/comments/3a6rjk/anyone_else_having_a_lot_of_issues_with_purseio/" TargetMode="External"/><Relationship Id="rId515" Type="http://schemas.openxmlformats.org/officeDocument/2006/relationships/hyperlink" Target="http://fomocoin.com/nmtg.html" TargetMode="External"/><Relationship Id="rId757" Type="http://schemas.openxmlformats.org/officeDocument/2006/relationships/hyperlink" Target="http://www.reddit.com/r/Bitcoin/comments/3a6i7x/euro_fiatchain_fork_possible_in_greece/" TargetMode="External"/><Relationship Id="rId999" Type="http://schemas.openxmlformats.org/officeDocument/2006/relationships/hyperlink" Target="http://www.reddit.com/r/Bitcoin/comments/3ab803/bitcoin_wallet_provider_case_raises_15_million_to/" TargetMode="External"/><Relationship Id="rId15" Type="http://schemas.openxmlformats.org/officeDocument/2006/relationships/hyperlink" Target="http://www.reddit.com/r/Bitcoin/comments/39vr5e/the_misidentification_of_satoshi_nakamoto/" TargetMode="External"/><Relationship Id="rId990" Type="http://schemas.openxmlformats.org/officeDocument/2006/relationships/hyperlink" Target="http://www.reddit.com/r/Bitcoin/comments/3ab2bm/btce_down/" TargetMode="External"/><Relationship Id="rId14" Type="http://schemas.openxmlformats.org/officeDocument/2006/relationships/hyperlink" Target="http://kernelmag.dailydot.com/issue-sections/features-issue-sections/13368/who-is-satoshi-nakamoto/" TargetMode="External"/><Relationship Id="rId17" Type="http://schemas.openxmlformats.org/officeDocument/2006/relationships/hyperlink" Target="http://www.reddit.com/r/Bitcoin/comments/39vt8r/another_igot_scam_victim/" TargetMode="External"/><Relationship Id="rId16" Type="http://schemas.openxmlformats.org/officeDocument/2006/relationships/hyperlink" Target="http://www.reddit.com/r/Bitcoin/comments/39vqgh/bitcoins_dividing_them_why_is_this_not_acceptable/" TargetMode="External"/><Relationship Id="rId1340" Type="http://schemas.openxmlformats.org/officeDocument/2006/relationships/hyperlink" Target="http://www.reddit.com/r/Bitcoin/comments/3agbs7/coinbase_shuts_down_bitcoin_biz_for_firearms/" TargetMode="External"/><Relationship Id="rId19" Type="http://schemas.openxmlformats.org/officeDocument/2006/relationships/hyperlink" Target="http://www.reddit.com/r/Bitcoin/comments/39vwgf/difficulty_moving_up_again_as_knc_miners_new/" TargetMode="External"/><Relationship Id="rId510" Type="http://schemas.openxmlformats.org/officeDocument/2006/relationships/hyperlink" Target="http://www.reddit.com/r/Bitcoin/comments/3a3t57/what_does_blackstone_and_carlyle_ncr_buyout_mean/" TargetMode="External"/><Relationship Id="rId752" Type="http://schemas.openxmlformats.org/officeDocument/2006/relationships/hyperlink" Target="https://tradeblock.com/blog/bitcoin-network-capacity-analysis-part-5-stress-test-analysis" TargetMode="External"/><Relationship Id="rId994" Type="http://schemas.openxmlformats.org/officeDocument/2006/relationships/hyperlink" Target="http://www.reddit.com/r/Bitcoin/comments/3ab72l/stanford_graduate_school_of_business_susan_athey/" TargetMode="External"/><Relationship Id="rId1341" Type="http://schemas.openxmlformats.org/officeDocument/2006/relationships/hyperlink" Target="http://www.reddit.com/r/Bitcoin/comments/3ageoa/technical_glitch_cripples_us_government_visa/" TargetMode="External"/><Relationship Id="rId18" Type="http://schemas.openxmlformats.org/officeDocument/2006/relationships/hyperlink" Target="http://www.reddit.com/r/Bitcoin/comments/39vt5l/heads_up_about_libertyx/" TargetMode="External"/><Relationship Id="rId751" Type="http://schemas.openxmlformats.org/officeDocument/2006/relationships/hyperlink" Target="http://www.reddit.com/r/Bitcoin/comments/3a69x4/gavin_explains_the_hard_fork_code_qualifications/" TargetMode="External"/><Relationship Id="rId993" Type="http://schemas.openxmlformats.org/officeDocument/2006/relationships/hyperlink" Target="https://www.youtube.com/watch?v=JhdM4_iRHyE" TargetMode="External"/><Relationship Id="rId1100" Type="http://schemas.openxmlformats.org/officeDocument/2006/relationships/hyperlink" Target="http://www.reddit.com/r/Bitcoin/comments/3acq8a/mark_friedenbach_explains_why_rbf_and/" TargetMode="External"/><Relationship Id="rId1342" Type="http://schemas.openxmlformats.org/officeDocument/2006/relationships/hyperlink" Target="http://www.reddit.com/r/Bitcoin/comments/3age9q/there_is_consensus_that_the_block_size_should/" TargetMode="External"/><Relationship Id="rId750" Type="http://schemas.openxmlformats.org/officeDocument/2006/relationships/hyperlink" Target="https://www.reddit.com/r/Bitcoin/comments/39ziy6/eli5_what_will_happen_if_there_is_a_hard_fork/cs7xe9o" TargetMode="External"/><Relationship Id="rId992" Type="http://schemas.openxmlformats.org/officeDocument/2006/relationships/hyperlink" Target="http://www.reddit.com/r/Bitcoin/comments/3ab44x/bitcoin_hardware_wallet_case_raises_15_million/" TargetMode="External"/><Relationship Id="rId1101" Type="http://schemas.openxmlformats.org/officeDocument/2006/relationships/hyperlink" Target="http://www.cnbc.com/id/102764426" TargetMode="External"/><Relationship Id="rId1343" Type="http://schemas.openxmlformats.org/officeDocument/2006/relationships/hyperlink" Target="http://cointemporary.com/?LSTM" TargetMode="External"/><Relationship Id="rId991" Type="http://schemas.openxmlformats.org/officeDocument/2006/relationships/hyperlink" Target="http://www.coindesk.com/bitcoin-hardware-wallet-case-1-5-million/" TargetMode="External"/><Relationship Id="rId1102" Type="http://schemas.openxmlformats.org/officeDocument/2006/relationships/hyperlink" Target="http://www.reddit.com/r/Bitcoin/comments/3acpsf/the_european_central_bank_told_a_meeting_of_euro/" TargetMode="External"/><Relationship Id="rId1344" Type="http://schemas.openxmlformats.org/officeDocument/2006/relationships/hyperlink" Target="http://www.reddit.com/r/Bitcoin/comments/3age5f/a_neuronal_net_for_btc_at_cointemporary_only_10/" TargetMode="External"/><Relationship Id="rId84" Type="http://schemas.openxmlformats.org/officeDocument/2006/relationships/hyperlink" Target="http://bitcoin-betting-guide.com/james-cannings-blog/then-they-fight-you-how-the-financial-system-is-attacking-bitcoin/" TargetMode="External"/><Relationship Id="rId83" Type="http://schemas.openxmlformats.org/officeDocument/2006/relationships/hyperlink" Target="http://www.reddit.com/r/Bitcoin/comments/39wlpj/adam_back_questions_mike_hearn_about_the/" TargetMode="External"/><Relationship Id="rId86" Type="http://schemas.openxmlformats.org/officeDocument/2006/relationships/hyperlink" Target="https://coincenter.org/2015/06/coin-center-holds-major-briefing-for-senior-congressional-staff/?utm_source=reddit&amp;utm_medium=reddit&amp;utm_campaign=reddit-hillbrief" TargetMode="External"/><Relationship Id="rId85" Type="http://schemas.openxmlformats.org/officeDocument/2006/relationships/hyperlink" Target="http://www.reddit.com/r/Bitcoin/comments/39wr5d/then_they_fight_you_how_governments_and_the/" TargetMode="External"/><Relationship Id="rId88" Type="http://schemas.openxmlformats.org/officeDocument/2006/relationships/hyperlink" Target="https://www.youtube.com/attribution_link?a=jO-Wh-NueaM&amp;u=%2Fwatch%3Fv%3DAYhfSxCiyqo%26feature%3Dshare" TargetMode="External"/><Relationship Id="rId87" Type="http://schemas.openxmlformats.org/officeDocument/2006/relationships/hyperlink" Target="http://www.reddit.com/r/Bitcoin/comments/39wtpy/major_capitol_hill_bitcoin_briefing_held_for/" TargetMode="External"/><Relationship Id="rId89" Type="http://schemas.openxmlformats.org/officeDocument/2006/relationships/hyperlink" Target="http://www.reddit.com/r/Bitcoin/comments/39wsy0/bitcoin_sexy_mining/" TargetMode="External"/><Relationship Id="rId709" Type="http://schemas.openxmlformats.org/officeDocument/2006/relationships/hyperlink" Target="http://www.reddit.com/r/Bitcoin/comments/3a6ba3/greece_is_holding_its_breath/" TargetMode="External"/><Relationship Id="rId708" Type="http://schemas.openxmlformats.org/officeDocument/2006/relationships/hyperlink" Target="https://imgflip.com/i/n0wwh" TargetMode="External"/><Relationship Id="rId707" Type="http://schemas.openxmlformats.org/officeDocument/2006/relationships/hyperlink" Target="http://www.reddit.com/r/Bitcoin/comments/3a66lw/why_it_might_make_sense_to_pay_your_employees_in/" TargetMode="External"/><Relationship Id="rId949" Type="http://schemas.openxmlformats.org/officeDocument/2006/relationships/hyperlink" Target="http://www.reddit.com/r/Bitcoin/comments/3aahn5/new_encrypted_open_source_social_media_network/" TargetMode="External"/><Relationship Id="rId706" Type="http://schemas.openxmlformats.org/officeDocument/2006/relationships/hyperlink" Target="http://www.foxnews.com/us/2015/05/21/why-it-might-make-sense-to-pay-your-employees-in-bitcoin-video/" TargetMode="External"/><Relationship Id="rId948" Type="http://schemas.openxmlformats.org/officeDocument/2006/relationships/hyperlink" Target="http://www.independent.co.uk/life-style/gadgets-and-tech/news/superprivate-social-network-launched-to-take-on-facebook-with-support-of-anonymous-10325307.html" TargetMode="External"/><Relationship Id="rId80" Type="http://schemas.openxmlformats.org/officeDocument/2006/relationships/hyperlink" Target="http://www.reddit.com/r/Bitcoin/comments/39wpr2/uk_bank_tech_problems_increasingly_common/" TargetMode="External"/><Relationship Id="rId82" Type="http://schemas.openxmlformats.org/officeDocument/2006/relationships/hyperlink" Target="http://sourceforge.net/p/bitcoin/mailman/message/34206292/" TargetMode="External"/><Relationship Id="rId81" Type="http://schemas.openxmlformats.org/officeDocument/2006/relationships/hyperlink" Target="http://www.reddit.com/r/Bitcoin/comments/39wpb7/bitcoin_users_of_rbitcoin_will_bitcoin_ever_be/" TargetMode="External"/><Relationship Id="rId701" Type="http://schemas.openxmlformats.org/officeDocument/2006/relationships/hyperlink" Target="http://www.reddit.com/r/Bitcoin/comments/3a68j4/coinscope_discovering_bitcoins_network_topology/" TargetMode="External"/><Relationship Id="rId943" Type="http://schemas.openxmlformats.org/officeDocument/2006/relationships/hyperlink" Target="http://www.reddit.com/r/Bitcoin/comments/3aahmn/bitcoin_benefits_from_the_greek_tragedy/" TargetMode="External"/><Relationship Id="rId700" Type="http://schemas.openxmlformats.org/officeDocument/2006/relationships/hyperlink" Target="https://cs.umd.edu/projects/coinscope/" TargetMode="External"/><Relationship Id="rId942" Type="http://schemas.openxmlformats.org/officeDocument/2006/relationships/hyperlink" Target="http://m.nasdaq.com/article/bitcoin-benefits-from-the-greek-tragedy-cm488296" TargetMode="External"/><Relationship Id="rId941" Type="http://schemas.openxmlformats.org/officeDocument/2006/relationships/hyperlink" Target="http://www.reddit.com/r/Bitcoin/comments/3aahn5/new_encrypted_open_source_social_media_network/" TargetMode="External"/><Relationship Id="rId940" Type="http://schemas.openxmlformats.org/officeDocument/2006/relationships/hyperlink" Target="http://www.independent.co.uk/life-style/gadgets-and-tech/news/superprivate-social-network-launched-to-take-on-facebook-with-support-of-anonymous-10325307.html" TargetMode="External"/><Relationship Id="rId705" Type="http://schemas.openxmlformats.org/officeDocument/2006/relationships/hyperlink" Target="http://www.reddit.com/r/Bitcoin/comments/3a66mn/is_there_a_playful_joking_and_controversial/" TargetMode="External"/><Relationship Id="rId947" Type="http://schemas.openxmlformats.org/officeDocument/2006/relationships/hyperlink" Target="http://www.reddit.com/r/Bitcoin/comments/3aah0k/greece_and_its_gone/" TargetMode="External"/><Relationship Id="rId704" Type="http://schemas.openxmlformats.org/officeDocument/2006/relationships/hyperlink" Target="http://www.reddit.com/r/Bitcoin/comments/3a66zn/nick_szabo_having_fun_bit_gold_ii/" TargetMode="External"/><Relationship Id="rId946" Type="http://schemas.openxmlformats.org/officeDocument/2006/relationships/hyperlink" Target="http://www.independent.co.uk/news/world/europe/greece-could-be-forced-to-lock-down-savers-cash-as-debt-crisis-worsens-10327249.html" TargetMode="External"/><Relationship Id="rId703" Type="http://schemas.openxmlformats.org/officeDocument/2006/relationships/hyperlink" Target="http://imgur.com/jOmMcMt" TargetMode="External"/><Relationship Id="rId945" Type="http://schemas.openxmlformats.org/officeDocument/2006/relationships/hyperlink" Target="http://www.reddit.com/r/Bitcoin/comments/3aahan/fantasy_bitcoin_stock_market_sand_hill_fined_20k/" TargetMode="External"/><Relationship Id="rId702" Type="http://schemas.openxmlformats.org/officeDocument/2006/relationships/hyperlink" Target="http://www.reddit.com/r/Bitcoin/comments/3a673s/its_been_fun/" TargetMode="External"/><Relationship Id="rId944" Type="http://schemas.openxmlformats.org/officeDocument/2006/relationships/hyperlink" Target="http://www.coindesk.com/fantasy-bitcoin-stock-market-sand-hill-fined-20k-by-sec/" TargetMode="External"/><Relationship Id="rId73" Type="http://schemas.openxmlformats.org/officeDocument/2006/relationships/hyperlink" Target="http://www.cbronline.com/news/verticals/finance/terrorists-could-target-bitcoins-to-fund-activities-150615-4600422" TargetMode="External"/><Relationship Id="rId72" Type="http://schemas.openxmlformats.org/officeDocument/2006/relationships/hyperlink" Target="http://www.reddit.com/r/Bitcoin/comments/39wlqz/trading_forex_commodities_and_stocks_directly/" TargetMode="External"/><Relationship Id="rId75" Type="http://schemas.openxmlformats.org/officeDocument/2006/relationships/hyperlink" Target="https://btcvol.info" TargetMode="External"/><Relationship Id="rId74" Type="http://schemas.openxmlformats.org/officeDocument/2006/relationships/hyperlink" Target="http://www.reddit.com/r/Bitcoin/comments/39wnra/terrorists_could_target_bitcoins_to_fund/" TargetMode="External"/><Relationship Id="rId77" Type="http://schemas.openxmlformats.org/officeDocument/2006/relationships/hyperlink" Target="http://avc.com/2015/06/banks-and-brokerages-should-be-mining-the-blockchain/" TargetMode="External"/><Relationship Id="rId76" Type="http://schemas.openxmlformats.org/officeDocument/2006/relationships/hyperlink" Target="http://www.reddit.com/r/Bitcoin/comments/39woyf/low_bitcoin_volatility_now_112/" TargetMode="External"/><Relationship Id="rId79" Type="http://schemas.openxmlformats.org/officeDocument/2006/relationships/hyperlink" Target="http://www.bbc.co.uk/news/business-33132106" TargetMode="External"/><Relationship Id="rId78" Type="http://schemas.openxmlformats.org/officeDocument/2006/relationships/hyperlink" Target="http://www.reddit.com/r/Bitcoin/comments/39wofp/fred_wilson_banks_and_brokerages_should_be_mining/" TargetMode="External"/><Relationship Id="rId939" Type="http://schemas.openxmlformats.org/officeDocument/2006/relationships/hyperlink" Target="http://www.reddit.com/r/Bitcoin/comments/3aaepj/why_the_savior_complex_around_here/" TargetMode="External"/><Relationship Id="rId938" Type="http://schemas.openxmlformats.org/officeDocument/2006/relationships/hyperlink" Target="http://www.reddit.com/r/Bitcoin/comments/3aaeyq/shift_forex_coinsetter_just_announced_bitbroker/" TargetMode="External"/><Relationship Id="rId937" Type="http://schemas.openxmlformats.org/officeDocument/2006/relationships/hyperlink" Target="http://www.coindesk.com/press-releases/coinsetter-and-shift-forex-release-bitbroker-bitcoin-liquidity-for-forex-industry/" TargetMode="External"/><Relationship Id="rId71" Type="http://schemas.openxmlformats.org/officeDocument/2006/relationships/hyperlink" Target="https://1broker.com/m/r.php?i=2479" TargetMode="External"/><Relationship Id="rId70" Type="http://schemas.openxmlformats.org/officeDocument/2006/relationships/hyperlink" Target="http://www.reddit.com/r/Bitcoin/comments/39wl2k/eubacked_dcent_aims_to_create_blockchain_powered/" TargetMode="External"/><Relationship Id="rId932" Type="http://schemas.openxmlformats.org/officeDocument/2006/relationships/hyperlink" Target="http://www.reddit.com/r/Bitcoin/comments/3aa9az/help_us_interview_adam_draper/" TargetMode="External"/><Relationship Id="rId931" Type="http://schemas.openxmlformats.org/officeDocument/2006/relationships/hyperlink" Target="http://www.reddit.com/r/Bitcoin/comments/3aa7ev/there_is_already_a_hardfork_with_the_equiv_of_8mb/" TargetMode="External"/><Relationship Id="rId930" Type="http://schemas.openxmlformats.org/officeDocument/2006/relationships/hyperlink" Target="http://www.reddit.com/r/Bitcoin/comments/3aa5fp/the_real_blocksize_debate_governance_of_the/" TargetMode="External"/><Relationship Id="rId936" Type="http://schemas.openxmlformats.org/officeDocument/2006/relationships/hyperlink" Target="http://www.reddit.com/r/Bitcoin/comments/3aab0c/stuck_at_bitcoin_core_is_shutting_down_do_not/" TargetMode="External"/><Relationship Id="rId935" Type="http://schemas.openxmlformats.org/officeDocument/2006/relationships/hyperlink" Target="http://www.reddit.com/r/Bitcoin/comments/3aab0c/stuck_at_bitcoin_core_is_shutting_down_do_not/" TargetMode="External"/><Relationship Id="rId934" Type="http://schemas.openxmlformats.org/officeDocument/2006/relationships/hyperlink" Target="http://www.reddit.com/r/Bitcoin/comments/3aa9az/help_us_interview_adam_draper/" TargetMode="External"/><Relationship Id="rId933" Type="http://schemas.openxmlformats.org/officeDocument/2006/relationships/hyperlink" Target="http://www.reddit.com/r/Bitcoin/comments/3aa983/question_for_business_owners_who_accept_bitcoin/" TargetMode="External"/><Relationship Id="rId62" Type="http://schemas.openxmlformats.org/officeDocument/2006/relationships/hyperlink" Target="http://www.reddit.com/r/Bitcoin/comments/39wh9g/bitcoindev_comments_on_bip_100/" TargetMode="External"/><Relationship Id="rId1312" Type="http://schemas.openxmlformats.org/officeDocument/2006/relationships/hyperlink" Target="http://www.reddit.com/r/Bitcoin/comments/3afs8p/money_for_kids_use/" TargetMode="External"/><Relationship Id="rId61" Type="http://schemas.openxmlformats.org/officeDocument/2006/relationships/hyperlink" Target="http://bitcoin-development.narkive.com/f5FMeA4D/comments-on-bip-100" TargetMode="External"/><Relationship Id="rId1313" Type="http://schemas.openxmlformats.org/officeDocument/2006/relationships/hyperlink" Target="http://www.reddit.com/r/Bitcoin/comments/3afs2v/never_create_incentives_for_centralized_solutions/" TargetMode="External"/><Relationship Id="rId64" Type="http://schemas.openxmlformats.org/officeDocument/2006/relationships/hyperlink" Target="http://www.reddit.com/r/Bitcoin/comments/39wgny/altcoin_devs_please_pick_on_the_blocksize_debate/" TargetMode="External"/><Relationship Id="rId1314" Type="http://schemas.openxmlformats.org/officeDocument/2006/relationships/hyperlink" Target="http://www.reddit.com/r/Bitcoin/comments/3afrca/it_is_ironic_that_blockstream_accuses_gavin_and/" TargetMode="External"/><Relationship Id="rId63" Type="http://schemas.openxmlformats.org/officeDocument/2006/relationships/hyperlink" Target="http://www.reddit.com/r/Bitcoin/comments/39wgum/breadwallet_how_can_i_send_all_empty_wallet/" TargetMode="External"/><Relationship Id="rId1315" Type="http://schemas.openxmlformats.org/officeDocument/2006/relationships/hyperlink" Target="http://www.reddit.com/r/Bitcoin/comments/3afu35/bottom_is_in_now_we_wait/" TargetMode="External"/><Relationship Id="rId66" Type="http://schemas.openxmlformats.org/officeDocument/2006/relationships/hyperlink" Target="http://www.reddit.com/r/Bitcoin/comments/39wi06/oral_hearing_in_bitcoin_vat_case_this_wednesday/" TargetMode="External"/><Relationship Id="rId1316" Type="http://schemas.openxmlformats.org/officeDocument/2006/relationships/hyperlink" Target="http://www.poll-maker.com/poll342684xf3684de5-13" TargetMode="External"/><Relationship Id="rId65" Type="http://schemas.openxmlformats.org/officeDocument/2006/relationships/hyperlink" Target="http://www.bitcoin.se/2015/05/31/oral-hearing-in-bitcoin-vat-case-on-june-17th/" TargetMode="External"/><Relationship Id="rId1317" Type="http://schemas.openxmlformats.org/officeDocument/2006/relationships/hyperlink" Target="http://www.reddit.com/r/Bitcoin/comments/3afsr2/have_your_say_should_the_block_size_limit_be/" TargetMode="External"/><Relationship Id="rId68" Type="http://schemas.openxmlformats.org/officeDocument/2006/relationships/hyperlink" Target="http://www.reddit.com/r/Bitcoin/comments/39wj4k/inside_an_indian_bitcoin_meetup/" TargetMode="External"/><Relationship Id="rId1318" Type="http://schemas.openxmlformats.org/officeDocument/2006/relationships/hyperlink" Target="http://www.reddit.com/r/Bitcoin/comments/3afw5z/hey_mike_do_you_remember_when_you_broke_bitcoin/" TargetMode="External"/><Relationship Id="rId67" Type="http://schemas.openxmlformats.org/officeDocument/2006/relationships/hyperlink" Target="http://www.newsbtc.com/2015/06/14/inside-an-indian-bitcoin-meetup/" TargetMode="External"/><Relationship Id="rId1319" Type="http://schemas.openxmlformats.org/officeDocument/2006/relationships/hyperlink" Target="http://www.reddit.com/r/Bitcoin/comments/3afyb8/greece_just_shows_how_stupid_people_are/" TargetMode="External"/><Relationship Id="rId729" Type="http://schemas.openxmlformats.org/officeDocument/2006/relationships/hyperlink" Target="https://blockchain.info/charts/avg-confirmation-time?timespan=all&amp;showDataPoints=false&amp;daysAverageString=1&amp;show_header=true&amp;scale=1&amp;address=" TargetMode="External"/><Relationship Id="rId728" Type="http://schemas.openxmlformats.org/officeDocument/2006/relationships/hyperlink" Target="http://www.reddit.com/r/Bitcoin/comments/3a6ahi/3_track_album_by_hot_alien_shit_be_myself_is/" TargetMode="External"/><Relationship Id="rId60" Type="http://schemas.openxmlformats.org/officeDocument/2006/relationships/hyperlink" Target="http://www.reddit.com/r/Bitcoin/comments/39whhg/major_spike_in_localbitcoins_trading_activity/" TargetMode="External"/><Relationship Id="rId723" Type="http://schemas.openxmlformats.org/officeDocument/2006/relationships/hyperlink" Target="http://www.reddit.com/r/Bitcoin/comments/3a68j4/coinscope_discovering_bitcoins_network_topology/" TargetMode="External"/><Relationship Id="rId965" Type="http://schemas.openxmlformats.org/officeDocument/2006/relationships/hyperlink" Target="https://freshbtc.org/?ref=aawee" TargetMode="External"/><Relationship Id="rId722" Type="http://schemas.openxmlformats.org/officeDocument/2006/relationships/hyperlink" Target="https://cs.umd.edu/projects/coinscope/" TargetMode="External"/><Relationship Id="rId964" Type="http://schemas.openxmlformats.org/officeDocument/2006/relationships/hyperlink" Target="http://www.reddit.com/r/Bitcoin/comments/3aarit/stripe_has_no_customer_support_and_bad_service/" TargetMode="External"/><Relationship Id="rId721" Type="http://schemas.openxmlformats.org/officeDocument/2006/relationships/hyperlink" Target="http://www.reddit.com/r/Bitcoin/comments/3a68xb/brian_armstrong_%CF%9F_on_twitter_quick_reminder_that/" TargetMode="External"/><Relationship Id="rId963" Type="http://schemas.openxmlformats.org/officeDocument/2006/relationships/hyperlink" Target="https://news.ycombinator.com/item?id=9738717" TargetMode="External"/><Relationship Id="rId720" Type="http://schemas.openxmlformats.org/officeDocument/2006/relationships/hyperlink" Target="https://twitter.com/brian_armstrong/status/611195631923671041" TargetMode="External"/><Relationship Id="rId962" Type="http://schemas.openxmlformats.org/officeDocument/2006/relationships/hyperlink" Target="http://www.reddit.com/r/Bitcoin/comments/3aarjq/will_bitcoin_xt_run_on_an_ibm_xt/" TargetMode="External"/><Relationship Id="rId727" Type="http://schemas.openxmlformats.org/officeDocument/2006/relationships/hyperlink" Target="http://www.bootytron.net/" TargetMode="External"/><Relationship Id="rId969" Type="http://schemas.openxmlformats.org/officeDocument/2006/relationships/hyperlink" Target="http://www.reddit.com/r/Bitcoin/comments/3aaudv/help_this_guy_fund_his_dream_any_amount_is_a/" TargetMode="External"/><Relationship Id="rId726" Type="http://schemas.openxmlformats.org/officeDocument/2006/relationships/hyperlink" Target="http://www.reddit.com/r/Bitcoin/comments/3a6dkm/why_havent_you_bought_yourself_a_99_trezor_yet/" TargetMode="External"/><Relationship Id="rId968" Type="http://schemas.openxmlformats.org/officeDocument/2006/relationships/hyperlink" Target="https://www.bitbond.com/en/buyer/listings/2A18GC48RF" TargetMode="External"/><Relationship Id="rId725" Type="http://schemas.openxmlformats.org/officeDocument/2006/relationships/hyperlink" Target="http://www.reddit.com/r/Bitcoin/comments/3a6dsv/we_are_featured_in_one_of_the_biggest_spanish/" TargetMode="External"/><Relationship Id="rId967" Type="http://schemas.openxmlformats.org/officeDocument/2006/relationships/hyperlink" Target="http://www.reddit.com/r/Bitcoin/comments/3aaump/have_we_strayed_a_purely_peertopeer_version_of/" TargetMode="External"/><Relationship Id="rId724" Type="http://schemas.openxmlformats.org/officeDocument/2006/relationships/hyperlink" Target="http://www.microsiervos.com/archivo/economia/crypto-imperator-monedas-bitcoin.html" TargetMode="External"/><Relationship Id="rId966" Type="http://schemas.openxmlformats.org/officeDocument/2006/relationships/hyperlink" Target="http://www.reddit.com/r/Bitcoin/comments/3aard9/a_new_and_trusted_website_3_daily_profit/" TargetMode="External"/><Relationship Id="rId69" Type="http://schemas.openxmlformats.org/officeDocument/2006/relationships/hyperlink" Target="http://www.miningpool.co.uk/eu-backed-d-cent-aims-create-blockchain-powered-tools-direct-democratic-participation/" TargetMode="External"/><Relationship Id="rId961" Type="http://schemas.openxmlformats.org/officeDocument/2006/relationships/hyperlink" Target="https://en.wikipedia.org/wiki/IBM_Personal_Computer_XT" TargetMode="External"/><Relationship Id="rId960" Type="http://schemas.openxmlformats.org/officeDocument/2006/relationships/hyperlink" Target="http://www.reddit.com/r/Bitcoin/comments/3aal9y/inside_bitcoins_chicago_whos_going/" TargetMode="External"/><Relationship Id="rId1310" Type="http://schemas.openxmlformats.org/officeDocument/2006/relationships/hyperlink" Target="http://www.reddit.com/r/Bitcoin/comments/3afnbu/ron_paul_stock_market_day_of_reckoning_is_near/" TargetMode="External"/><Relationship Id="rId1311" Type="http://schemas.openxmlformats.org/officeDocument/2006/relationships/hyperlink" Target="http://www.reddit.com/r/Bitcoin/comments/3afpye/lets_be_honest_its_not_who_supports_the_blocksize/" TargetMode="External"/><Relationship Id="rId51" Type="http://schemas.openxmlformats.org/officeDocument/2006/relationships/hyperlink" Target="http://cointelegraph.com/projects?utm_source=Reddit&amp;utm_medium=Post&amp;utm_campaign=Question_Y" TargetMode="External"/><Relationship Id="rId1301" Type="http://schemas.openxmlformats.org/officeDocument/2006/relationships/hyperlink" Target="http://i.imgur.com/vPjTcrp.jpg" TargetMode="External"/><Relationship Id="rId50" Type="http://schemas.openxmlformats.org/officeDocument/2006/relationships/hyperlink" Target="http://www.reddit.com/r/Bitcoin/comments/39wciy/bitcoins_blockchain_the_most_expensive_and/" TargetMode="External"/><Relationship Id="rId1302" Type="http://schemas.openxmlformats.org/officeDocument/2006/relationships/hyperlink" Target="http://www.reddit.com/r/Bitcoin/comments/3afl9t/is_bitcoin_dead_2015s_usd_trading_volume_is/" TargetMode="External"/><Relationship Id="rId53" Type="http://schemas.openxmlformats.org/officeDocument/2006/relationships/hyperlink" Target="http://www.reddit.com/r/Bitcoin/comments/39wdqi/moronic_monday_june_15_2015_ask_all_your_bitcoin/" TargetMode="External"/><Relationship Id="rId1303" Type="http://schemas.openxmlformats.org/officeDocument/2006/relationships/hyperlink" Target="http://www.reddit.com/r/Bitcoin/comments/3afp27/now_is_the_time_to_push_greece/" TargetMode="External"/><Relationship Id="rId52" Type="http://schemas.openxmlformats.org/officeDocument/2006/relationships/hyperlink" Target="http://www.reddit.com/r/Bitcoin/comments/39wdrf/when_and_why_did_you_start_using_bitcoin/" TargetMode="External"/><Relationship Id="rId1304" Type="http://schemas.openxmlformats.org/officeDocument/2006/relationships/hyperlink" Target="https://www.reddit.com/r/Bitcoin/comments/39yaug/the_history_of_mike_hearn_and_why_you_should_not/cs7pmgz" TargetMode="External"/><Relationship Id="rId55" Type="http://schemas.openxmlformats.org/officeDocument/2006/relationships/hyperlink" Target="http://www.reddit.com/r/Bitcoin/comments/39wdoc/bitreserve_will_soon_allow_fiat_inout_and_allow/" TargetMode="External"/><Relationship Id="rId1305" Type="http://schemas.openxmlformats.org/officeDocument/2006/relationships/hyperlink" Target="http://www.reddit.com/r/Bitcoin/comments/3afomk/bitcoinknowledge_on_how_mike_hearn_caused_the/" TargetMode="External"/><Relationship Id="rId54" Type="http://schemas.openxmlformats.org/officeDocument/2006/relationships/hyperlink" Target="http://i.imgur.com/5aR0dyi.png" TargetMode="External"/><Relationship Id="rId1306" Type="http://schemas.openxmlformats.org/officeDocument/2006/relationships/hyperlink" Target="http://www.reddit.com/r/Bitcoin/comments/3afnu8/reporte_semanal_2_junio_2015_i_an%C3%A1lisis_de/" TargetMode="External"/><Relationship Id="rId57" Type="http://schemas.openxmlformats.org/officeDocument/2006/relationships/hyperlink" Target="https://ihb.io/2015-06-15/news/hunt-for-satoshi-nakamoto-18352" TargetMode="External"/><Relationship Id="rId1307" Type="http://schemas.openxmlformats.org/officeDocument/2006/relationships/hyperlink" Target="http://www.forbes.com/sites/instituteforjustice/2015/06/19/how-the-dea-seized-a-college-students-entire-life-savings-without-charging-him-with-a-drug-crime/" TargetMode="External"/><Relationship Id="rId56" Type="http://schemas.openxmlformats.org/officeDocument/2006/relationships/hyperlink" Target="http://www.reddit.com/r/Bitcoin/comments/39wdjc/lets_take_a_step_back_and_think_about_something/" TargetMode="External"/><Relationship Id="rId1308" Type="http://schemas.openxmlformats.org/officeDocument/2006/relationships/hyperlink" Target="http://www.reddit.com/r/Bitcoin/comments/3afnf3/how_the_dea_seized_a_college_students_entire_life/" TargetMode="External"/><Relationship Id="rId1309" Type="http://schemas.openxmlformats.org/officeDocument/2006/relationships/hyperlink" Target="http://www.cnbc.com/id/102771518" TargetMode="External"/><Relationship Id="rId719" Type="http://schemas.openxmlformats.org/officeDocument/2006/relationships/hyperlink" Target="http://www.reddit.com/r/Bitcoin/comments/3a69je/bitcoin_scalability_growth/" TargetMode="External"/><Relationship Id="rId718" Type="http://schemas.openxmlformats.org/officeDocument/2006/relationships/hyperlink" Target="https://docs.google.com/spreadsheets/d/1PJvrAAOVYVszfRRLhKqd1R9lRiOAImzAfdeb6ajATEY/edit?pli=1" TargetMode="External"/><Relationship Id="rId717" Type="http://schemas.openxmlformats.org/officeDocument/2006/relationships/hyperlink" Target="http://www.reddit.com/r/Bitcoin/comments/3a69s8/detailed_analysis_of_stress_test/" TargetMode="External"/><Relationship Id="rId959" Type="http://schemas.openxmlformats.org/officeDocument/2006/relationships/hyperlink" Target="http://insidebitcoins.com/chicago/2015/register" TargetMode="External"/><Relationship Id="rId712" Type="http://schemas.openxmlformats.org/officeDocument/2006/relationships/hyperlink" Target="https://blockchain.info/charts/avg-confirmation-time?timespan=all&amp;showDataPoints=false&amp;daysAverageString=1&amp;show_header=true&amp;scale=1&amp;address=" TargetMode="External"/><Relationship Id="rId954" Type="http://schemas.openxmlformats.org/officeDocument/2006/relationships/hyperlink" Target="http://shitco.in/2015/06/18/is-greece-the-only-country-about-to-get-cyprussed/" TargetMode="External"/><Relationship Id="rId711" Type="http://schemas.openxmlformats.org/officeDocument/2006/relationships/hyperlink" Target="http://www.reddit.com/r/Bitcoin/comments/3a6ahi/3_track_album_by_hot_alien_shit_be_myself_is/" TargetMode="External"/><Relationship Id="rId953" Type="http://schemas.openxmlformats.org/officeDocument/2006/relationships/hyperlink" Target="http://www.reddit.com/r/Bitcoin/comments/3aahan/fantasy_bitcoin_stock_market_sand_hill_fined_20k/" TargetMode="External"/><Relationship Id="rId710" Type="http://schemas.openxmlformats.org/officeDocument/2006/relationships/hyperlink" Target="http://www.bootytron.net/" TargetMode="External"/><Relationship Id="rId952" Type="http://schemas.openxmlformats.org/officeDocument/2006/relationships/hyperlink" Target="http://www.coindesk.com/fantasy-bitcoin-stock-market-sand-hill-fined-20k-by-sec/" TargetMode="External"/><Relationship Id="rId951" Type="http://schemas.openxmlformats.org/officeDocument/2006/relationships/hyperlink" Target="http://www.reddit.com/r/Bitcoin/comments/3aahmn/bitcoin_benefits_from_the_greek_tragedy/" TargetMode="External"/><Relationship Id="rId716" Type="http://schemas.openxmlformats.org/officeDocument/2006/relationships/hyperlink" Target="https://tradeblock.com/blog/bitcoin-network-capacity-analysis-part-5-stress-test-analysis" TargetMode="External"/><Relationship Id="rId958" Type="http://schemas.openxmlformats.org/officeDocument/2006/relationships/hyperlink" Target="http://www.reddit.com/r/Bitcoin/comments/3aanq1/redditors_where_do_you_see_bitcoin_adoption_in_3/" TargetMode="External"/><Relationship Id="rId715" Type="http://schemas.openxmlformats.org/officeDocument/2006/relationships/hyperlink" Target="http://www.reddit.com/r/Bitcoin/comments/3a69x4/gavin_explains_the_hard_fork_code_qualifications/" TargetMode="External"/><Relationship Id="rId957" Type="http://schemas.openxmlformats.org/officeDocument/2006/relationships/hyperlink" Target="http://www.reddit.com/r/Bitcoin/comments/3aakgn/storing_a_small_amount_of_bitcoins_for_long_time/" TargetMode="External"/><Relationship Id="rId714" Type="http://schemas.openxmlformats.org/officeDocument/2006/relationships/hyperlink" Target="https://www.reddit.com/r/Bitcoin/comments/39ziy6/eli5_what_will_happen_if_there_is_a_hard_fork/cs7xe9o" TargetMode="External"/><Relationship Id="rId956" Type="http://schemas.openxmlformats.org/officeDocument/2006/relationships/hyperlink" Target="http://www.reddit.com/r/Bitcoin/comments/3aaiqe/litecoin_doubles_namecoin_nears_50_cents/" TargetMode="External"/><Relationship Id="rId713" Type="http://schemas.openxmlformats.org/officeDocument/2006/relationships/hyperlink" Target="http://www.reddit.com/r/Bitcoin/comments/3a6a2b/chart_bitcoin_average_transaction_confirmation/" TargetMode="External"/><Relationship Id="rId955" Type="http://schemas.openxmlformats.org/officeDocument/2006/relationships/hyperlink" Target="http://www.reddit.com/r/Bitcoin/comments/3aajjl/is_greece_the_only_country_about_to_get_cyprussed/" TargetMode="External"/><Relationship Id="rId59" Type="http://schemas.openxmlformats.org/officeDocument/2006/relationships/hyperlink" Target="https://www.cryptocoinsnews.com/major-spike-localbitcoins-trading-activity-due-scams-fraud/" TargetMode="External"/><Relationship Id="rId58" Type="http://schemas.openxmlformats.org/officeDocument/2006/relationships/hyperlink" Target="http://www.reddit.com/r/Bitcoin/comments/39wfpn/the_hunt_for_satoshi_comic_book_is_awesome_how/" TargetMode="External"/><Relationship Id="rId950" Type="http://schemas.openxmlformats.org/officeDocument/2006/relationships/hyperlink" Target="http://m.nasdaq.com/article/bitcoin-benefits-from-the-greek-tragedy-cm488296" TargetMode="External"/><Relationship Id="rId1300" Type="http://schemas.openxmlformats.org/officeDocument/2006/relationships/hyperlink" Target="http://www.reddit.com/r/Bitcoin/comments/3afmi4/joylent_food_supplement_is_accepting_bitcoin/" TargetMode="External"/><Relationship Id="rId590" Type="http://schemas.openxmlformats.org/officeDocument/2006/relationships/hyperlink" Target="http://uk.businessinsider.com/santander-has-20-25-use-cases-for-bitcoins-blockchain-technology-everyday-banking-2015-6?r=US" TargetMode="External"/><Relationship Id="rId107" Type="http://schemas.openxmlformats.org/officeDocument/2006/relationships/hyperlink" Target="http://www.reddit.com/r/Bitcoin/comments/39x6uj/bitcoin_network_growth_metrics_and_the_next_mega/" TargetMode="External"/><Relationship Id="rId349" Type="http://schemas.openxmlformats.org/officeDocument/2006/relationships/hyperlink" Target="http://www.reddit.com/r/Bitcoin/comments/3a18ea/ripples_chris_larsen_changes_tune_on_bitcoin/" TargetMode="External"/><Relationship Id="rId106" Type="http://schemas.openxmlformats.org/officeDocument/2006/relationships/hyperlink" Target="https://www.cryptocoinsnews.com/bitcoin-network-growth-metrics-next-mega-price-rally/" TargetMode="External"/><Relationship Id="rId348" Type="http://schemas.openxmlformats.org/officeDocument/2006/relationships/hyperlink" Target="http://insidebitcoins.com/news/ripples-chris-larsen-changes-tune-on-bitcoin/" TargetMode="External"/><Relationship Id="rId105" Type="http://schemas.openxmlformats.org/officeDocument/2006/relationships/hyperlink" Target="http://www.reddit.com/r/Bitcoin/comments/39x1qa/dope_to_become_first_movie_to_accept_bitcoin_for/" TargetMode="External"/><Relationship Id="rId347" Type="http://schemas.openxmlformats.org/officeDocument/2006/relationships/hyperlink" Target="http://www.reddit.com/r/Bitcoin/comments/3a18oj/wire_digital_currencies_to_your_debit_card_in_the/" TargetMode="External"/><Relationship Id="rId589" Type="http://schemas.openxmlformats.org/officeDocument/2006/relationships/hyperlink" Target="http://www.reddit.com/r/Bitcoin/comments/3a544b/bitcoin_back_it_very_very_angy/" TargetMode="External"/><Relationship Id="rId104" Type="http://schemas.openxmlformats.org/officeDocument/2006/relationships/hyperlink" Target="http://www.thewrap.com/dope-to-become-first-movie-to-accept-bitcoin-for-ticket-purchases-exclusive/" TargetMode="External"/><Relationship Id="rId346" Type="http://schemas.openxmlformats.org/officeDocument/2006/relationships/hyperlink" Target="https://bitshares.org/blog/2015/06/16/danish-firm-set-to-revolutionize-cryptocurrency-industry/" TargetMode="External"/><Relationship Id="rId588" Type="http://schemas.openxmlformats.org/officeDocument/2006/relationships/hyperlink" Target="http://i.imgur.com/tzgMQD7.png" TargetMode="External"/><Relationship Id="rId109" Type="http://schemas.openxmlformats.org/officeDocument/2006/relationships/hyperlink" Target="http://www.newsbtc.com/2015/06/15/ec-invests-e1-95m-to-create-blockchain-powered-public-participation-tool/" TargetMode="External"/><Relationship Id="rId1170" Type="http://schemas.openxmlformats.org/officeDocument/2006/relationships/hyperlink" Target="http://www.reddit.com/r/Bitcoin/comments/3adkxc/the_bitcoin_block_size_debate_is_now_available_in/" TargetMode="External"/><Relationship Id="rId108" Type="http://schemas.openxmlformats.org/officeDocument/2006/relationships/hyperlink" Target="http://www.reddit.com/r/Bitcoin/comments/39x1pw/who_has_control_of_bitcoinxt_codebase/" TargetMode="External"/><Relationship Id="rId1171" Type="http://schemas.openxmlformats.org/officeDocument/2006/relationships/hyperlink" Target="http://www.reddit.com/r/Bitcoin/comments/3adqeh/technical_question_about_nodes_with_bad/" TargetMode="External"/><Relationship Id="rId341" Type="http://schemas.openxmlformats.org/officeDocument/2006/relationships/hyperlink" Target="https://www.onehash.com/" TargetMode="External"/><Relationship Id="rId583" Type="http://schemas.openxmlformats.org/officeDocument/2006/relationships/hyperlink" Target="http://www.reddit.com/r/Bitcoin/comments/3a51x6/bitcoin_spikes_over_2500_cant_wait/" TargetMode="External"/><Relationship Id="rId1172" Type="http://schemas.openxmlformats.org/officeDocument/2006/relationships/hyperlink" Target="http://digitalmoneytimes.com/crypto-news/oracles-the-smart-contracts-human-element-in-the-bitcoin-space/" TargetMode="External"/><Relationship Id="rId340" Type="http://schemas.openxmlformats.org/officeDocument/2006/relationships/hyperlink" Target="http://www.reddit.com/r/Bitcoin/comments/3a19j4/blocksize_limit_4gb/" TargetMode="External"/><Relationship Id="rId582" Type="http://schemas.openxmlformats.org/officeDocument/2006/relationships/hyperlink" Target="http://www.reddit.com/r/Bitcoin/comments/3a527c/by_a_continuing_process_of_inflation_governments/" TargetMode="External"/><Relationship Id="rId1173" Type="http://schemas.openxmlformats.org/officeDocument/2006/relationships/hyperlink" Target="http://www.reddit.com/r/Bitcoin/comments/3adpyv/oracles_the_smart_contracts_human_element_in_the/" TargetMode="External"/><Relationship Id="rId581" Type="http://schemas.openxmlformats.org/officeDocument/2006/relationships/hyperlink" Target="http://www.reddit.com/r/Bitcoin/comments/3a527x/bitfury_calls_for_bitcoin_donations_to_support/" TargetMode="External"/><Relationship Id="rId1174" Type="http://schemas.openxmlformats.org/officeDocument/2006/relationships/hyperlink" Target="http://www.reddit.com/r/Bitcoin/comments/3adpt4/how_to_destroy_bitcoin/" TargetMode="External"/><Relationship Id="rId580" Type="http://schemas.openxmlformats.org/officeDocument/2006/relationships/hyperlink" Target="http://www.reddit.com/r/Bitcoin/comments/3a52ij/coinbase_quoting_2_higher_price_than_either_btce/" TargetMode="External"/><Relationship Id="rId1175" Type="http://schemas.openxmlformats.org/officeDocument/2006/relationships/hyperlink" Target="http://www.reddit.com/r/Bitcoin/comments/3acq8a/mark_friedenbach_explains_why_rbf_and/csblro5" TargetMode="External"/><Relationship Id="rId103" Type="http://schemas.openxmlformats.org/officeDocument/2006/relationships/hyperlink" Target="http://www.reddit.com/r/Bitcoin/comments/39x2nx/could_bitcoins_rally_be_indicative_of_us_feds/" TargetMode="External"/><Relationship Id="rId345" Type="http://schemas.openxmlformats.org/officeDocument/2006/relationships/hyperlink" Target="http://www.reddit.com/r/Bitcoin/comments/3a190o/is_this_whole_blockchain_rebranding_paving_the/" TargetMode="External"/><Relationship Id="rId587" Type="http://schemas.openxmlformats.org/officeDocument/2006/relationships/hyperlink" Target="http://www.reddit.com/r/Bitcoin/comments/3a54m4/is_247exchangecom_legit/" TargetMode="External"/><Relationship Id="rId1176" Type="http://schemas.openxmlformats.org/officeDocument/2006/relationships/hyperlink" Target="http://www.reddit.com/r/Bitcoin/comments/3adpmc/edmund_edgar_on_why_bitcoin_needs_to_continue/" TargetMode="External"/><Relationship Id="rId102" Type="http://schemas.openxmlformats.org/officeDocument/2006/relationships/hyperlink" Target="http://www.newsbtc.com/2015/06/15/could-bitcoins-rally-be-indicative-of-us-feds-rate-hike-hold-off/" TargetMode="External"/><Relationship Id="rId344" Type="http://schemas.openxmlformats.org/officeDocument/2006/relationships/hyperlink" Target="http://www.reddit.com/r/Bitcoin/comments/3a190t/silicon_valley_digs_in_deeper_as_kleiner_perkins/" TargetMode="External"/><Relationship Id="rId586" Type="http://schemas.openxmlformats.org/officeDocument/2006/relationships/hyperlink" Target="http://www.reddit.com/r/Bitcoin/comments/3a54r5/btc_trading_platform_please_advice/" TargetMode="External"/><Relationship Id="rId1177" Type="http://schemas.openxmlformats.org/officeDocument/2006/relationships/hyperlink" Target="https://twitter.com/maxkeiser/status/611584314195746816?s=17" TargetMode="External"/><Relationship Id="rId101" Type="http://schemas.openxmlformats.org/officeDocument/2006/relationships/hyperlink" Target="http://www.reddit.com/r/Bitcoin/comments/39x2p6/the_mega_trend_of_our_time/" TargetMode="External"/><Relationship Id="rId343" Type="http://schemas.openxmlformats.org/officeDocument/2006/relationships/hyperlink" Target="https://ihb.io/2015-06-16/news/kleiner-perkins-unveils-edge-seed-fund-drones-bitcoin-18549" TargetMode="External"/><Relationship Id="rId585" Type="http://schemas.openxmlformats.org/officeDocument/2006/relationships/hyperlink" Target="http://www.reddit.com/r/Bitcoin/comments/3a51u9/bitcoin_the_future_of_the_oldest_profession_fast/" TargetMode="External"/><Relationship Id="rId1178" Type="http://schemas.openxmlformats.org/officeDocument/2006/relationships/hyperlink" Target="http://www.reddit.com/r/Bitcoin/comments/3adp6p/max_keiser_on_twitter_a_thumb_drive_bitcoin/" TargetMode="External"/><Relationship Id="rId100" Type="http://schemas.openxmlformats.org/officeDocument/2006/relationships/hyperlink" Target="https://cryptortrust.com/news/blockchain-investor-inc-placement-buy-shares-open-to-19th-of-june-2015-8-pm-new-york-time/" TargetMode="External"/><Relationship Id="rId342" Type="http://schemas.openxmlformats.org/officeDocument/2006/relationships/hyperlink" Target="http://www.reddit.com/r/Bitcoin/comments/3a19i4/nba_playoffs_finals_tonight_do_you_think_it_will/" TargetMode="External"/><Relationship Id="rId584" Type="http://schemas.openxmlformats.org/officeDocument/2006/relationships/hyperlink" Target="http://www.ozy.com/fast-forward/bitcoin-the-future-of-the-oldest-profession/60463" TargetMode="External"/><Relationship Id="rId1179" Type="http://schemas.openxmlformats.org/officeDocument/2006/relationships/hyperlink" Target="http://www.reddit.com/r/Bitcoin/comments/3adoe9/it_it_legal_to_introduce_deep_web_sites_like/" TargetMode="External"/><Relationship Id="rId1169" Type="http://schemas.openxmlformats.org/officeDocument/2006/relationships/hyperlink" Target="http://i.imgur.com/Z755srN.jpg" TargetMode="External"/><Relationship Id="rId338" Type="http://schemas.openxmlformats.org/officeDocument/2006/relationships/hyperlink" Target="http://mecklermedia.com/about/press-releases/entry/790/?utm_source=reddit&amp;utm_medium=social&amp;utm_campaign=mmreddit" TargetMode="External"/><Relationship Id="rId337" Type="http://schemas.openxmlformats.org/officeDocument/2006/relationships/hyperlink" Target="http://www.reddit.com/r/Bitcoin/comments/3a1add/bitreadyio_spend_dollars_as_bitcoin_security/" TargetMode="External"/><Relationship Id="rId579" Type="http://schemas.openxmlformats.org/officeDocument/2006/relationships/hyperlink" Target="http://www.reddit.com/r/Bitcoin/comments/3a5380/ama_request_diddy/" TargetMode="External"/><Relationship Id="rId336" Type="http://schemas.openxmlformats.org/officeDocument/2006/relationships/hyperlink" Target="http://bitready.io" TargetMode="External"/><Relationship Id="rId578" Type="http://schemas.openxmlformats.org/officeDocument/2006/relationships/hyperlink" Target="http://www.reddit.com/r/Bitcoin/comments/3a53du/bitcoin_price_still_strong_250_no_pullback_seen/" TargetMode="External"/><Relationship Id="rId335" Type="http://schemas.openxmlformats.org/officeDocument/2006/relationships/hyperlink" Target="http://www.reddit.com/r/Bitcoin/comments/3a16s4/gyft_block_building_gift_cards_20_on_blockchain/" TargetMode="External"/><Relationship Id="rId577" Type="http://schemas.openxmlformats.org/officeDocument/2006/relationships/hyperlink" Target="https://www.coingecko.com/en/price_charts/bitcoin/usd" TargetMode="External"/><Relationship Id="rId339" Type="http://schemas.openxmlformats.org/officeDocument/2006/relationships/hyperlink" Target="http://www.reddit.com/r/Bitcoin/comments/3a1a0v/inside_bitcoins_chicago_announces_1000_cash_prize/" TargetMode="External"/><Relationship Id="rId1160" Type="http://schemas.openxmlformats.org/officeDocument/2006/relationships/hyperlink" Target="http://www.reddit.com/r/Bitcoin/comments/3adgtu/ifwhen_bitcoin_takes_completely_off_and_is_used/" TargetMode="External"/><Relationship Id="rId330" Type="http://schemas.openxmlformats.org/officeDocument/2006/relationships/hyperlink" Target="http://www.reddit.com/r/Bitcoin/comments/3a16aj/win_a_free_ledger_nano_bitcoin_hardware_wallet/" TargetMode="External"/><Relationship Id="rId572" Type="http://schemas.openxmlformats.org/officeDocument/2006/relationships/hyperlink" Target="http://www.reddit.com/r/Bitcoin/comments/3a4x0l/basing_the_block_size_limit_on_the_average_size/" TargetMode="External"/><Relationship Id="rId1161" Type="http://schemas.openxmlformats.org/officeDocument/2006/relationships/hyperlink" Target="http://www.np.reddit.com/r/Bitcoin/comments/3a2p2j/proposal_maxblocksize_3x_avg_of_last_2016_blocks/" TargetMode="External"/><Relationship Id="rId571" Type="http://schemas.openxmlformats.org/officeDocument/2006/relationships/hyperlink" Target="http://www.reddit.com/r/Bitcoin/comments/3a4yl5/too_the_moon_guy_vs_price/" TargetMode="External"/><Relationship Id="rId1162" Type="http://schemas.openxmlformats.org/officeDocument/2006/relationships/hyperlink" Target="http://www.reddit.com/r/Bitcoin/comments/3adjdg/why_is_this_still_not_on_the_front_page_ok_so/" TargetMode="External"/><Relationship Id="rId570" Type="http://schemas.openxmlformats.org/officeDocument/2006/relationships/hyperlink" Target="http://i.imgur.com/pvT5mbS.png" TargetMode="External"/><Relationship Id="rId1163" Type="http://schemas.openxmlformats.org/officeDocument/2006/relationships/hyperlink" Target="http://realmoneyasia.com/bitcoins-progress-china-huobi-ceo-leon-li-media/" TargetMode="External"/><Relationship Id="rId1164" Type="http://schemas.openxmlformats.org/officeDocument/2006/relationships/hyperlink" Target="http://www.reddit.com/r/Bitcoin/comments/3adkrd/bitcoins_progress_in_china_huobi_ceo_leon_li_in/" TargetMode="External"/><Relationship Id="rId334" Type="http://schemas.openxmlformats.org/officeDocument/2006/relationships/hyperlink" Target="http://block.gyft.com/" TargetMode="External"/><Relationship Id="rId576" Type="http://schemas.openxmlformats.org/officeDocument/2006/relationships/hyperlink" Target="http://www.reddit.com/r/Bitcoin/comments/3a53hi/finally_worldwide_availability_of_bitcoin/" TargetMode="External"/><Relationship Id="rId1165" Type="http://schemas.openxmlformats.org/officeDocument/2006/relationships/hyperlink" Target="http://www.coindesk.com/polish-exchanges-lose-payment-processors-in-bitcoin-crackdown/" TargetMode="External"/><Relationship Id="rId333" Type="http://schemas.openxmlformats.org/officeDocument/2006/relationships/hyperlink" Target="http://www.reddit.com/r/Bitcoin/comments/3a177p/is_bitkeyscom_a_scam/" TargetMode="External"/><Relationship Id="rId575" Type="http://schemas.openxmlformats.org/officeDocument/2006/relationships/hyperlink" Target="http://www1.interactivebrokers.ch/contract_info/v3.9/index.php" TargetMode="External"/><Relationship Id="rId1166" Type="http://schemas.openxmlformats.org/officeDocument/2006/relationships/hyperlink" Target="http://www.reddit.com/r/Bitcoin/comments/3admnf/polish_exchanges_lose_payment_processors_in/" TargetMode="External"/><Relationship Id="rId332" Type="http://schemas.openxmlformats.org/officeDocument/2006/relationships/hyperlink" Target="http://www.reddit.com/r/Bitcoin/comments/3a17er/ripples_chris_larsen_changes_tune_on_bitcoin/" TargetMode="External"/><Relationship Id="rId574" Type="http://schemas.openxmlformats.org/officeDocument/2006/relationships/hyperlink" Target="http://www.reddit.com/r/Bitcoin/comments/3a53iu/bitcoin_long_term_price_break_is_at_252_it_just/" TargetMode="External"/><Relationship Id="rId1167" Type="http://schemas.openxmlformats.org/officeDocument/2006/relationships/hyperlink" Target="https://np.reddit.com/r/wheredidthesodago/comments/3acxom/no_we_dont_accept_bitcoin/" TargetMode="External"/><Relationship Id="rId331" Type="http://schemas.openxmlformats.org/officeDocument/2006/relationships/hyperlink" Target="http://insidebitcoins.com/news/ripples-chris-larsen-changes-tune-on-bitcoin/33158" TargetMode="External"/><Relationship Id="rId573" Type="http://schemas.openxmlformats.org/officeDocument/2006/relationships/hyperlink" Target="http://www.reddit.com/r/Bitcoin/comments/3a519n/verified_research_4th_july_2015_1_btc_500_usd/" TargetMode="External"/><Relationship Id="rId1168" Type="http://schemas.openxmlformats.org/officeDocument/2006/relationships/hyperlink" Target="http://www.reddit.com/r/Bitcoin/comments/3adlrb/haha_we_made_front_page/" TargetMode="External"/><Relationship Id="rId370" Type="http://schemas.openxmlformats.org/officeDocument/2006/relationships/hyperlink" Target="http://www.reddit.com/r/Bitcoin/comments/3a1hjl/this_documentary_is_interesting_but_what_caught/" TargetMode="External"/><Relationship Id="rId129" Type="http://schemas.openxmlformats.org/officeDocument/2006/relationships/hyperlink" Target="http://www.reddit.com/r/Bitcoin/comments/39xdwo/bitcoin_street_hustler_abducted_by_kids_consents/" TargetMode="External"/><Relationship Id="rId128" Type="http://schemas.openxmlformats.org/officeDocument/2006/relationships/hyperlink" Target="http://altcoinpress.com/2015/06/bitcoin-street-hustler-abducted-by-kids-consents-to-interview/" TargetMode="External"/><Relationship Id="rId127" Type="http://schemas.openxmlformats.org/officeDocument/2006/relationships/hyperlink" Target="http://www.reddit.com/r/Bitcoin/comments/39xb3d/poloniex_still_awaiting_approval/" TargetMode="External"/><Relationship Id="rId369" Type="http://schemas.openxmlformats.org/officeDocument/2006/relationships/hyperlink" Target="https://www.youtube.com/watch?v=HfVQ8WvkIiQ" TargetMode="External"/><Relationship Id="rId126" Type="http://schemas.openxmlformats.org/officeDocument/2006/relationships/hyperlink" Target="http://www.reddit.com/r/Bitcoin/comments/39xbad/thinking_about_rebranding_my_store_as_a_bitcoin/" TargetMode="External"/><Relationship Id="rId368" Type="http://schemas.openxmlformats.org/officeDocument/2006/relationships/hyperlink" Target="http://www.reddit.com/r/Bitcoin/comments/3a1hjy/win_a_free_ledger_hardware_bitcoin_wallet/" TargetMode="External"/><Relationship Id="rId1190" Type="http://schemas.openxmlformats.org/officeDocument/2006/relationships/hyperlink" Target="https://ihb.io/2015-06-19/news/decentral-toronto-want-start-bitcoin-company-eh-18760" TargetMode="External"/><Relationship Id="rId1191" Type="http://schemas.openxmlformats.org/officeDocument/2006/relationships/hyperlink" Target="http://www.reddit.com/r/Bitcoin/comments/3advxs/decentral_toronto_brings_bitcoin_ihb_news/" TargetMode="External"/><Relationship Id="rId1192" Type="http://schemas.openxmlformats.org/officeDocument/2006/relationships/hyperlink" Target="http://i.imgur.com/G6Xckdz.png" TargetMode="External"/><Relationship Id="rId1193" Type="http://schemas.openxmlformats.org/officeDocument/2006/relationships/hyperlink" Target="http://www.reddit.com/r/Bitcoin/comments/3adxfo/lets_talk_about_the_action_on_bitfinex_these_days/" TargetMode="External"/><Relationship Id="rId121" Type="http://schemas.openxmlformats.org/officeDocument/2006/relationships/hyperlink" Target="http://www.reddit.com/r/Bitcoin/comments/39x8zd/help_10k_btc_on_pgpsymantec_encrypted_drive/" TargetMode="External"/><Relationship Id="rId363" Type="http://schemas.openxmlformats.org/officeDocument/2006/relationships/hyperlink" Target="http://www.reddit.com/r/Bitcoin/comments/3a1c3d/the_propertycontract_duality_of_bitcoin/" TargetMode="External"/><Relationship Id="rId1194" Type="http://schemas.openxmlformats.org/officeDocument/2006/relationships/hyperlink" Target="http://www.reddit.com/r/Bitcoin/comments/3adz3e/has_this_community_ever_tried_a_bitcoin_pay_it/" TargetMode="External"/><Relationship Id="rId120" Type="http://schemas.openxmlformats.org/officeDocument/2006/relationships/hyperlink" Target="http://www.reddit.com/r/Bitcoin/comments/39x9op/bitcoin_will_end_the_absurd_race_between/" TargetMode="External"/><Relationship Id="rId362" Type="http://schemas.openxmlformats.org/officeDocument/2006/relationships/hyperlink" Target="http://www.financierworldwide.com/the-property-contract-duality-of-bitcoin/" TargetMode="External"/><Relationship Id="rId1195" Type="http://schemas.openxmlformats.org/officeDocument/2006/relationships/hyperlink" Target="https://medium.com/@satoshilabs/introducing-coinmap-feed-7b023c28e4f7" TargetMode="External"/><Relationship Id="rId361" Type="http://schemas.openxmlformats.org/officeDocument/2006/relationships/hyperlink" Target="http://www.reddit.com/r/Bitcoin/comments/3a1d7f/experiment_can_btc_micropayments_sent_via/" TargetMode="External"/><Relationship Id="rId1196" Type="http://schemas.openxmlformats.org/officeDocument/2006/relationships/hyperlink" Target="http://www.reddit.com/r/Bitcoin/comments/3ae15i/coinmap_now_has_a_feed_that_posts_updates_about/" TargetMode="External"/><Relationship Id="rId360" Type="http://schemas.openxmlformats.org/officeDocument/2006/relationships/hyperlink" Target="https://medium.com/@FavorableCarry/the-fintwit-micropayment-experiment-4d43e25889be" TargetMode="External"/><Relationship Id="rId1197" Type="http://schemas.openxmlformats.org/officeDocument/2006/relationships/hyperlink" Target="http://www.reddit.com/r/Bitcoin/comments/3ae23q/its_mathematically_impossible_for_btc_to_hit_lets/" TargetMode="External"/><Relationship Id="rId125" Type="http://schemas.openxmlformats.org/officeDocument/2006/relationships/hyperlink" Target="http://www.reddit.com/r/Bitcoin/comments/39x3v3/customers_vote_huobi_as_the_largest_bitcoin/" TargetMode="External"/><Relationship Id="rId367" Type="http://schemas.openxmlformats.org/officeDocument/2006/relationships/hyperlink" Target="http://www.reddit.com/r/Bitcoin/comments/3a1hmz/if_you_label_any_new_thing_as_contentious_before/" TargetMode="External"/><Relationship Id="rId1198" Type="http://schemas.openxmlformats.org/officeDocument/2006/relationships/hyperlink" Target="http://www.reddit.com/r/Bitcoin/comments/3ae23e/good_thing_about_this_site_is_that_it_pays/" TargetMode="External"/><Relationship Id="rId124" Type="http://schemas.openxmlformats.org/officeDocument/2006/relationships/hyperlink" Target="http://digitalmoneytimes.com/crypto-news/customers-vote-huobi-as-the-largest-bitcoin-exchange-in-china/" TargetMode="External"/><Relationship Id="rId366" Type="http://schemas.openxmlformats.org/officeDocument/2006/relationships/hyperlink" Target="http://i.imgur.com/MLKTo5T.jpg" TargetMode="External"/><Relationship Id="rId1199" Type="http://schemas.openxmlformats.org/officeDocument/2006/relationships/hyperlink" Target="http://www.reddit.com/r/Bitcoin/comments/3ae23q/its_mathematically_impossible_for_btc_to_hit_lets/" TargetMode="External"/><Relationship Id="rId123" Type="http://schemas.openxmlformats.org/officeDocument/2006/relationships/hyperlink" Target="http://www.reddit.com/r/Bitcoin/comments/39xc9o/a_question_for_the_blocksize_debaters/" TargetMode="External"/><Relationship Id="rId365" Type="http://schemas.openxmlformats.org/officeDocument/2006/relationships/hyperlink" Target="http://www.reddit.com/r/Bitcoin/comments/3a1bzz/antiencryption_officials_are_dangerously_wrong/" TargetMode="External"/><Relationship Id="rId122" Type="http://schemas.openxmlformats.org/officeDocument/2006/relationships/hyperlink" Target="http://www.reddit.com/r/Bitcoin/comments/39xd0c/cryptocard_alternative/" TargetMode="External"/><Relationship Id="rId364" Type="http://schemas.openxmlformats.org/officeDocument/2006/relationships/hyperlink" Target="http://reason.com/blog/2015/06/16/andrea-castillo-on-the-crypto-wars-20" TargetMode="External"/><Relationship Id="rId95" Type="http://schemas.openxmlformats.org/officeDocument/2006/relationships/hyperlink" Target="http://www.reddit.com/r/Bitcoin/comments/39wy4h/first_ever_gallery_exhibition_to_accept_bitcoin/" TargetMode="External"/><Relationship Id="rId94" Type="http://schemas.openxmlformats.org/officeDocument/2006/relationships/hyperlink" Target="https://www.facebook.com/events/671997212932562/" TargetMode="External"/><Relationship Id="rId97" Type="http://schemas.openxmlformats.org/officeDocument/2006/relationships/hyperlink" Target="http://www.reddit.com/r/Bitcoin/comments/39wxup/rick_falkvinge_starts_falconwing_an_imagebased/" TargetMode="External"/><Relationship Id="rId96" Type="http://schemas.openxmlformats.org/officeDocument/2006/relationships/hyperlink" Target="http://wiki.falconwing.org/wiki/Main_Page" TargetMode="External"/><Relationship Id="rId99" Type="http://schemas.openxmlformats.org/officeDocument/2006/relationships/hyperlink" Target="http://www.reddit.com/r/Bitcoin/comments/39wzte/swiss_crypto_community_reacts_to_bitcoins_vat/" TargetMode="External"/><Relationship Id="rId98" Type="http://schemas.openxmlformats.org/officeDocument/2006/relationships/hyperlink" Target="http://www.coindesk.com/swiss-crypto-community-reacts-to-bitcoins-vat-exemption/" TargetMode="External"/><Relationship Id="rId91" Type="http://schemas.openxmlformats.org/officeDocument/2006/relationships/hyperlink" Target="http://www.reddit.com/r/Bitcoin/comments/39wsp2/the_console_of_the_ibm_1401_shows_a_lot_of/" TargetMode="External"/><Relationship Id="rId90" Type="http://schemas.openxmlformats.org/officeDocument/2006/relationships/hyperlink" Target="https://i.imgur.com/DUSnaWh.gif" TargetMode="External"/><Relationship Id="rId93" Type="http://schemas.openxmlformats.org/officeDocument/2006/relationships/hyperlink" Target="http://www.reddit.com/r/Bitcoin/comments/39wtvh/swedens_3rd_largest_bank_sponsors_a_fullpage_ad/" TargetMode="External"/><Relationship Id="rId92" Type="http://schemas.openxmlformats.org/officeDocument/2006/relationships/hyperlink" Target="http://cointelegraph.com/news/114560/swedens-3rd-largest-bank-sponsors-a-full-page-ad-to-explain-its-stance-on-bitcoin" TargetMode="External"/><Relationship Id="rId118" Type="http://schemas.openxmlformats.org/officeDocument/2006/relationships/hyperlink" Target="http://www.reddit.com/r/Bitcoin/comments/39xa5g/it_does_not_matter_who_the_core_devs_are/" TargetMode="External"/><Relationship Id="rId117" Type="http://schemas.openxmlformats.org/officeDocument/2006/relationships/hyperlink" Target="http://www.reddit.com/r/Bitcoin/comments/39xa7f/onecoinonevote_signaling_system_for_bitcoin_would/" TargetMode="External"/><Relationship Id="rId359" Type="http://schemas.openxmlformats.org/officeDocument/2006/relationships/hyperlink" Target="http://www.reddit.com/r/Bitcoin/comments/3a1dde/new_research_by_imf_concludes_trickle_down/" TargetMode="External"/><Relationship Id="rId116" Type="http://schemas.openxmlformats.org/officeDocument/2006/relationships/hyperlink" Target="https://medium.com/@yanislav/democracy-for-capitalists-8ec0aa214c24" TargetMode="External"/><Relationship Id="rId358" Type="http://schemas.openxmlformats.org/officeDocument/2006/relationships/hyperlink" Target="https://www.imf.org/external/pubs/ft/sdn/2015/sdn1513.pdf" TargetMode="External"/><Relationship Id="rId115" Type="http://schemas.openxmlformats.org/officeDocument/2006/relationships/hyperlink" Target="http://www.reddit.com/r/Bitcoin/comments/39x71p/digital_magna_carta_top_10_clauses_revealed_bbc/" TargetMode="External"/><Relationship Id="rId357" Type="http://schemas.openxmlformats.org/officeDocument/2006/relationships/hyperlink" Target="http://www.reddit.com/r/Bitcoin/comments/3a1dew/elephant_in_the_room_if_gavinmike_hard_fork_is/" TargetMode="External"/><Relationship Id="rId599" Type="http://schemas.openxmlformats.org/officeDocument/2006/relationships/hyperlink" Target="http://www.reddit.com/r/Bitcoin/comments/3a568a/discussion_bitcoin_and_augmented_reality/" TargetMode="External"/><Relationship Id="rId1180" Type="http://schemas.openxmlformats.org/officeDocument/2006/relationships/hyperlink" Target="http://www.reddit.com/r/Bitcoin/comments/3ads91/the_reputation_system_we_built_after_actually/" TargetMode="External"/><Relationship Id="rId1181" Type="http://schemas.openxmlformats.org/officeDocument/2006/relationships/hyperlink" Target="https://blog.blocktrail.com/2015/06/blocktrails-developer-platform/" TargetMode="External"/><Relationship Id="rId119" Type="http://schemas.openxmlformats.org/officeDocument/2006/relationships/hyperlink" Target="https://weeklyglobalresearch.wordpress.com/2015/06/15/monday-15th-june/" TargetMode="External"/><Relationship Id="rId1182" Type="http://schemas.openxmlformats.org/officeDocument/2006/relationships/hyperlink" Target="http://www.reddit.com/r/Bitcoin/comments/3adstl/blocktrail_shares_the_tools_in_their_developer/" TargetMode="External"/><Relationship Id="rId110" Type="http://schemas.openxmlformats.org/officeDocument/2006/relationships/hyperlink" Target="http://www.reddit.com/r/Bitcoin/comments/39x8b2/european_comission_invests_195m_to_create/" TargetMode="External"/><Relationship Id="rId352" Type="http://schemas.openxmlformats.org/officeDocument/2006/relationships/hyperlink" Target="https://blockchain.info/charts/transaction-fees" TargetMode="External"/><Relationship Id="rId594" Type="http://schemas.openxmlformats.org/officeDocument/2006/relationships/hyperlink" Target="http://rt.com/business/267754-greece-euro-exit-debt/" TargetMode="External"/><Relationship Id="rId1183" Type="http://schemas.openxmlformats.org/officeDocument/2006/relationships/hyperlink" Target="http://www.reddit.com/r/Bitcoin/comments/3aduxn/greece_needs_bitcoin_here_is_how_i_decided_to/" TargetMode="External"/><Relationship Id="rId351" Type="http://schemas.openxmlformats.org/officeDocument/2006/relationships/hyperlink" Target="http://www.reddit.com/r/Bitcoin/comments/3a1ed0/this_will_have_a_massive_impact_on_basic_security/" TargetMode="External"/><Relationship Id="rId593" Type="http://schemas.openxmlformats.org/officeDocument/2006/relationships/hyperlink" Target="http://www.reddit.com/r/Bitcoin/comments/3a57l5/nos_oignons_is_now_accepting_bitcoin_donations/" TargetMode="External"/><Relationship Id="rId1184" Type="http://schemas.openxmlformats.org/officeDocument/2006/relationships/hyperlink" Target="https://www.kickstarter.com/projects/862339253/fahrenheit-2451-preserve-your-data-for-eternity" TargetMode="External"/><Relationship Id="rId350" Type="http://schemas.openxmlformats.org/officeDocument/2006/relationships/hyperlink" Target="https://www.youtube.com/watch?v=2QQ-Hi7npbM" TargetMode="External"/><Relationship Id="rId592" Type="http://schemas.openxmlformats.org/officeDocument/2006/relationships/hyperlink" Target="http://www.reddit.com/r/Bitcoin/comments/3a57m9/circle_withholding_my_funds_account_closed/" TargetMode="External"/><Relationship Id="rId1185" Type="http://schemas.openxmlformats.org/officeDocument/2006/relationships/hyperlink" Target="http://www.reddit.com/r/Bitcoin/comments/3adu9i/better_than_paper_wallet_fahrenheit_2451_preserve/" TargetMode="External"/><Relationship Id="rId591" Type="http://schemas.openxmlformats.org/officeDocument/2006/relationships/hyperlink" Target="http://www.reddit.com/r/Bitcoin/comments/3a57z4/heres_how_one_of_the_worlds_biggest_banks_wants/" TargetMode="External"/><Relationship Id="rId1186" Type="http://schemas.openxmlformats.org/officeDocument/2006/relationships/hyperlink" Target="http://www.southafrica.info/business/trends/innovations/bithub-190615.htm" TargetMode="External"/><Relationship Id="rId114" Type="http://schemas.openxmlformats.org/officeDocument/2006/relationships/hyperlink" Target="http://www.bbc.co.uk/news/technology-33132662" TargetMode="External"/><Relationship Id="rId356" Type="http://schemas.openxmlformats.org/officeDocument/2006/relationships/hyperlink" Target="http://www.reddit.com/r/Bitcoin/comments/3a1dj8/time_to_buy_now_if_you_want_old_reliable_bitcoins/" TargetMode="External"/><Relationship Id="rId598" Type="http://schemas.openxmlformats.org/officeDocument/2006/relationships/hyperlink" Target="http://www.reddit.com/r/Bitcoin/comments/3a56f3/show_us_your_full_nodes/" TargetMode="External"/><Relationship Id="rId1187" Type="http://schemas.openxmlformats.org/officeDocument/2006/relationships/hyperlink" Target="http://www.reddit.com/r/Bitcoin/comments/3adtu2/bithub_brings_digital_currency_to_south_africa/" TargetMode="External"/><Relationship Id="rId113" Type="http://schemas.openxmlformats.org/officeDocument/2006/relationships/hyperlink" Target="http://www.reddit.com/r/Bitcoin/comments/39x723/dope_to_become_first_movie_to_accept_bitcoin_for/" TargetMode="External"/><Relationship Id="rId355" Type="http://schemas.openxmlformats.org/officeDocument/2006/relationships/hyperlink" Target="http://www.reddit.com/r/Bitcoin/comments/3a1e4r/earn_fast_bitcoin_take_surveys_click_links_quick/" TargetMode="External"/><Relationship Id="rId597" Type="http://schemas.openxmlformats.org/officeDocument/2006/relationships/hyperlink" Target="http://www.reddit.com/r/Bitcoin/comments/3a56pq/belfast_hosts_global_fintech_industry_at_monyconf/" TargetMode="External"/><Relationship Id="rId1188" Type="http://schemas.openxmlformats.org/officeDocument/2006/relationships/hyperlink" Target="http://www.nbr.co.nz/article/future-block-chain-174446" TargetMode="External"/><Relationship Id="rId112" Type="http://schemas.openxmlformats.org/officeDocument/2006/relationships/hyperlink" Target="https://uk.yahoo.com/movies/s/dope-become-first-movie-accept-bitcoin-ticket-purchases-142349991.html" TargetMode="External"/><Relationship Id="rId354" Type="http://schemas.openxmlformats.org/officeDocument/2006/relationships/hyperlink" Target="http://grindabuck.com/?rm=jeffjaygo" TargetMode="External"/><Relationship Id="rId596" Type="http://schemas.openxmlformats.org/officeDocument/2006/relationships/hyperlink" Target="http://cointelegraph.uk/news/114581/belfast-hosts-global-fintech-industry-at-monyconf-2015" TargetMode="External"/><Relationship Id="rId1189" Type="http://schemas.openxmlformats.org/officeDocument/2006/relationships/hyperlink" Target="http://www.reddit.com/r/Bitcoin/comments/3adtsy/the_future_is_block_chain_the_national_business/" TargetMode="External"/><Relationship Id="rId111" Type="http://schemas.openxmlformats.org/officeDocument/2006/relationships/hyperlink" Target="http://www.reddit.com/r/Bitcoin/comments/39x72k/dialogue_from_the_upcoming_movie_dope_i_just_read/" TargetMode="External"/><Relationship Id="rId353" Type="http://schemas.openxmlformats.org/officeDocument/2006/relationships/hyperlink" Target="http://www.reddit.com/r/Bitcoin/comments/3a1ea1/can_someone_explain_why_total_transaction_fees/" TargetMode="External"/><Relationship Id="rId595" Type="http://schemas.openxmlformats.org/officeDocument/2006/relationships/hyperlink" Target="http://www.reddit.com/r/Bitcoin/comments/3a571x/greece_likely_to_exit_euro_and_eu_without_deal/" TargetMode="External"/><Relationship Id="rId1136" Type="http://schemas.openxmlformats.org/officeDocument/2006/relationships/hyperlink" Target="https://www.youtube.com/watch?v=dKXwn3nOw3c" TargetMode="External"/><Relationship Id="rId1378" Type="http://schemas.openxmlformats.org/officeDocument/2006/relationships/hyperlink" Target="http://www.reddit.com/r/Bitcoin/comments/3agxef/bitcoin_executive_says_21_million_cap_increase/" TargetMode="External"/><Relationship Id="rId1137" Type="http://schemas.openxmlformats.org/officeDocument/2006/relationships/hyperlink" Target="http://www.reddit.com/r/Bitcoin/comments/3ad6yv/rania_antonopoulos_responding_to_the_unemployment/" TargetMode="External"/><Relationship Id="rId1379" Type="http://schemas.openxmlformats.org/officeDocument/2006/relationships/hyperlink" Target="http://www.reddit.com/r/Bitcoin/comments/3agwng/is_httpsprepaidbitcoin_reputable/" TargetMode="External"/><Relationship Id="rId1138" Type="http://schemas.openxmlformats.org/officeDocument/2006/relationships/hyperlink" Target="https://www.youtube.com/watch?v=oJNCNwbEhyc" TargetMode="External"/><Relationship Id="rId1139" Type="http://schemas.openxmlformats.org/officeDocument/2006/relationships/hyperlink" Target="http://www.reddit.com/r/Bitcoin/comments/3ad8dq/a_simple_tutorial_about_how_to_make_rice/" TargetMode="External"/><Relationship Id="rId305" Type="http://schemas.openxmlformats.org/officeDocument/2006/relationships/hyperlink" Target="http://www.reddit.com/r/Bitcoin/comments/3a0rw6/unknown_is_suddenly_mining_36_of_the_blocks_who/" TargetMode="External"/><Relationship Id="rId547" Type="http://schemas.openxmlformats.org/officeDocument/2006/relationships/hyperlink" Target="http://www.reddit.com/r/Bitcoin/comments/3a4l8g/how_to_simplify_bitcoin_payments/" TargetMode="External"/><Relationship Id="rId789" Type="http://schemas.openxmlformats.org/officeDocument/2006/relationships/hyperlink" Target="http://www.reddit.com/r/Bitcoin/comments/3a7t74/summary_of_the_bitcoin_vat_case_hearing_in_eu/" TargetMode="External"/><Relationship Id="rId304" Type="http://schemas.openxmlformats.org/officeDocument/2006/relationships/hyperlink" Target="https://blockchain.info/pools" TargetMode="External"/><Relationship Id="rId546" Type="http://schemas.openxmlformats.org/officeDocument/2006/relationships/hyperlink" Target="http://video.cnbc.com/gallery/?video=3000388917" TargetMode="External"/><Relationship Id="rId788" Type="http://schemas.openxmlformats.org/officeDocument/2006/relationships/hyperlink" Target="http://www.bitcoin.se/2015/06/18/summary-of-the-hearing-in-eu-court-of-justice/" TargetMode="External"/><Relationship Id="rId303" Type="http://schemas.openxmlformats.org/officeDocument/2006/relationships/hyperlink" Target="http://www.reddit.com/r/Bitcoin/comments/3a0qfn/another_reason_why_we_need_to_raise_the_blocksize/" TargetMode="External"/><Relationship Id="rId545" Type="http://schemas.openxmlformats.org/officeDocument/2006/relationships/hyperlink" Target="http://www.reddit.com/r/Bitcoin/comments/3a4lm5/facebook_ceo_mark_zuckerberg_spoke_out_about/" TargetMode="External"/><Relationship Id="rId787" Type="http://schemas.openxmlformats.org/officeDocument/2006/relationships/hyperlink" Target="http://www.reddit.com/r/Bitcoin/comments/3a7tfi/til_texas_house_of_representatives_member/" TargetMode="External"/><Relationship Id="rId302" Type="http://schemas.openxmlformats.org/officeDocument/2006/relationships/hyperlink" Target="http://www.reddit.com/r/Bitcoin/comments/3a0qnj/the_decline_in_bitcoins_full_nodes/" TargetMode="External"/><Relationship Id="rId544" Type="http://schemas.openxmlformats.org/officeDocument/2006/relationships/hyperlink" Target="http://www.businesslnsider.us/finance/Mark-Zuckerberg-Spoke-Out-About-Bitcoin-during-Beijing.html" TargetMode="External"/><Relationship Id="rId786" Type="http://schemas.openxmlformats.org/officeDocument/2006/relationships/hyperlink" Target="http://www.reddit.com/r/Bitcoin/comments/3a7tnd/meet_whit_jack_the_15year_old_dev_prodigy_working/" TargetMode="External"/><Relationship Id="rId309" Type="http://schemas.openxmlformats.org/officeDocument/2006/relationships/hyperlink" Target="http://www.reddit.com/r/Bitcoin/comments/3a0vbo/new_22_giveaway_in_bitcoin_just_launched/" TargetMode="External"/><Relationship Id="rId308" Type="http://schemas.openxmlformats.org/officeDocument/2006/relationships/hyperlink" Target="http://99bitcoins.com/win-e22-in-bitcoin-copy-of-my-dirty-little-bitcoin-secrets-giveaway/" TargetMode="External"/><Relationship Id="rId307" Type="http://schemas.openxmlformats.org/officeDocument/2006/relationships/hyperlink" Target="http://www.reddit.com/r/Bitcoin/comments/3a0ti2/jameson_lopp_beyond_bitcoin_block_chains_and_the/" TargetMode="External"/><Relationship Id="rId549" Type="http://schemas.openxmlformats.org/officeDocument/2006/relationships/hyperlink" Target="http://www.reddit.com/r/Bitcoin/comments/3a4l14/bitcoin_photo_exhibition_opening_in_warsaw/" TargetMode="External"/><Relationship Id="rId306" Type="http://schemas.openxmlformats.org/officeDocument/2006/relationships/hyperlink" Target="https://www.youtube.com/watch?v=IgETC2JMUBI" TargetMode="External"/><Relationship Id="rId548" Type="http://schemas.openxmlformats.org/officeDocument/2006/relationships/hyperlink" Target="http://www.thenews.pl/1/11/Artykul/210362,Bitcoin-photo-exhibition-opening-in-Warsaw" TargetMode="External"/><Relationship Id="rId781" Type="http://schemas.openxmlformats.org/officeDocument/2006/relationships/hyperlink" Target="http://abovethelaw.com/2015/06/should-you-leave-law-and-learn-to-code-a-conversation-with-lawyer-turned-programmer-will-ha/" TargetMode="External"/><Relationship Id="rId1370" Type="http://schemas.openxmlformats.org/officeDocument/2006/relationships/hyperlink" Target="http://www.reddit.com/r/Bitcoin/comments/3aguhn/what_would_it_take_to_hold_a_us_presidential/" TargetMode="External"/><Relationship Id="rId780" Type="http://schemas.openxmlformats.org/officeDocument/2006/relationships/hyperlink" Target="http://www.reddit.com/r/Bitcoin/comments/3a7ksj/how_much_would_the_price_drop_if_satoshi_sold_his/" TargetMode="External"/><Relationship Id="rId1371" Type="http://schemas.openxmlformats.org/officeDocument/2006/relationships/hyperlink" Target="http://www.reddit.com/r/Bitcoin/comments/3agu3f/americans_are_getting_stronger_twenty_years_ago/" TargetMode="External"/><Relationship Id="rId1130" Type="http://schemas.openxmlformats.org/officeDocument/2006/relationships/hyperlink" Target="http://www.reddit.com/r/Bitcoin/comments/3ad3fk/coinbase_now_lets_you_buy_and_sell_bitcoins/" TargetMode="External"/><Relationship Id="rId1372" Type="http://schemas.openxmlformats.org/officeDocument/2006/relationships/hyperlink" Target="http://247cryptonews.com/bitcoin-vs-gold-overall-analysis-2/" TargetMode="External"/><Relationship Id="rId1131" Type="http://schemas.openxmlformats.org/officeDocument/2006/relationships/hyperlink" Target="http://www.reddit.com/r/Bitcoin/comments/3ad1yo/how_do_you_check_a_bitcoin_checksum_in_python/" TargetMode="External"/><Relationship Id="rId1373" Type="http://schemas.openxmlformats.org/officeDocument/2006/relationships/hyperlink" Target="http://www.reddit.com/r/Bitcoin/comments/3agtti/bitcoin_vs_gold_overall_analysis/" TargetMode="External"/><Relationship Id="rId301" Type="http://schemas.openxmlformats.org/officeDocument/2006/relationships/hyperlink" Target="http://bravenewcoin.com/news/the-decline-in-bitcoins-full-nodes/" TargetMode="External"/><Relationship Id="rId543" Type="http://schemas.openxmlformats.org/officeDocument/2006/relationships/hyperlink" Target="http://www.reddit.com/r/Bitcoin/comments/3a4ls2/why_has_the_gambling_commission_written_to/" TargetMode="External"/><Relationship Id="rId785" Type="http://schemas.openxmlformats.org/officeDocument/2006/relationships/hyperlink" Target="https://www.youtube.com/attribution_link?a=zpRXSv9dr6o&amp;u=%2Fwatch%3Fv%3Deq_WkRrX178%26feature%3Dshare" TargetMode="External"/><Relationship Id="rId1132" Type="http://schemas.openxmlformats.org/officeDocument/2006/relationships/hyperlink" Target="http://www.reddit.com/r/Bitcoin/comments/3ad4kr/block_size_debate_vote_on_the_blockchain/" TargetMode="External"/><Relationship Id="rId1374" Type="http://schemas.openxmlformats.org/officeDocument/2006/relationships/hyperlink" Target="http://www.reddit.com/r/Bitcoin/comments/3agtt2/bitcoinfog_confirmed_hacked_no_announcement_do/" TargetMode="External"/><Relationship Id="rId300" Type="http://schemas.openxmlformats.org/officeDocument/2006/relationships/hyperlink" Target="http://www.reddit.com/r/Bitcoin/comments/3a0rb6/bitcoinorg_hard_fork_policy/" TargetMode="External"/><Relationship Id="rId542" Type="http://schemas.openxmlformats.org/officeDocument/2006/relationships/hyperlink" Target="http://www.gamblingcommission.gov.uk/FAQs/Online-gambling/Why-has-the-Gambling-Commission-written-to-Bitcoin-operators.aspx" TargetMode="External"/><Relationship Id="rId784" Type="http://schemas.openxmlformats.org/officeDocument/2006/relationships/hyperlink" Target="http://www.reddit.com/r/Bitcoin/comments/3a7msj/in_honor_of_utothemoonguys_reappearance_heres_a/" TargetMode="External"/><Relationship Id="rId1133" Type="http://schemas.openxmlformats.org/officeDocument/2006/relationships/hyperlink" Target="http://banknxt.com/51686/banks-bitcoin/" TargetMode="External"/><Relationship Id="rId1375" Type="http://schemas.openxmlformats.org/officeDocument/2006/relationships/hyperlink" Target="http://www.spiritositaliandiner.com/" TargetMode="External"/><Relationship Id="rId541" Type="http://schemas.openxmlformats.org/officeDocument/2006/relationships/hyperlink" Target="http://www.reddit.com/r/Bitcoin/comments/3a4enm/bitcoin_is_about_to_make_me_rich/" TargetMode="External"/><Relationship Id="rId783" Type="http://schemas.openxmlformats.org/officeDocument/2006/relationships/hyperlink" Target="http://i.imgur.com/Y5USrAS.png" TargetMode="External"/><Relationship Id="rId1134" Type="http://schemas.openxmlformats.org/officeDocument/2006/relationships/hyperlink" Target="http://www.reddit.com/r/Bitcoin/comments/3ad3og/why_did_banks_change_their_mind_about_bitcoin/" TargetMode="External"/><Relationship Id="rId1376" Type="http://schemas.openxmlformats.org/officeDocument/2006/relationships/hyperlink" Target="http://www.reddit.com/r/Bitcoin/comments/3agvtv/just_had_some_italian_food_went_for_the_wallet/" TargetMode="External"/><Relationship Id="rId540" Type="http://schemas.openxmlformats.org/officeDocument/2006/relationships/hyperlink" Target="http://www.reddit.com/r/Bitcoin/comments/3a4erb/goodnight_rbitcoin_it_was_a_fun_day_on_the/" TargetMode="External"/><Relationship Id="rId782" Type="http://schemas.openxmlformats.org/officeDocument/2006/relationships/hyperlink" Target="http://www.reddit.com/r/Bitcoin/comments/3a7kkr/i_snuck_in_our_favorite_phrase_the_blockchain_in/" TargetMode="External"/><Relationship Id="rId1135" Type="http://schemas.openxmlformats.org/officeDocument/2006/relationships/hyperlink" Target="http://www.reddit.com/r/Bitcoin/comments/3ad74p/in_whats_arguably_good_news_more_local_dealers/" TargetMode="External"/><Relationship Id="rId1377" Type="http://schemas.openxmlformats.org/officeDocument/2006/relationships/hyperlink" Target="http://altcoinpress.com/2015/06/bitcoin-executive-says-21-million-cap-increase-inevitable/" TargetMode="External"/><Relationship Id="rId1125" Type="http://schemas.openxmlformats.org/officeDocument/2006/relationships/hyperlink" Target="http://rusty.ozlabs.org/?p=509" TargetMode="External"/><Relationship Id="rId1367" Type="http://schemas.openxmlformats.org/officeDocument/2006/relationships/hyperlink" Target="http://www.reddit.com/r/Bitcoin/comments/3agtnb/petition_to_grant_upetertodd_mod_status_in/" TargetMode="External"/><Relationship Id="rId1126" Type="http://schemas.openxmlformats.org/officeDocument/2006/relationships/hyperlink" Target="http://www.reddit.com/r/Bitcoin/comments/3aczcu/mining_on_home_dsl_data_for_1mb_and_8mb_blocks/" TargetMode="External"/><Relationship Id="rId1368" Type="http://schemas.openxmlformats.org/officeDocument/2006/relationships/hyperlink" Target="http://pallthayer.dyndns.org/forwhatitsworth/" TargetMode="External"/><Relationship Id="rId1127" Type="http://schemas.openxmlformats.org/officeDocument/2006/relationships/hyperlink" Target="http://www.wenatcheeworld.com/news/2015/feb/03/pud-moratorium-extended-on-big-power-requests/" TargetMode="External"/><Relationship Id="rId1369" Type="http://schemas.openxmlformats.org/officeDocument/2006/relationships/hyperlink" Target="http://www.reddit.com/r/Bitcoin/comments/3agsrw/for_what_its_worth_bitcoin_driven_art/" TargetMode="External"/><Relationship Id="rId1128" Type="http://schemas.openxmlformats.org/officeDocument/2006/relationships/hyperlink" Target="http://www.reddit.com/r/Bitcoin/comments/3ad07y/hydropower_based_pud_extends_moratorium_on_big/" TargetMode="External"/><Relationship Id="rId1129" Type="http://schemas.openxmlformats.org/officeDocument/2006/relationships/hyperlink" Target="http://thenextweb.com/insider/2015/06/18/coinbase-now-lets-you-buy-and-sell-bitcoins-instantly/" TargetMode="External"/><Relationship Id="rId536" Type="http://schemas.openxmlformats.org/officeDocument/2006/relationships/hyperlink" Target="http://www.reddit.com/r/Bitcoin/comments/3a4bzu/fun_thought_of_the_day_you_cant_take_it_with_you/" TargetMode="External"/><Relationship Id="rId778" Type="http://schemas.openxmlformats.org/officeDocument/2006/relationships/hyperlink" Target="http://i.imgur.com/0KYsU06.jpg?1" TargetMode="External"/><Relationship Id="rId535" Type="http://schemas.openxmlformats.org/officeDocument/2006/relationships/hyperlink" Target="http://www.reddit.com/r/Bitcoin/comments/3a4cax/price_going_up_no_blocksize_resolution/" TargetMode="External"/><Relationship Id="rId777" Type="http://schemas.openxmlformats.org/officeDocument/2006/relationships/hyperlink" Target="http://www.reddit.com/r/Bitcoin/comments/3a7f0u/crack_half_private_key/" TargetMode="External"/><Relationship Id="rId534" Type="http://schemas.openxmlformats.org/officeDocument/2006/relationships/hyperlink" Target="http://www.reddit.com/r/Bitcoin/comments/3a4a15/finally_a_bitcoin_exchange_that_cares_about_their/" TargetMode="External"/><Relationship Id="rId776" Type="http://schemas.openxmlformats.org/officeDocument/2006/relationships/hyperlink" Target="http://www.reddit.com/r/Bitcoin/comments/3a7f0x/crack_half_private_key/" TargetMode="External"/><Relationship Id="rId533" Type="http://schemas.openxmlformats.org/officeDocument/2006/relationships/hyperlink" Target="http://www.reddit.com/r/Bitcoin/comments/3a4aqg/error_the_new_wallet_cprogram_files/" TargetMode="External"/><Relationship Id="rId775" Type="http://schemas.openxmlformats.org/officeDocument/2006/relationships/hyperlink" Target="http://www.reddit.com/r/Bitcoin/comments/3a7fbd/blockchain_technology_to_the_rescue_600000/" TargetMode="External"/><Relationship Id="rId539" Type="http://schemas.openxmlformats.org/officeDocument/2006/relationships/hyperlink" Target="http://www.reddit.com/r/Bitcoin/comments/3a4d9f/the_decline_in_bitcoin_full_nodes_and_why_they/" TargetMode="External"/><Relationship Id="rId538" Type="http://schemas.openxmlformats.org/officeDocument/2006/relationships/hyperlink" Target="http://bravenewcoin.com/news/the-decline-in-bitcoins-full-nodes/" TargetMode="External"/><Relationship Id="rId537" Type="http://schemas.openxmlformats.org/officeDocument/2006/relationships/hyperlink" Target="http://www.reddit.com/r/Bitcoin/comments/3a4e57/just_paid_a_72_fee_for_processing_a_credit_card/" TargetMode="External"/><Relationship Id="rId779" Type="http://schemas.openxmlformats.org/officeDocument/2006/relationships/hyperlink" Target="http://www.reddit.com/r/Bitcoin/comments/3a7ec6/greece_there_is_an_answer/" TargetMode="External"/><Relationship Id="rId770" Type="http://schemas.openxmlformats.org/officeDocument/2006/relationships/hyperlink" Target="http://www.reddit.com/r/Bitcoin/comments/3a7ec6/greece_there_is_an_answer/" TargetMode="External"/><Relationship Id="rId1360" Type="http://schemas.openxmlformats.org/officeDocument/2006/relationships/hyperlink" Target="http://www.reddit.com/r/Bitcoin/comments/3agocc/debate_on_block_size_issue_between_two_or_maybe/" TargetMode="External"/><Relationship Id="rId1361" Type="http://schemas.openxmlformats.org/officeDocument/2006/relationships/hyperlink" Target="http://www.americanbanker.com/news/bank-technology/banks-should-welcome-bitcoin-clients-canadian-lawmakers-say-1074998-1.html" TargetMode="External"/><Relationship Id="rId1120" Type="http://schemas.openxmlformats.org/officeDocument/2006/relationships/hyperlink" Target="https://imgur.com/shwEFqK" TargetMode="External"/><Relationship Id="rId1362" Type="http://schemas.openxmlformats.org/officeDocument/2006/relationships/hyperlink" Target="http://www.reddit.com/r/Bitcoin/comments/3agokq/banks_should_welcome_bitcoin_clients_canadian/" TargetMode="External"/><Relationship Id="rId532" Type="http://schemas.openxmlformats.org/officeDocument/2006/relationships/hyperlink" Target="http://www.reddit.com/r/Bitcoin/comments/3a49gh/next_target_for_bitcoin_245/" TargetMode="External"/><Relationship Id="rId774" Type="http://schemas.openxmlformats.org/officeDocument/2006/relationships/hyperlink" Target="http://www.independent.co.uk/news/business/news/natwest-and-rbs-customers-are-panicking-after-thousands-of-payments-went-missing-overnight-10325449.html" TargetMode="External"/><Relationship Id="rId1121" Type="http://schemas.openxmlformats.org/officeDocument/2006/relationships/hyperlink" Target="http://www.reddit.com/r/Bitcoin/comments/3acxm5/the_only_thing_necessary_for_the_triumph_of_evil/" TargetMode="External"/><Relationship Id="rId1363" Type="http://schemas.openxmlformats.org/officeDocument/2006/relationships/hyperlink" Target="http://reason.com/blog/2015/06/19/government-stifles-speech" TargetMode="External"/><Relationship Id="rId531" Type="http://schemas.openxmlformats.org/officeDocument/2006/relationships/hyperlink" Target="http://www.newsbtc.com/2015/06/16/bitcoin-price-technical-analysis-for-1662015-breakout-achieved-next-target-245/" TargetMode="External"/><Relationship Id="rId773" Type="http://schemas.openxmlformats.org/officeDocument/2006/relationships/hyperlink" Target="http://www.reddit.com/r/Bitcoin/comments/3a7bpr/something_to_think_about_last_time_mike_hearn_and/" TargetMode="External"/><Relationship Id="rId1122" Type="http://schemas.openxmlformats.org/officeDocument/2006/relationships/hyperlink" Target="http://bravenewcoin.com/news/factom-tackles-land-title-disputes-with-bitcoins-blockchain/" TargetMode="External"/><Relationship Id="rId1364" Type="http://schemas.openxmlformats.org/officeDocument/2006/relationships/hyperlink" Target="http://www.reddit.com/r/Bitcoin/comments/3agpya/preet_bharara_worlds_biggest_threat_to_bitcoin/" TargetMode="External"/><Relationship Id="rId530" Type="http://schemas.openxmlformats.org/officeDocument/2006/relationships/hyperlink" Target="http://www.reddit.com/r/Bitcoin/comments/3a47kb/never_thought_id_be_happy_to_see_him/" TargetMode="External"/><Relationship Id="rId772" Type="http://schemas.openxmlformats.org/officeDocument/2006/relationships/hyperlink" Target="http://www.reddit.com/r/Bitcoin/comments/3a7e68/nonbtc_related_natwest_bank_staff_fraud/" TargetMode="External"/><Relationship Id="rId1123" Type="http://schemas.openxmlformats.org/officeDocument/2006/relationships/hyperlink" Target="http://www.reddit.com/r/Bitcoin/comments/3acxfd/factom_tackles_land_title_disputes_with_bitcoins/" TargetMode="External"/><Relationship Id="rId1365" Type="http://schemas.openxmlformats.org/officeDocument/2006/relationships/hyperlink" Target="http://www.reddit.com/r/Bitcoin/comments/3agqm3/what_is_the_easiest_way_to_trade_bitcoins_for_in/" TargetMode="External"/><Relationship Id="rId771" Type="http://schemas.openxmlformats.org/officeDocument/2006/relationships/hyperlink" Target="https://www.youtube.com/watch?v=5YVp8ip0F4Q" TargetMode="External"/><Relationship Id="rId1124" Type="http://schemas.openxmlformats.org/officeDocument/2006/relationships/hyperlink" Target="http://www.reddit.com/r/Bitcoin/comments/3aczl0/quantumcoinorg_mixing_bitcoin_with_quantum/" TargetMode="External"/><Relationship Id="rId1366" Type="http://schemas.openxmlformats.org/officeDocument/2006/relationships/hyperlink" Target="http://www.reddit.com/r/Buttcoin/comments/3afrfl/petition_to_grant_upetertodd_mod_status_in/" TargetMode="External"/><Relationship Id="rId1158" Type="http://schemas.openxmlformats.org/officeDocument/2006/relationships/hyperlink" Target="http://www.reddit.com/r/Bitcoin/comments/3adg5f/anyone_who_agrees_with_noted_nonprogrammers/" TargetMode="External"/><Relationship Id="rId1159" Type="http://schemas.openxmlformats.org/officeDocument/2006/relationships/hyperlink" Target="http://www.reddit.com/r/Bitcoin/comments/3adgzg/should_i_not_give_my_bitcoin_address_when_trading/" TargetMode="External"/><Relationship Id="rId327" Type="http://schemas.openxmlformats.org/officeDocument/2006/relationships/hyperlink" Target="http://www.reddit.com/r/Bitcoin/comments/3a16ea/sovereignbtc_67_f_regulation/" TargetMode="External"/><Relationship Id="rId569" Type="http://schemas.openxmlformats.org/officeDocument/2006/relationships/hyperlink" Target="http://www.reddit.com/r/Bitcoin/comments/3a4yqb/bitcoin_surges_it_is_a_way_of_evading_capital/" TargetMode="External"/><Relationship Id="rId326" Type="http://schemas.openxmlformats.org/officeDocument/2006/relationships/hyperlink" Target="https://letstalkbitcoin.com/blog/post/soveriengbtc-67-f-regulation" TargetMode="External"/><Relationship Id="rId568" Type="http://schemas.openxmlformats.org/officeDocument/2006/relationships/hyperlink" Target="http://marginalrevolution.com/marginalrevolution/2015/06/bitcoin-surges-it-is-a-way-of-evading-capital-controls.html" TargetMode="External"/><Relationship Id="rId325" Type="http://schemas.openxmlformats.org/officeDocument/2006/relationships/hyperlink" Target="http://www.reddit.com/r/Bitcoin/comments/3a14wk/what_is_the_strongest_blockchain_after_bitcoin/" TargetMode="External"/><Relationship Id="rId567" Type="http://schemas.openxmlformats.org/officeDocument/2006/relationships/hyperlink" Target="http://www.reddit.com/r/Bitcoin/comments/3a4yv0/facebook_ceo_mark_zuckerberg_spoke_out_about/" TargetMode="External"/><Relationship Id="rId324" Type="http://schemas.openxmlformats.org/officeDocument/2006/relationships/hyperlink" Target="http://www.reddit.com/r/Bitcoin/comments/3a12yd/gyft_block_building_gift_cards_20_on_the_block/" TargetMode="External"/><Relationship Id="rId566" Type="http://schemas.openxmlformats.org/officeDocument/2006/relationships/hyperlink" Target="http://www.businesslnsider.us/finance/Mark-Zuckerberg-Spoke-Out-About-Bitcoin-during-Beijing.html" TargetMode="External"/><Relationship Id="rId329" Type="http://schemas.openxmlformats.org/officeDocument/2006/relationships/hyperlink" Target="http://www.reddit.com/r/Bitcoin/comments/3a16b9/mecklermedias_inside_bitcoins_announces_schedule/" TargetMode="External"/><Relationship Id="rId1390" Type="http://schemas.openxmlformats.org/officeDocument/2006/relationships/hyperlink" Target="http://www.reddit.com/r/Bitcoin/comments/3ah82o/startup_releasing_analytic_tool_to_help_business/" TargetMode="External"/><Relationship Id="rId328" Type="http://schemas.openxmlformats.org/officeDocument/2006/relationships/hyperlink" Target="http://www.prnewswire.com/news-releases/mecklermedias-inside-bitcoins-announces-schedule-for-its-chicago-launch-including-blockchain-agenda-and-startup-competition-july-10-11-2015-at-the-navy-pier-300099307.html" TargetMode="External"/><Relationship Id="rId1391" Type="http://schemas.openxmlformats.org/officeDocument/2006/relationships/drawing" Target="../drawings/drawing1.xml"/><Relationship Id="rId561" Type="http://schemas.openxmlformats.org/officeDocument/2006/relationships/hyperlink" Target="http://manuvr.io/blog/2015/06/15/more-r1-preview/" TargetMode="External"/><Relationship Id="rId1150" Type="http://schemas.openxmlformats.org/officeDocument/2006/relationships/hyperlink" Target="http://www.reddit.com/r/Bitcoin/comments/3ade6e/highroller_mechs_losses_325750_with_allin_bet_on/" TargetMode="External"/><Relationship Id="rId560" Type="http://schemas.openxmlformats.org/officeDocument/2006/relationships/hyperlink" Target="http://www.reddit.com/r/Bitcoin/comments/3a4u51/living_room_of_satoshi_has_put_forward_with_their/" TargetMode="External"/><Relationship Id="rId1151" Type="http://schemas.openxmlformats.org/officeDocument/2006/relationships/hyperlink" Target="http://bravenewcoin.com/news/picisi/" TargetMode="External"/><Relationship Id="rId1152" Type="http://schemas.openxmlformats.org/officeDocument/2006/relationships/hyperlink" Target="http://www.reddit.com/r/Bitcoin/comments/3addzj/picisi/" TargetMode="External"/><Relationship Id="rId1153" Type="http://schemas.openxmlformats.org/officeDocument/2006/relationships/hyperlink" Target="http://www.reddit.com/r/Bitcoin/comments/3adf1g/how_can_i_post_a_will_to_the_blockchain/" TargetMode="External"/><Relationship Id="rId323" Type="http://schemas.openxmlformats.org/officeDocument/2006/relationships/hyperlink" Target="https://medium.com/@giyom/building-gift-cards-2-0-on-the-block-chain-3ae9e7cf4152" TargetMode="External"/><Relationship Id="rId565" Type="http://schemas.openxmlformats.org/officeDocument/2006/relationships/hyperlink" Target="http://www.reddit.com/r/Bitcoin/comments/3a4tib/46_months_till_1kbtc_810_months_till_10kbtc/" TargetMode="External"/><Relationship Id="rId1154" Type="http://schemas.openxmlformats.org/officeDocument/2006/relationships/hyperlink" Target="http://i.imgur.com/NPyg8gk.jpg" TargetMode="External"/><Relationship Id="rId322" Type="http://schemas.openxmlformats.org/officeDocument/2006/relationships/hyperlink" Target="http://www.reddit.com/r/Bitcoin/comments/3a118h/spanish_mobile_money_mushrooming_in_africa_report/" TargetMode="External"/><Relationship Id="rId564" Type="http://schemas.openxmlformats.org/officeDocument/2006/relationships/hyperlink" Target="http://i.imgur.com/Er6Zew8.jpg" TargetMode="External"/><Relationship Id="rId1155" Type="http://schemas.openxmlformats.org/officeDocument/2006/relationships/hyperlink" Target="http://www.reddit.com/r/Bitcoin/comments/3adeq3/highroller_mechs_loses_325750_with_allin_bet_on/" TargetMode="External"/><Relationship Id="rId321" Type="http://schemas.openxmlformats.org/officeDocument/2006/relationships/hyperlink" Target="http://elpais.com/especiales/2015/planeta-futuro/dinero-movil/" TargetMode="External"/><Relationship Id="rId563" Type="http://schemas.openxmlformats.org/officeDocument/2006/relationships/hyperlink" Target="http://www.reddit.com/r/Bitcoin/comments/3a4tt4/what_ios_apps_are_trustworthy_and_reliable/" TargetMode="External"/><Relationship Id="rId1156" Type="http://schemas.openxmlformats.org/officeDocument/2006/relationships/hyperlink" Target="http://www.reddit.com/r/Bitcoin/comments/3adg81/if_manufacturers_who_sell_to_the_public_put/" TargetMode="External"/><Relationship Id="rId320" Type="http://schemas.openxmlformats.org/officeDocument/2006/relationships/hyperlink" Target="http://www.reddit.com/r/Bitcoin/comments/3a11fj/what_bitcoiners_are_discussing_across_the_web_at/" TargetMode="External"/><Relationship Id="rId562" Type="http://schemas.openxmlformats.org/officeDocument/2006/relationships/hyperlink" Target="http://www.reddit.com/r/Bitcoin/comments/3a4tx8/my_company_is_going_to_start_offering_open_vr/" TargetMode="External"/><Relationship Id="rId1157" Type="http://schemas.openxmlformats.org/officeDocument/2006/relationships/hyperlink" Target="https://www.cryptocoinsnews.com/bitcoin-dictators-inflate-block-size-debate///" TargetMode="External"/><Relationship Id="rId1147" Type="http://schemas.openxmlformats.org/officeDocument/2006/relationships/hyperlink" Target="http://ecc.ninja/forums/crypto.6/" TargetMode="External"/><Relationship Id="rId1389" Type="http://schemas.openxmlformats.org/officeDocument/2006/relationships/hyperlink" Target="https://www.businessinsider.com/bitcoin-elliptic-startup-anti-money-laundering-tool-get-banks-interested-cryptocurrency-2015-6" TargetMode="External"/><Relationship Id="rId1148" Type="http://schemas.openxmlformats.org/officeDocument/2006/relationships/hyperlink" Target="http://www.reddit.com/r/Bitcoin/comments/3adb82/i_found_collection_of_the_most_useful_tutorials/" TargetMode="External"/><Relationship Id="rId1149" Type="http://schemas.openxmlformats.org/officeDocument/2006/relationships/hyperlink" Target="http://i.imgur.com/NPyg8gk.jpg" TargetMode="External"/><Relationship Id="rId316" Type="http://schemas.openxmlformats.org/officeDocument/2006/relationships/hyperlink" Target="http://www.reddit.com/r/Bitcoin/comments/3a0ybs/whats_with_the_rise_in_coin_value/" TargetMode="External"/><Relationship Id="rId558" Type="http://schemas.openxmlformats.org/officeDocument/2006/relationships/hyperlink" Target="http://www.reddit.com/r/Bitcoin/comments/3a4qxj/late_to_the_party_but_finally_got_my_mycelium/" TargetMode="External"/><Relationship Id="rId315" Type="http://schemas.openxmlformats.org/officeDocument/2006/relationships/hyperlink" Target="http://www.reddit.com/r/Bitcoin/comments/3a0ygr/weekly_spend_thread/" TargetMode="External"/><Relationship Id="rId557" Type="http://schemas.openxmlformats.org/officeDocument/2006/relationships/hyperlink" Target="http://imgur.com/a/nt6rw" TargetMode="External"/><Relationship Id="rId799" Type="http://schemas.openxmlformats.org/officeDocument/2006/relationships/hyperlink" Target="http://www.reddit.com/r/Bitcoin/comments/3a7u13/i_think_bitcoin_will_secure_almost_all_electronic/" TargetMode="External"/><Relationship Id="rId314" Type="http://schemas.openxmlformats.org/officeDocument/2006/relationships/hyperlink" Target="http://www.reddit.com/r/Bitcoin/comments/3a0wgs/waking_up_to_the_feeling_that_has_been_absent/" TargetMode="External"/><Relationship Id="rId556" Type="http://schemas.openxmlformats.org/officeDocument/2006/relationships/hyperlink" Target="http://www.reddit.com/r/Bitcoin/comments/3a4r27/8_is_a_lucky_number_to_the_chinese_right/" TargetMode="External"/><Relationship Id="rId798" Type="http://schemas.openxmlformats.org/officeDocument/2006/relationships/hyperlink" Target="https://www.zapchain.com/a/l/bitpay-ceo-bitcoin-will-secure-almost-all-electronic-payments-in-5-years/4ImQSvTBx0" TargetMode="External"/><Relationship Id="rId313" Type="http://schemas.openxmlformats.org/officeDocument/2006/relationships/hyperlink" Target="https://www.youtube.com/watch?v=-VUKUTDLv8M" TargetMode="External"/><Relationship Id="rId555" Type="http://schemas.openxmlformats.org/officeDocument/2006/relationships/hyperlink" Target="http://www.reddit.com/r/Bitcoin/comments/3a4l8g/how_to_simplify_bitcoin_payments/" TargetMode="External"/><Relationship Id="rId797" Type="http://schemas.openxmlformats.org/officeDocument/2006/relationships/hyperlink" Target="http://www.reddit.com/r/Bitcoin/comments/3a7v5w/you_dont_need_to_do_any_fancy_integer_sequencing/" TargetMode="External"/><Relationship Id="rId319" Type="http://schemas.openxmlformats.org/officeDocument/2006/relationships/hyperlink" Target="http://www.reddit.com/r/Bitcoin/comments/3a11kx/chain_and_gyft_demoing_a_gift_card_payment_on_the/" TargetMode="External"/><Relationship Id="rId318" Type="http://schemas.openxmlformats.org/officeDocument/2006/relationships/hyperlink" Target="https://twitter.com/Coinprism/status/610770482053414912" TargetMode="External"/><Relationship Id="rId317" Type="http://schemas.openxmlformats.org/officeDocument/2006/relationships/hyperlink" Target="http://www.reddit.com/r/Bitcoin/comments/3a0ya2/this_is_it_fasten_your_seatbelt/" TargetMode="External"/><Relationship Id="rId559" Type="http://schemas.openxmlformats.org/officeDocument/2006/relationships/hyperlink" Target="http://www.reddit.com/r/Bitcoin/comments/3a4t0j/bitcoin_rallies_media_blames_grexit_fears/" TargetMode="External"/><Relationship Id="rId1380" Type="http://schemas.openxmlformats.org/officeDocument/2006/relationships/hyperlink" Target="http://jpkoning.blogspot.jp/2015/06/the-dollarization-of-bitcoin.html" TargetMode="External"/><Relationship Id="rId550" Type="http://schemas.openxmlformats.org/officeDocument/2006/relationships/hyperlink" Target="http://www.gamblingcommission.gov.uk/FAQs/Online-gambling/Why-has-the-Gambling-Commission-written-to-Bitcoin-operators.aspx" TargetMode="External"/><Relationship Id="rId792" Type="http://schemas.openxmlformats.org/officeDocument/2006/relationships/hyperlink" Target="http://www.reddit.com/r/Bitcoin/comments/3a7qk0/best_btc_cloud_mining_company_2k15/" TargetMode="External"/><Relationship Id="rId1381" Type="http://schemas.openxmlformats.org/officeDocument/2006/relationships/hyperlink" Target="http://www.reddit.com/r/Bitcoin/comments/3agwn4/the_dollarization_of_bitcoin/" TargetMode="External"/><Relationship Id="rId791" Type="http://schemas.openxmlformats.org/officeDocument/2006/relationships/hyperlink" Target="http://www.reddit.com/r/Bitcoin/comments/3a7rf5/adam_back_on_the_dangers_of_gavins_mikes_effort/" TargetMode="External"/><Relationship Id="rId1140" Type="http://schemas.openxmlformats.org/officeDocument/2006/relationships/hyperlink" Target="http://www.reddit.com/r/Bitcoin/comments/3ad82z/which_block_contains_your_very_first_interaction/" TargetMode="External"/><Relationship Id="rId1382" Type="http://schemas.openxmlformats.org/officeDocument/2006/relationships/hyperlink" Target="http://www.bbc.com/news/business-33195732" TargetMode="External"/><Relationship Id="rId790" Type="http://schemas.openxmlformats.org/officeDocument/2006/relationships/hyperlink" Target="https://www.mail-archive.com/bitcoin-development@lists.sourceforge.net/msg08276.html" TargetMode="External"/><Relationship Id="rId1141" Type="http://schemas.openxmlformats.org/officeDocument/2006/relationships/hyperlink" Target="http://leaprate.com/2015/06/bitcoin-exchange-coinbase-launches-instant-exchange-for-usd-eur-and-gbp/" TargetMode="External"/><Relationship Id="rId1383" Type="http://schemas.openxmlformats.org/officeDocument/2006/relationships/hyperlink" Target="http://www.reddit.com/r/Bitcoin/comments/3ah4wp/greek_savers_have_withdrawn_billions_of_euros_in/" TargetMode="External"/><Relationship Id="rId1142" Type="http://schemas.openxmlformats.org/officeDocument/2006/relationships/hyperlink" Target="http://www.reddit.com/r/Bitcoin/comments/3adag5/bitcoin_exchange_coinbase_launches_instant/" TargetMode="External"/><Relationship Id="rId1384" Type="http://schemas.openxmlformats.org/officeDocument/2006/relationships/hyperlink" Target="https://www.youtube.com/watch?v=7nAw5_NrgvE" TargetMode="External"/><Relationship Id="rId312" Type="http://schemas.openxmlformats.org/officeDocument/2006/relationships/hyperlink" Target="http://www.reddit.com/r/Bitcoin/comments/3a0xc4/adam_back_absolutely_destroys_mike_hearn_on_the/" TargetMode="External"/><Relationship Id="rId554" Type="http://schemas.openxmlformats.org/officeDocument/2006/relationships/hyperlink" Target="http://video.cnbc.com/gallery/?video=3000388917" TargetMode="External"/><Relationship Id="rId796" Type="http://schemas.openxmlformats.org/officeDocument/2006/relationships/hyperlink" Target="http://www.reddit.com/r/Bitcoin/comments/3a7plv/is_there_a_max_and_min_length_for_a_wallet_address/" TargetMode="External"/><Relationship Id="rId1143" Type="http://schemas.openxmlformats.org/officeDocument/2006/relationships/hyperlink" Target="http://timesofindia.indiatimes.com/tech/tech-news/Bitcoin-surges-as-Greece-crisis-looms/articleshow/47716718.cms" TargetMode="External"/><Relationship Id="rId1385" Type="http://schemas.openxmlformats.org/officeDocument/2006/relationships/hyperlink" Target="http://www.reddit.com/r/Bitcoin/comments/3ah6ul/a_place_to_hide_your_paper_wallets/" TargetMode="External"/><Relationship Id="rId311" Type="http://schemas.openxmlformats.org/officeDocument/2006/relationships/hyperlink" Target="https://www.mail-archive.com/bitcoin-development@lists.sourceforge.net/msg08276.html" TargetMode="External"/><Relationship Id="rId553" Type="http://schemas.openxmlformats.org/officeDocument/2006/relationships/hyperlink" Target="http://www.reddit.com/r/Bitcoin/comments/3a4lm5/facebook_ceo_mark_zuckerberg_spoke_out_about/" TargetMode="External"/><Relationship Id="rId795" Type="http://schemas.openxmlformats.org/officeDocument/2006/relationships/hyperlink" Target="http://www.reddit.com/r/Bitcoin/comments/3a7q7v/im_getting_the_feeling_hopium_is_being_injected/" TargetMode="External"/><Relationship Id="rId1144" Type="http://schemas.openxmlformats.org/officeDocument/2006/relationships/hyperlink" Target="http://www.reddit.com/r/Bitcoin/comments/3adad3/bitcoin_surges_as_greece_crisis_looms/" TargetMode="External"/><Relationship Id="rId1386" Type="http://schemas.openxmlformats.org/officeDocument/2006/relationships/hyperlink" Target="http://www.reddit.com/r/Bitcoin/comments/3ah62a/the_movie_dope_was_like_a_movielong_commercial/" TargetMode="External"/><Relationship Id="rId310" Type="http://schemas.openxmlformats.org/officeDocument/2006/relationships/hyperlink" Target="http://www.reddit.com/r/Bitcoin/comments/3a0v53/this_was_a_triumph/" TargetMode="External"/><Relationship Id="rId552" Type="http://schemas.openxmlformats.org/officeDocument/2006/relationships/hyperlink" Target="http://www.businesslnsider.us/finance/Mark-Zuckerberg-Spoke-Out-About-Bitcoin-during-Beijing.html" TargetMode="External"/><Relationship Id="rId794" Type="http://schemas.openxmlformats.org/officeDocument/2006/relationships/hyperlink" Target="http://www.reddit.com/r/Bitcoin/comments/3a7qbf/sec_warns_of_fantasy_stock_trading_sites/" TargetMode="External"/><Relationship Id="rId1145" Type="http://schemas.openxmlformats.org/officeDocument/2006/relationships/hyperlink" Target="http://www.reddit.com/r/Bitcoin/comments/3adci7/whats_the_best_way_to_introduce_bitcoin_to/" TargetMode="External"/><Relationship Id="rId1387" Type="http://schemas.openxmlformats.org/officeDocument/2006/relationships/hyperlink" Target="https://www.coindesk.com/elliptic-launches-bitcoin-blockchain-visualization-tool/" TargetMode="External"/><Relationship Id="rId551" Type="http://schemas.openxmlformats.org/officeDocument/2006/relationships/hyperlink" Target="http://www.reddit.com/r/Bitcoin/comments/3a4ls2/why_has_the_gambling_commission_written_to/" TargetMode="External"/><Relationship Id="rId793" Type="http://schemas.openxmlformats.org/officeDocument/2006/relationships/hyperlink" Target="http://www.investor.gov/news-alerts/investor-alerts/investor-alert-beware-fantasy-stock-trading-websites" TargetMode="External"/><Relationship Id="rId1146" Type="http://schemas.openxmlformats.org/officeDocument/2006/relationships/hyperlink" Target="http://www.reddit.com/r/Bitcoin/comments/3adb9s/how_long_would_it_take_to_integrate_another_coins/" TargetMode="External"/><Relationship Id="rId1388" Type="http://schemas.openxmlformats.org/officeDocument/2006/relationships/hyperlink" Target="http://www.reddit.com/r/Bitcoin/comments/3ah5gh/elliptic_launches_bitcoin_taint_blaster/" TargetMode="External"/><Relationship Id="rId297" Type="http://schemas.openxmlformats.org/officeDocument/2006/relationships/hyperlink" Target="http://www.joystream.co/" TargetMode="External"/><Relationship Id="rId296" Type="http://schemas.openxmlformats.org/officeDocument/2006/relationships/hyperlink" Target="http://www.reddit.com/r/Bitcoin/comments/3a0og2/bitreserve_integrate_with_bitwage_liberty_x/" TargetMode="External"/><Relationship Id="rId295" Type="http://schemas.openxmlformats.org/officeDocument/2006/relationships/hyperlink" Target="https://bitreserve.org/en/apps" TargetMode="External"/><Relationship Id="rId294" Type="http://schemas.openxmlformats.org/officeDocument/2006/relationships/hyperlink" Target="http://www.reddit.com/r/Bitcoin/comments/3a0oq9/bitreserve_launches_api_for_its_currency/" TargetMode="External"/><Relationship Id="rId299" Type="http://schemas.openxmlformats.org/officeDocument/2006/relationships/hyperlink" Target="https://bitcoin.org/en/posts/hard-fork-policy" TargetMode="External"/><Relationship Id="rId298" Type="http://schemas.openxmlformats.org/officeDocument/2006/relationships/hyperlink" Target="http://www.reddit.com/r/Bitcoin/comments/3a0pff/joystream_pay_or_get_paid_for_bittorrent/" TargetMode="External"/><Relationship Id="rId271" Type="http://schemas.openxmlformats.org/officeDocument/2006/relationships/hyperlink" Target="https://scontent.xx.fbcdn.net/hphotos-xta1/l/t31.0-8/11406657_10206697762673050_683319284459831089_o.jpg" TargetMode="External"/><Relationship Id="rId270" Type="http://schemas.openxmlformats.org/officeDocument/2006/relationships/hyperlink" Target="http://www.reddit.com/r/Bitcoin/comments/3a068g/most_of_you_have_no_merit_in_this_discussion/" TargetMode="External"/><Relationship Id="rId269" Type="http://schemas.openxmlformats.org/officeDocument/2006/relationships/hyperlink" Target="http://www.reddit.com/r/Bitcoin/comments/3a06v5/electricity_and_bitcoin_when_electricity_was/" TargetMode="External"/><Relationship Id="rId264" Type="http://schemas.openxmlformats.org/officeDocument/2006/relationships/hyperlink" Target="http://www.reddit.com/r/Bitcoin/comments/39zuks/what_is_theymos_spending_100000_in_donated_money/" TargetMode="External"/><Relationship Id="rId263" Type="http://schemas.openxmlformats.org/officeDocument/2006/relationships/hyperlink" Target="http://www.reddit.com/r/Bitcoin/comments/39zsie/long_live_bitcoin/" TargetMode="External"/><Relationship Id="rId262" Type="http://schemas.openxmlformats.org/officeDocument/2006/relationships/hyperlink" Target="https://twitter.com/ProPlayVideos/status/610624601232531456" TargetMode="External"/><Relationship Id="rId261" Type="http://schemas.openxmlformats.org/officeDocument/2006/relationships/hyperlink" Target="http://www.reddit.com/r/Bitcoin/comments/39zq07/bitcoin_todayboiled_down_to_one_sentence/" TargetMode="External"/><Relationship Id="rId268" Type="http://schemas.openxmlformats.org/officeDocument/2006/relationships/hyperlink" Target="http://www.reddit.com/r/Bitcoin/comments/3a01ki/blockchain_workshop_to_educate_financial_industry/" TargetMode="External"/><Relationship Id="rId267" Type="http://schemas.openxmlformats.org/officeDocument/2006/relationships/hyperlink" Target="https://bitcoinmagazine.com/20844/blockchain-workshop-educate-financial-industry-digital-currency/" TargetMode="External"/><Relationship Id="rId266" Type="http://schemas.openxmlformats.org/officeDocument/2006/relationships/hyperlink" Target="http://www.reddit.com/r/Bitcoin/comments/39zyg6/so_im_learning_this_a_bit_at_a_time/" TargetMode="External"/><Relationship Id="rId265" Type="http://schemas.openxmlformats.org/officeDocument/2006/relationships/hyperlink" Target="http://www.reddit.com/r/Bitcoin/comments/39zwz9/relationship_between_bitcoin_and_ethereum/" TargetMode="External"/><Relationship Id="rId260" Type="http://schemas.openxmlformats.org/officeDocument/2006/relationships/hyperlink" Target="http://www.reddit.com/r/Bitcoin/comments/39znpj/bitcoin_atms_101/" TargetMode="External"/><Relationship Id="rId259" Type="http://schemas.openxmlformats.org/officeDocument/2006/relationships/hyperlink" Target="http://www.atmmarketplace.com/whitepapers/bitcoin-atms-101/" TargetMode="External"/><Relationship Id="rId258" Type="http://schemas.openxmlformats.org/officeDocument/2006/relationships/hyperlink" Target="http://www.reddit.com/r/Bitcoin/comments/39znt8/new_bitcoin_remittance_service_launched_in_vietnam/" TargetMode="External"/><Relationship Id="rId253" Type="http://schemas.openxmlformats.org/officeDocument/2006/relationships/hyperlink" Target="http://news.co.cr/the-mystery-of-the-bitcoin-beggar-painting-from-costa-rica/39525/" TargetMode="External"/><Relationship Id="rId495" Type="http://schemas.openxmlformats.org/officeDocument/2006/relationships/hyperlink" Target="https://twitter.com/btccats" TargetMode="External"/><Relationship Id="rId252" Type="http://schemas.openxmlformats.org/officeDocument/2006/relationships/hyperlink" Target="http://www.reddit.com/r/Bitcoin/comments/39zmz8/anarchist_cryptocurrency_and_socialist/" TargetMode="External"/><Relationship Id="rId494" Type="http://schemas.openxmlformats.org/officeDocument/2006/relationships/hyperlink" Target="http://www.reddit.com/r/Bitcoin/comments/3a3ouu/why_are_most_bitcoin_miners_in_china_when_bitcoin/" TargetMode="External"/><Relationship Id="rId251" Type="http://schemas.openxmlformats.org/officeDocument/2006/relationships/hyperlink" Target="http://np.reddit.com/r/antok/comments/39zk85/anarchist_cryptocurrency_and_socialist/" TargetMode="External"/><Relationship Id="rId493" Type="http://schemas.openxmlformats.org/officeDocument/2006/relationships/hyperlink" Target="http://www.reddit.com/r/Bitcoin/comments/3a3p5v/the_funniest_thing_i_have_ever_read_in_rbuttcoin/" TargetMode="External"/><Relationship Id="rId250" Type="http://schemas.openxmlformats.org/officeDocument/2006/relationships/hyperlink" Target="http://www.reddit.com/r/Bitcoin/comments/39zn9t/bitcoin_exchange_monetago_launches_in_40_countries/" TargetMode="External"/><Relationship Id="rId492" Type="http://schemas.openxmlformats.org/officeDocument/2006/relationships/hyperlink" Target="https://np.reddit.com/r/Buttcoin/comments/3a2n8s/theymos_finally_loses_the_support_of_the_bitcoin/cs8rllu" TargetMode="External"/><Relationship Id="rId257" Type="http://schemas.openxmlformats.org/officeDocument/2006/relationships/hyperlink" Target="http://www.newsbtc.com/2015/06/15/new-bitcoin-remittance-service-launched-in-vietnam/" TargetMode="External"/><Relationship Id="rId499" Type="http://schemas.openxmlformats.org/officeDocument/2006/relationships/hyperlink" Target="http://www.ncr.com/news/news-releases/small-business/ncr-silver-pos-support-bitcoin" TargetMode="External"/><Relationship Id="rId256" Type="http://schemas.openxmlformats.org/officeDocument/2006/relationships/hyperlink" Target="http://www.reddit.com/r/Bitcoin/comments/39znyk/blockchain_tech_could_save_banks_20b_says_new/" TargetMode="External"/><Relationship Id="rId498" Type="http://schemas.openxmlformats.org/officeDocument/2006/relationships/hyperlink" Target="http://www.reddit.com/r/Bitcoin/comments/3a3pyo/new_miner/" TargetMode="External"/><Relationship Id="rId255" Type="http://schemas.openxmlformats.org/officeDocument/2006/relationships/hyperlink" Target="http://bravenewcoin.com/news/blockchain-tech-could-save-banks-20b-says-new-santander-report/" TargetMode="External"/><Relationship Id="rId497" Type="http://schemas.openxmlformats.org/officeDocument/2006/relationships/hyperlink" Target="http://www.reddit.com/r/Bitcoin/comments/3a3q9o/how_can_i_help_to_expedite_a_solution_to_the/" TargetMode="External"/><Relationship Id="rId254" Type="http://schemas.openxmlformats.org/officeDocument/2006/relationships/hyperlink" Target="http://www.reddit.com/r/Bitcoin/comments/39zo8j/the_mystery_of_the_bitcoin_beggar_painting_from/" TargetMode="External"/><Relationship Id="rId496" Type="http://schemas.openxmlformats.org/officeDocument/2006/relationships/hyperlink" Target="http://www.reddit.com/r/Bitcoin/comments/3a3oi2/what_would_cats_say_if_they_used_bitcoin/" TargetMode="External"/><Relationship Id="rId293" Type="http://schemas.openxmlformats.org/officeDocument/2006/relationships/hyperlink" Target="http://techcrunch.com/2015/06/16/bitreserve-launches-api-for-its-currency-conversions-and-payments-platform/" TargetMode="External"/><Relationship Id="rId292" Type="http://schemas.openxmlformats.org/officeDocument/2006/relationships/hyperlink" Target="http://www.reddit.com/r/Bitcoin/comments/3a0p91/imperial_college_london_whats_the_future_of_money/" TargetMode="External"/><Relationship Id="rId291" Type="http://schemas.openxmlformats.org/officeDocument/2006/relationships/hyperlink" Target="http://www3.imperial.ac.uk/newsandeventspggrp/imperialcollege/newssummary/news_8-6-2015-13-17-5" TargetMode="External"/><Relationship Id="rId290" Type="http://schemas.openxmlformats.org/officeDocument/2006/relationships/hyperlink" Target="http://www.reddit.com/r/Bitcoin/comments/3a0njg/the_new_context_conference_2015_tokyo/" TargetMode="External"/><Relationship Id="rId286" Type="http://schemas.openxmlformats.org/officeDocument/2006/relationships/hyperlink" Target="https://bitreserve.org/en/blog/posts/bitreserve/announcing-bitreserve-connect-where-innovation-meets-money" TargetMode="External"/><Relationship Id="rId285" Type="http://schemas.openxmlformats.org/officeDocument/2006/relationships/hyperlink" Target="http://www.reddit.com/r/Bitcoin/comments/3a0n4m/why_upgrade_to_8mb_but_not_20mb/" TargetMode="External"/><Relationship Id="rId284" Type="http://schemas.openxmlformats.org/officeDocument/2006/relationships/hyperlink" Target="http://www.reddit.com/r/Bitcoin/comments/3a0kem/any_idiotproof_quick_way_to_buy_bitcoins_in_the/" TargetMode="External"/><Relationship Id="rId283" Type="http://schemas.openxmlformats.org/officeDocument/2006/relationships/hyperlink" Target="http://www.reddit.com/r/Bitcoin/comments/3a0j1z/it_is_a_bad_idea_for_some_pools_to_provide/" TargetMode="External"/><Relationship Id="rId289" Type="http://schemas.openxmlformats.org/officeDocument/2006/relationships/hyperlink" Target="http://ncc.garage.co.jp/en/" TargetMode="External"/><Relationship Id="rId288" Type="http://schemas.openxmlformats.org/officeDocument/2006/relationships/hyperlink" Target="http://www.reddit.com/r/Bitcoin/comments/3a0o3p/amazing_it_feels_like_im_part_of_a_dedicated_team/" TargetMode="External"/><Relationship Id="rId287" Type="http://schemas.openxmlformats.org/officeDocument/2006/relationships/hyperlink" Target="http://www.reddit.com/r/Bitcoin/comments/3a0lzv/bitreserve_just_launched_the_bitreserve_connect/" TargetMode="External"/><Relationship Id="rId282" Type="http://schemas.openxmlformats.org/officeDocument/2006/relationships/hyperlink" Target="http://www.reddit.com/r/Bitcoin/comments/3a0ji5/is_it_possible_to_determine_how_much_money_is/" TargetMode="External"/><Relationship Id="rId281" Type="http://schemas.openxmlformats.org/officeDocument/2006/relationships/hyperlink" Target="http://www.reddit.com/r/Bitcoin/comments/3a0hbi/do_any_developersnewcomers_around_europe_want_to/" TargetMode="External"/><Relationship Id="rId280" Type="http://schemas.openxmlformats.org/officeDocument/2006/relationships/hyperlink" Target="http://blockstrap.com/en/blog/announcing-european-startingblock-2015-tour/" TargetMode="External"/><Relationship Id="rId275" Type="http://schemas.openxmlformats.org/officeDocument/2006/relationships/hyperlink" Target="http://forklog.net/odessa-to-host-international-bitcoin-conference-blockchain-incredible-party/" TargetMode="External"/><Relationship Id="rId274" Type="http://schemas.openxmlformats.org/officeDocument/2006/relationships/hyperlink" Target="http://www.reddit.com/r/Bitcoin/comments/3a09d4/got_your_gemini_invite_code_yet_enter_it_here/" TargetMode="External"/><Relationship Id="rId273" Type="http://schemas.openxmlformats.org/officeDocument/2006/relationships/hyperlink" Target="https://exchange.gemini.com/invitation" TargetMode="External"/><Relationship Id="rId272" Type="http://schemas.openxmlformats.org/officeDocument/2006/relationships/hyperlink" Target="http://www.reddit.com/r/Bitcoin/comments/3a09ei/i_thought_youd_like_this_close_to_the_corner_of/" TargetMode="External"/><Relationship Id="rId279" Type="http://schemas.openxmlformats.org/officeDocument/2006/relationships/hyperlink" Target="http://www.reddit.com/r/Bitcoin/comments/3a0d1v/we_are_planning_to_build_a_p2p_market_for_trading/" TargetMode="External"/><Relationship Id="rId278" Type="http://schemas.openxmlformats.org/officeDocument/2006/relationships/hyperlink" Target="http://www.reddit.com/r/Bitcoin/comments/3a0bo8/ubs_hosts_the_first_crypto_legathon_20_event/" TargetMode="External"/><Relationship Id="rId277" Type="http://schemas.openxmlformats.org/officeDocument/2006/relationships/hyperlink" Target="http://bravenewcoin.com/news/ubs-hosts-the-first-crypto-legathon-2-0-event/" TargetMode="External"/><Relationship Id="rId276" Type="http://schemas.openxmlformats.org/officeDocument/2006/relationships/hyperlink" Target="http://www.reddit.com/r/Bitcoin/comments/3a09bv/international_conference_blockchain_incredible/" TargetMode="External"/><Relationship Id="rId907" Type="http://schemas.openxmlformats.org/officeDocument/2006/relationships/hyperlink" Target="http://www.reddit.com/r/Bitcoin/comments/3a9nck/ngo_informing_migrant_workers_of_their_rights_in/" TargetMode="External"/><Relationship Id="rId906" Type="http://schemas.openxmlformats.org/officeDocument/2006/relationships/hyperlink" Target="http://www.reddit.com/r/Bitcoin/comments/3a9nnq/have_anybody_a_track_of_ghs_price_from_the/" TargetMode="External"/><Relationship Id="rId905" Type="http://schemas.openxmlformats.org/officeDocument/2006/relationships/hyperlink" Target="http://www.reddit.com/r/Bitcoin/comments/3a9n71/high_roller_mechs_back_playing_dice_prc_betting/" TargetMode="External"/><Relationship Id="rId904" Type="http://schemas.openxmlformats.org/officeDocument/2006/relationships/hyperlink" Target="http://i.imgur.com/Fkq44n6.jpg" TargetMode="External"/><Relationship Id="rId909" Type="http://schemas.openxmlformats.org/officeDocument/2006/relationships/hyperlink" Target="http://www.thecsuite.co.uk/CFO/index.php/information-technology/335-payments-incubator-34234" TargetMode="External"/><Relationship Id="rId908" Type="http://schemas.openxmlformats.org/officeDocument/2006/relationships/hyperlink" Target="http://www.reddit.com/r/Bitcoin/comments/3a9nbd/send_bitcoins_to_my_bither_wallet_i_forgot/" TargetMode="External"/><Relationship Id="rId903" Type="http://schemas.openxmlformats.org/officeDocument/2006/relationships/hyperlink" Target="http://www.reddit.com/r/Bitcoin/comments/3a9kz0/bitcoin_xbt_most_traded_etn_on_nasdaq_omx_today/" TargetMode="External"/><Relationship Id="rId902" Type="http://schemas.openxmlformats.org/officeDocument/2006/relationships/hyperlink" Target="http://www.nasdaqomxnordic.com/etp/etn" TargetMode="External"/><Relationship Id="rId901" Type="http://schemas.openxmlformats.org/officeDocument/2006/relationships/hyperlink" Target="http://www.reddit.com/r/Bitcoin/comments/3a9lvv/the_market_is_now_realizing_that_ltcs_innovation/" TargetMode="External"/><Relationship Id="rId900" Type="http://schemas.openxmlformats.org/officeDocument/2006/relationships/hyperlink" Target="http://www.reddit.com/r/Bitcoin/comments/3a9iad/the_community_can_always_be_brought_to_the/" TargetMode="External"/><Relationship Id="rId929" Type="http://schemas.openxmlformats.org/officeDocument/2006/relationships/hyperlink" Target="http://www.reddit.com/r/Bitcoin/comments/3aa4jq/what_is_the_utility_of_calling_bitcoin_beta/" TargetMode="External"/><Relationship Id="rId928" Type="http://schemas.openxmlformats.org/officeDocument/2006/relationships/hyperlink" Target="http://www.reddit.com/r/Bitcoin/comments/3aa36l/problem_with_mtgox_temporary_authentication_code/" TargetMode="External"/><Relationship Id="rId927" Type="http://schemas.openxmlformats.org/officeDocument/2006/relationships/hyperlink" Target="http://www.reddit.com/r/Bitcoin/comments/3aa3ja/bitcoin_core_wallet_issue_v_0102/" TargetMode="External"/><Relationship Id="rId926" Type="http://schemas.openxmlformats.org/officeDocument/2006/relationships/hyperlink" Target="http://www.reddit.com/r/Bitcoin/comments/3aa1ft/russian_central_bank_we_realize_benefits_and/" TargetMode="External"/><Relationship Id="rId921" Type="http://schemas.openxmlformats.org/officeDocument/2006/relationships/hyperlink" Target="http://www.reddit.com/r/Bitcoin/comments/3a9x5r/deposit_withdrawals_from_greek_banks_continued/" TargetMode="External"/><Relationship Id="rId920" Type="http://schemas.openxmlformats.org/officeDocument/2006/relationships/hyperlink" Target="http://rt.com/business/267991-greece-outflow-eurogroup-meeting/" TargetMode="External"/><Relationship Id="rId925" Type="http://schemas.openxmlformats.org/officeDocument/2006/relationships/hyperlink" Target="http://forklog.net/russian-central-bank-we-realize-benefits-and-risks-of-bitcoin/" TargetMode="External"/><Relationship Id="rId924" Type="http://schemas.openxmlformats.org/officeDocument/2006/relationships/hyperlink" Target="http://www.reddit.com/r/Bitcoin/comments/3a9zfu/gives_me_the_chills_bitcoin_is_sentient_it_grew/" TargetMode="External"/><Relationship Id="rId923" Type="http://schemas.openxmlformats.org/officeDocument/2006/relationships/hyperlink" Target="http://www.reddit.com/r/Bitcoin/comments/3a9z7j/symbiont_sets_out_plans_for_its_smart_securities/" TargetMode="External"/><Relationship Id="rId922" Type="http://schemas.openxmlformats.org/officeDocument/2006/relationships/hyperlink" Target="http://symbiont.io/symbiont-sets-out-plans-for-its-smart-securities-technology/?utm_content=buffer2c6e1&amp;utm_medium=social&amp;utm_source=twitter.com&amp;utm_campaign=buffer" TargetMode="External"/><Relationship Id="rId918" Type="http://schemas.openxmlformats.org/officeDocument/2006/relationships/hyperlink" Target="https://www.elliptic.co/anti-money-laundering/" TargetMode="External"/><Relationship Id="rId917" Type="http://schemas.openxmlformats.org/officeDocument/2006/relationships/hyperlink" Target="http://www.reddit.com/r/Bitcoin/comments/3a9u5s/why_bigger_blocks_why_not_more_blocks_block/" TargetMode="External"/><Relationship Id="rId916" Type="http://schemas.openxmlformats.org/officeDocument/2006/relationships/hyperlink" Target="http://www.reddit.com/r/Bitcoin/comments/3a9sfh/how_big_is_this_movie_dope_projected_to_be_will/" TargetMode="External"/><Relationship Id="rId915" Type="http://schemas.openxmlformats.org/officeDocument/2006/relationships/hyperlink" Target="http://www.reddit.com/r/Bitcoin/comments/3a9rcn/we_will_be_watching_bitcoin_with_attention_and_if/" TargetMode="External"/><Relationship Id="rId919" Type="http://schemas.openxmlformats.org/officeDocument/2006/relationships/hyperlink" Target="http://www.reddit.com/r/Bitcoin/comments/3a9w49/the_bitcoin_big_bang_visualization/" TargetMode="External"/><Relationship Id="rId910" Type="http://schemas.openxmlformats.org/officeDocument/2006/relationships/hyperlink" Target="http://www.reddit.com/r/Bitcoin/comments/3a9ocg/mastercard_badmouths_bitcoin_meanwhile_helps/" TargetMode="External"/><Relationship Id="rId914" Type="http://schemas.openxmlformats.org/officeDocument/2006/relationships/hyperlink" Target="http://www.reddit.com/r/Bitcoin/comments/3a9qrr/getting_this_error_when_sending_funds_with/" TargetMode="External"/><Relationship Id="rId913" Type="http://schemas.openxmlformats.org/officeDocument/2006/relationships/hyperlink" Target="http://imgur.com/avDgVSv" TargetMode="External"/><Relationship Id="rId912" Type="http://schemas.openxmlformats.org/officeDocument/2006/relationships/hyperlink" Target="http://www.reddit.com/r/Bitcoin/comments/3a9p60/bank_indonesia_bitcoin_not_currency_or_legal/" TargetMode="External"/><Relationship Id="rId911" Type="http://schemas.openxmlformats.org/officeDocument/2006/relationships/hyperlink" Target="http://bitcoinist.net/bank-indonesia-bitcoin-not-currency-legal-payment-tool/" TargetMode="External"/><Relationship Id="rId1213" Type="http://schemas.openxmlformats.org/officeDocument/2006/relationships/hyperlink" Target="http://www.reddit.com/r/Bitcoin/comments/3ae5aq/proposal_alternating_block_size_tictoc/" TargetMode="External"/><Relationship Id="rId1214" Type="http://schemas.openxmlformats.org/officeDocument/2006/relationships/hyperlink" Target="http://www.washingtonpost.com/blogs/style-blog/wp/2015/06/19/bitcoin-the-brat-pack-and-blackness-director-rick-famuyiwa-talks-about-dope/" TargetMode="External"/><Relationship Id="rId1215" Type="http://schemas.openxmlformats.org/officeDocument/2006/relationships/hyperlink" Target="http://www.reddit.com/r/Bitcoin/comments/3aeb48/bitcoin_the_brat_pack_and_blackness_director_rick/" TargetMode="External"/><Relationship Id="rId1216" Type="http://schemas.openxmlformats.org/officeDocument/2006/relationships/hyperlink" Target="http://www.reddit.com/r/Bitcoin/comments/3aecit/chandlers_paradoxes/" TargetMode="External"/><Relationship Id="rId1217" Type="http://schemas.openxmlformats.org/officeDocument/2006/relationships/hyperlink" Target="http://www.producthunt.com/tech/ascribe" TargetMode="External"/><Relationship Id="rId1218" Type="http://schemas.openxmlformats.org/officeDocument/2006/relationships/hyperlink" Target="http://www.reddit.com/r/Bitcoin/comments/3aeci5/one_of_the_most_interesting_uses_of_the/" TargetMode="External"/><Relationship Id="rId1219" Type="http://schemas.openxmlformats.org/officeDocument/2006/relationships/hyperlink" Target="https://www.onehash.com/contest/6" TargetMode="External"/><Relationship Id="rId629" Type="http://schemas.openxmlformats.org/officeDocument/2006/relationships/hyperlink" Target="http://www.superbitmart.com/what-is-bitcoin/" TargetMode="External"/><Relationship Id="rId624" Type="http://schemas.openxmlformats.org/officeDocument/2006/relationships/hyperlink" Target="http://www.reddit.com/r/Bitcoin/comments/3a5h04/coinbase_launches_instant_bitcoin_buying_and/" TargetMode="External"/><Relationship Id="rId866" Type="http://schemas.openxmlformats.org/officeDocument/2006/relationships/hyperlink" Target="http://www.reddit.com/r/Bitcoin/comments/3a97pe/whats_the_longest_a_block_has_been_mined/" TargetMode="External"/><Relationship Id="rId623" Type="http://schemas.openxmlformats.org/officeDocument/2006/relationships/hyperlink" Target="http://www.coindesk.com/coinbase-launches-instant-bitcoin-buying-and-selling/" TargetMode="External"/><Relationship Id="rId865" Type="http://schemas.openxmlformats.org/officeDocument/2006/relationships/hyperlink" Target="http://www.reddit.com/r/Bitcoin/comments/3a959k/dope_to_become_first_movie_to_accept_bitcoin_for/" TargetMode="External"/><Relationship Id="rId622" Type="http://schemas.openxmlformats.org/officeDocument/2006/relationships/hyperlink" Target="http://www.reddit.com/r/Bitcoin/comments/3a5h89/discussion_the_cashless_society_and_bitcoin/" TargetMode="External"/><Relationship Id="rId864" Type="http://schemas.openxmlformats.org/officeDocument/2006/relationships/hyperlink" Target="http://www.boston.com/entertainment/movies/2015/06/16/dope-become-first-movie-accept-bitcoin-for-ticket-purchases/k5nUlkwryi7nNVJCiUvBOI/story.html" TargetMode="External"/><Relationship Id="rId621" Type="http://schemas.openxmlformats.org/officeDocument/2006/relationships/hyperlink" Target="http://www.reddit.com/r/Bitcoin/comments/3a5dk1/hypothetical_how_would_a_bank_go_about_buying/" TargetMode="External"/><Relationship Id="rId863" Type="http://schemas.openxmlformats.org/officeDocument/2006/relationships/hyperlink" Target="http://www.reddit.com/r/Bitcoin/comments/3a95ev/bitcoin_on_bravo_channels_million_dollar_listing/" TargetMode="External"/><Relationship Id="rId628" Type="http://schemas.openxmlformats.org/officeDocument/2006/relationships/hyperlink" Target="http://www.reddit.com/r/Bitcoin/comments/3a5gn0/what_is_the_rise_of_goldbacked_currencies_telling/" TargetMode="External"/><Relationship Id="rId627" Type="http://schemas.openxmlformats.org/officeDocument/2006/relationships/hyperlink" Target="https://www.youtube.com/attribution_link?a=WUIdfTm6JrE&amp;u=%2Fwatch%3Fv%3D5K6dYOuC-L8%26feature%3Dshare" TargetMode="External"/><Relationship Id="rId869" Type="http://schemas.openxmlformats.org/officeDocument/2006/relationships/hyperlink" Target="http://www.reddit.com/r/Bitcoin/comments/3a990j/need_help_finding_a_blog_post_about_how_a/" TargetMode="External"/><Relationship Id="rId626" Type="http://schemas.openxmlformats.org/officeDocument/2006/relationships/hyperlink" Target="http://www.reddit.com/r/Bitcoin/comments/3a5gyy/banks_finding_uses_for_the_technology_behind/" TargetMode="External"/><Relationship Id="rId868" Type="http://schemas.openxmlformats.org/officeDocument/2006/relationships/hyperlink" Target="http://www.reddit.com/r/Bitcoin/comments/3a99ce/jason_penner_from_the_bravo_tv_show_million/" TargetMode="External"/><Relationship Id="rId625" Type="http://schemas.openxmlformats.org/officeDocument/2006/relationships/hyperlink" Target="http://www.businessinsider.in/Santander-has-20-to-25-uses-for-the-technology-behind-bitcoin/articleshow/47703731.cms" TargetMode="External"/><Relationship Id="rId867" Type="http://schemas.openxmlformats.org/officeDocument/2006/relationships/hyperlink" Target="https://instagram.com/p/4Dcmpby72a/" TargetMode="External"/><Relationship Id="rId620" Type="http://schemas.openxmlformats.org/officeDocument/2006/relationships/hyperlink" Target="http://www.reddit.com/r/Bitcoin/comments/3a5cc5/bitcasinoco_simple_double_or_nothing_coin_flip/" TargetMode="External"/><Relationship Id="rId862" Type="http://schemas.openxmlformats.org/officeDocument/2006/relationships/hyperlink" Target="https://bitcointalk.org/index.php?topic=1092833.msg11648131" TargetMode="External"/><Relationship Id="rId861" Type="http://schemas.openxmlformats.org/officeDocument/2006/relationships/hyperlink" Target="http://www.reddit.com/r/Bitcoin/comments/3a93o3/just_saw_this_at_the_mall_in_portland_oregon/" TargetMode="External"/><Relationship Id="rId1210" Type="http://schemas.openxmlformats.org/officeDocument/2006/relationships/hyperlink" Target="http://www.reddit.com/r/Bitcoin/comments/3ae66t/greece_national_television_prime_time_about/" TargetMode="External"/><Relationship Id="rId860" Type="http://schemas.openxmlformats.org/officeDocument/2006/relationships/hyperlink" Target="http://imgur.com/IopBSfI" TargetMode="External"/><Relationship Id="rId1211" Type="http://schemas.openxmlformats.org/officeDocument/2006/relationships/hyperlink" Target="http://www.coindesk.com/blockstrap-launches-blockchain-workshop-series-for-beginners/" TargetMode="External"/><Relationship Id="rId1212" Type="http://schemas.openxmlformats.org/officeDocument/2006/relationships/hyperlink" Target="http://www.reddit.com/r/Bitcoin/comments/3ae5jv/blockstrap_launches_blockchain_workshop_series/" TargetMode="External"/><Relationship Id="rId1202" Type="http://schemas.openxmlformats.org/officeDocument/2006/relationships/hyperlink" Target="http://www.mail-archive.com/bitcoin-development@lists.sourceforge.net/msg08422.html" TargetMode="External"/><Relationship Id="rId1203" Type="http://schemas.openxmlformats.org/officeDocument/2006/relationships/hyperlink" Target="http://www.reddit.com/r/Bitcoin/comments/3ae2e1/peter_todd_f2pool_enabled_full_replacebyfee_rbf/" TargetMode="External"/><Relationship Id="rId1204" Type="http://schemas.openxmlformats.org/officeDocument/2006/relationships/hyperlink" Target="https://twitter.com/petertoddbtc/status/611847152336134144" TargetMode="External"/><Relationship Id="rId1205" Type="http://schemas.openxmlformats.org/officeDocument/2006/relationships/hyperlink" Target="http://www.reddit.com/r/Bitcoin/comments/3ae3ss/peter_todd_f2pool_has_enabled_full_replacebyfee/" TargetMode="External"/><Relationship Id="rId1206" Type="http://schemas.openxmlformats.org/officeDocument/2006/relationships/hyperlink" Target="http://www.reddit.com/r/Bitcoin/comments/3ae4we/peter_todd_is_a_little_bitch/" TargetMode="External"/><Relationship Id="rId1207" Type="http://schemas.openxmlformats.org/officeDocument/2006/relationships/hyperlink" Target="https://www.cryptocoinsnews.com/canadian-senate-officially-takes-pro-bitcoin-stance/" TargetMode="External"/><Relationship Id="rId1208" Type="http://schemas.openxmlformats.org/officeDocument/2006/relationships/hyperlink" Target="http://www.reddit.com/r/Bitcoin/comments/3ae4pw/canadian_senate_officially_takes_a_probitcoin/" TargetMode="External"/><Relationship Id="rId1209" Type="http://schemas.openxmlformats.org/officeDocument/2006/relationships/hyperlink" Target="http://www.reddit.com/r/Bitcoin/comments/3ae683/%EC%98%A8%EB%9D%BC%EC%9D%B8%EB%B0%94%EC%B9%B4%EB%9D%BC%EC%82%AC%EC%9D%B4%ED%8A%B8%E3%83%A1_abb646%EF%BD%83%EF%BD%8F%EF%BD%8D%E3%83%A1%EC%9D%B8%ED%84%B0%EB%84%B7%EB%B0%94%EC%B9%B4%EB%9D%BC/" TargetMode="External"/><Relationship Id="rId619" Type="http://schemas.openxmlformats.org/officeDocument/2006/relationships/hyperlink" Target="https://bitcasino.co" TargetMode="External"/><Relationship Id="rId618" Type="http://schemas.openxmlformats.org/officeDocument/2006/relationships/hyperlink" Target="http://www.reddit.com/r/Bitcoin/comments/3a5a6e/bitcoin_greece_source_for_transaction_volumes/" TargetMode="External"/><Relationship Id="rId613" Type="http://schemas.openxmlformats.org/officeDocument/2006/relationships/hyperlink" Target="http://www.reddit.com/r/Bitcoin/comments/3a5a6e/bitcoin_greece_source_for_transaction_volumes/" TargetMode="External"/><Relationship Id="rId855" Type="http://schemas.openxmlformats.org/officeDocument/2006/relationships/hyperlink" Target="http://www.reddit.com/r/Bitcoin/comments/3a91ih/bitcoin_company_names_suck/" TargetMode="External"/><Relationship Id="rId612" Type="http://schemas.openxmlformats.org/officeDocument/2006/relationships/hyperlink" Target="http://www.reddit.com/r/Bitcoin/comments/3a58z9/why_the_hell_are_people_against_increasing_block/" TargetMode="External"/><Relationship Id="rId854" Type="http://schemas.openxmlformats.org/officeDocument/2006/relationships/hyperlink" Target="https://medium.com/@nicholasabouzeid/bitcoin-company-names-suck-bcbcae8dc033" TargetMode="External"/><Relationship Id="rId611" Type="http://schemas.openxmlformats.org/officeDocument/2006/relationships/hyperlink" Target="http://puu.sh/is2Vp/6b96e0de6b.png" TargetMode="External"/><Relationship Id="rId853" Type="http://schemas.openxmlformats.org/officeDocument/2006/relationships/hyperlink" Target="http://www.reddit.com/r/Bitcoin/comments/3a8ytg/every_bitcoin_cto_ceo_should_digest/" TargetMode="External"/><Relationship Id="rId610" Type="http://schemas.openxmlformats.org/officeDocument/2006/relationships/hyperlink" Target="http://www.reddit.com/r/Bitcoin/comments/3a54yw/bitbank_is_making_its_efforts_to_the_2016_usa/" TargetMode="External"/><Relationship Id="rId852" Type="http://schemas.openxmlformats.org/officeDocument/2006/relationships/hyperlink" Target="https://www.mail-archive.com/bitcoin-development@lists.sourceforge.net/msg08276.html" TargetMode="External"/><Relationship Id="rId617" Type="http://schemas.openxmlformats.org/officeDocument/2006/relationships/hyperlink" Target="http://www.reddit.com/r/Bitcoin/comments/3a5anl/payments_to_rbs_customers_missing_bitcoin_users/" TargetMode="External"/><Relationship Id="rId859" Type="http://schemas.openxmlformats.org/officeDocument/2006/relationships/hyperlink" Target="http://www.reddit.com/r/Bitcoin/comments/3a93s9/the_bitcoin_lamborghini_has_been_sold/" TargetMode="External"/><Relationship Id="rId616" Type="http://schemas.openxmlformats.org/officeDocument/2006/relationships/hyperlink" Target="http://www.bbc.co.uk/news/business-33162855" TargetMode="External"/><Relationship Id="rId858" Type="http://schemas.openxmlformats.org/officeDocument/2006/relationships/hyperlink" Target="https://bitcointalk.org/index.php?topic=378936.msg11648005" TargetMode="External"/><Relationship Id="rId615" Type="http://schemas.openxmlformats.org/officeDocument/2006/relationships/hyperlink" Target="http://www.reddit.com/r/Bitcoin/comments/3a59d4/money_printers_on_taxpayerfunded_resort_vacation/" TargetMode="External"/><Relationship Id="rId857" Type="http://schemas.openxmlformats.org/officeDocument/2006/relationships/hyperlink" Target="http://www.reddit.com/r/Bitcoin/comments/3a91dd/exus_agent_charged_with_bitcoin_theft_to_plead/" TargetMode="External"/><Relationship Id="rId614" Type="http://schemas.openxmlformats.org/officeDocument/2006/relationships/hyperlink" Target="http://www.cbc.ca/news/canada/canadian-mint-staff-expensed-stay-at-luxury-mexican-resort-1.3114209" TargetMode="External"/><Relationship Id="rId856" Type="http://schemas.openxmlformats.org/officeDocument/2006/relationships/hyperlink" Target="http://www.bloomberg.com/news/articles/2015-06-18/ex-u-s-agent-charged-with-pocketing-bitcoins-reaches-plea-deal" TargetMode="External"/><Relationship Id="rId851" Type="http://schemas.openxmlformats.org/officeDocument/2006/relationships/hyperlink" Target="http://www.reddit.com/r/Bitcoin/comments/3a8vn8/hello_community_please_enjoy_this_free_music_from/" TargetMode="External"/><Relationship Id="rId850" Type="http://schemas.openxmlformats.org/officeDocument/2006/relationships/hyperlink" Target="http://vanquishaudio.com" TargetMode="External"/><Relationship Id="rId1200" Type="http://schemas.openxmlformats.org/officeDocument/2006/relationships/hyperlink" Target="http://cointelegraph.com/news/114604/good-bitcoin-bad-bitcoin-blockchain-analytics-and-fungibility" TargetMode="External"/><Relationship Id="rId1201" Type="http://schemas.openxmlformats.org/officeDocument/2006/relationships/hyperlink" Target="http://www.reddit.com/r/Bitcoin/comments/3ae2r7/good_bitcoin_bad_bitcoin_blockchain_analytics_and/" TargetMode="External"/><Relationship Id="rId1235" Type="http://schemas.openxmlformats.org/officeDocument/2006/relationships/hyperlink" Target="http://siliconangle.com/blog/2015/06/19/bitcoin-as-a-solution-for-greece-during-the-current-crisis-what-you-need-to-know/" TargetMode="External"/><Relationship Id="rId1236" Type="http://schemas.openxmlformats.org/officeDocument/2006/relationships/hyperlink" Target="http://www.reddit.com/r/Bitcoin/comments/3aehjs/bitcoin_as_a_solution_for_greece_during_the/" TargetMode="External"/><Relationship Id="rId1237" Type="http://schemas.openxmlformats.org/officeDocument/2006/relationships/hyperlink" Target="http://www.reddit.com/r/Bitcoin/comments/3aehfb/academic_research_cryptocurrency_survey/" TargetMode="External"/><Relationship Id="rId1238" Type="http://schemas.openxmlformats.org/officeDocument/2006/relationships/hyperlink" Target="http://sourceforge.net/p/bitcoin/mailman/message/34223118/" TargetMode="External"/><Relationship Id="rId1239" Type="http://schemas.openxmlformats.org/officeDocument/2006/relationships/hyperlink" Target="http://www.reddit.com/r/Bitcoin/comments/3aejqo/peter_todds_explanation_of_rbfs_to_f2pool/" TargetMode="External"/><Relationship Id="rId409" Type="http://schemas.openxmlformats.org/officeDocument/2006/relationships/hyperlink" Target="http://monetas.net/recent-bitmessage-open-source-contributions/" TargetMode="External"/><Relationship Id="rId404" Type="http://schemas.openxmlformats.org/officeDocument/2006/relationships/hyperlink" Target="http://www.bitpixr.com/i/behind-the-scenes-of-a-bitcoin-transaction/" TargetMode="External"/><Relationship Id="rId646" Type="http://schemas.openxmlformats.org/officeDocument/2006/relationships/hyperlink" Target="http://news.dinbits.com/2015/06/coinbase-launches-instant-exchange.html" TargetMode="External"/><Relationship Id="rId888" Type="http://schemas.openxmlformats.org/officeDocument/2006/relationships/hyperlink" Target="http://www.newsbtc.com/2015/06/18/the-bitcoin-big-bang-elliptics-remarkable-breakthrough-in-aml/" TargetMode="External"/><Relationship Id="rId403" Type="http://schemas.openxmlformats.org/officeDocument/2006/relationships/hyperlink" Target="http://www.reddit.com/r/Bitcoin/comments/3a1jgd/recognizing_the_diminishing_value_of_ancient/" TargetMode="External"/><Relationship Id="rId645" Type="http://schemas.openxmlformats.org/officeDocument/2006/relationships/hyperlink" Target="http://www.reddit.com/r/Bitcoin/comments/3a5hle/bullish_spectators_not_the_block_reward_halving/" TargetMode="External"/><Relationship Id="rId887" Type="http://schemas.openxmlformats.org/officeDocument/2006/relationships/hyperlink" Target="http://www.reddit.com/r/Bitcoin/comments/3a9fvm/psa_dont_purchase_anything_from_butterfly_labs_by/" TargetMode="External"/><Relationship Id="rId402" Type="http://schemas.openxmlformats.org/officeDocument/2006/relationships/hyperlink" Target="http://www.reddit.com/r/Bitcoin/comments/3a1khm/why_bitcoin_will_find_it_hard_to_replace_fiat/" TargetMode="External"/><Relationship Id="rId644" Type="http://schemas.openxmlformats.org/officeDocument/2006/relationships/hyperlink" Target="http://www.miningpool.co.uk/bullish-speculators-not-the-block-reward-halving-led-to-bitcoins-2013-boom/" TargetMode="External"/><Relationship Id="rId886" Type="http://schemas.openxmlformats.org/officeDocument/2006/relationships/hyperlink" Target="https://support.butterflylabs.com/index.php?/Knowledgebase/Article/View/31/0/what-is-the-current-status-of-the-refund-queue" TargetMode="External"/><Relationship Id="rId401" Type="http://schemas.openxmlformats.org/officeDocument/2006/relationships/hyperlink" Target="http://www.reddit.com/r/Bitcoin/comments/3a1la9/inside_the_mind_of_the_man_who_could_be_bitcoins/" TargetMode="External"/><Relationship Id="rId643" Type="http://schemas.openxmlformats.org/officeDocument/2006/relationships/hyperlink" Target="http://www.reddit.com/r/Bitcoin/comments/3a5ikr/when_to_buy/" TargetMode="External"/><Relationship Id="rId885" Type="http://schemas.openxmlformats.org/officeDocument/2006/relationships/hyperlink" Target="http://www.reddit.com/r/Bitcoin/comments/3a9cbg/cryptosteel_giveaway_at_the_google_bitcoin/" TargetMode="External"/><Relationship Id="rId408" Type="http://schemas.openxmlformats.org/officeDocument/2006/relationships/hyperlink" Target="http://www.reddit.com/r/Bitcoin/comments/3a1p5k/20mb_blocksize_a_hardfork_that_leads_to_a_hardfork/" TargetMode="External"/><Relationship Id="rId407" Type="http://schemas.openxmlformats.org/officeDocument/2006/relationships/hyperlink" Target="http://www.reddit.com/r/Bitcoin/comments/3a1qn0/buyanycoin_a_prepaid_crypto_card_at_your_local/" TargetMode="External"/><Relationship Id="rId649" Type="http://schemas.openxmlformats.org/officeDocument/2006/relationships/hyperlink" Target="https://www.youtube.com/attribution_link?a=FMwTJQ5Cvps&amp;u=%2Fwatch%3Fv%3DZNKee04Y4SY%26feature%3Dshare" TargetMode="External"/><Relationship Id="rId406" Type="http://schemas.openxmlformats.org/officeDocument/2006/relationships/hyperlink" Target="http://cointelegraph.com/news/114576/buyanycoin-a-prepaid-crypto-card-at-your-local-store" TargetMode="External"/><Relationship Id="rId648" Type="http://schemas.openxmlformats.org/officeDocument/2006/relationships/hyperlink" Target="http://www.reddit.com/r/Bitcoin/comments/3a5hbt/new_3_month_high_on_okcoin_reached_insane_volume/" TargetMode="External"/><Relationship Id="rId405" Type="http://schemas.openxmlformats.org/officeDocument/2006/relationships/hyperlink" Target="http://www.reddit.com/r/Bitcoin/comments/3a1j4n/behind_the_scenes_of_a_bitcoin_transaction/" TargetMode="External"/><Relationship Id="rId647" Type="http://schemas.openxmlformats.org/officeDocument/2006/relationships/hyperlink" Target="http://www.reddit.com/r/Bitcoin/comments/3a5hh9/more_bank_than_bitcoin_coinbase_releases_instant/" TargetMode="External"/><Relationship Id="rId889" Type="http://schemas.openxmlformats.org/officeDocument/2006/relationships/hyperlink" Target="http://www.reddit.com/r/Bitcoin/comments/3a9fmh/this_is_just_fantastic_the_bitcoin_big_bang/" TargetMode="External"/><Relationship Id="rId880" Type="http://schemas.openxmlformats.org/officeDocument/2006/relationships/hyperlink" Target="http://www.reddit.com/r/Bitcoin/comments/3a99qa/bitcoins_new_trend_is_looking_good/" TargetMode="External"/><Relationship Id="rId1230" Type="http://schemas.openxmlformats.org/officeDocument/2006/relationships/hyperlink" Target="http://www.reddit.com/r/Bitcoin/comments/3aegcl/giving_away_buybitcoinsorg_to_the_community_for/" TargetMode="External"/><Relationship Id="rId400" Type="http://schemas.openxmlformats.org/officeDocument/2006/relationships/hyperlink" Target="http://fee.org/freeman/detail/inside-the-mind-of-the-man-who-could-be-bitcoins-creator" TargetMode="External"/><Relationship Id="rId642" Type="http://schemas.openxmlformats.org/officeDocument/2006/relationships/hyperlink" Target="http://www.reddit.com/r/Bitcoin/comments/3a5e6h/just_made_an_order_at_coinoycom/" TargetMode="External"/><Relationship Id="rId884" Type="http://schemas.openxmlformats.org/officeDocument/2006/relationships/hyperlink" Target="https://plus.google.com/+AvatarEquis/posts/Eexq88HJsDy" TargetMode="External"/><Relationship Id="rId1231" Type="http://schemas.openxmlformats.org/officeDocument/2006/relationships/hyperlink" Target="http://blog.snapcard.io/post/121918243074/azpay-merchants-now-accept-bitcoin-through-snapcard" TargetMode="External"/><Relationship Id="rId641" Type="http://schemas.openxmlformats.org/officeDocument/2006/relationships/hyperlink" Target="http://www.reddit.com/r/Bitcoin/comments/3a5ec0/help_understanding_fees_and_priority/" TargetMode="External"/><Relationship Id="rId883" Type="http://schemas.openxmlformats.org/officeDocument/2006/relationships/hyperlink" Target="http://www.reddit.com/r/Bitcoin/comments/3a9cfe/bitnational_dumps_robocoin_over_privacy_concerns/" TargetMode="External"/><Relationship Id="rId1232" Type="http://schemas.openxmlformats.org/officeDocument/2006/relationships/hyperlink" Target="http://www.reddit.com/r/Bitcoin/comments/3aeijn/hundreds_of_brazilian_merchants_now_accept/" TargetMode="External"/><Relationship Id="rId640" Type="http://schemas.openxmlformats.org/officeDocument/2006/relationships/hyperlink" Target="http://www.reddit.com/r/Bitcoin/comments/3a5eq3/western_union_and_bitcoin/" TargetMode="External"/><Relationship Id="rId882" Type="http://schemas.openxmlformats.org/officeDocument/2006/relationships/hyperlink" Target="http://www.reddit.com/r/Bitcoin/comments/3a9cjt/bitcoinbased_etn_coinxbt_now_available_in_179/" TargetMode="External"/><Relationship Id="rId1233" Type="http://schemas.openxmlformats.org/officeDocument/2006/relationships/hyperlink" Target="http://www.reddit.com/r/Bitcoin/comments/3aei8c/cryptsy_this_account_is_locked_due_to_6_months_of/" TargetMode="External"/><Relationship Id="rId881" Type="http://schemas.openxmlformats.org/officeDocument/2006/relationships/hyperlink" Target="http://globenewswire.com/news-release/2015/06/18/745499/0/en/Bitcoin-based-ETN-COINXBT-Now-Available-in-179-countries-through-Interactive-Brokers.html" TargetMode="External"/><Relationship Id="rId1234" Type="http://schemas.openxmlformats.org/officeDocument/2006/relationships/hyperlink" Target="http://www.reddit.com/r/Bitcoin/comments/3aei7c/heres_what_the_canadian_senate_just_put_in_the/" TargetMode="External"/><Relationship Id="rId1224" Type="http://schemas.openxmlformats.org/officeDocument/2006/relationships/hyperlink" Target="http://www.reddit.com/r/Bitcoin/comments/3aed5r/wocket_smart_wallet_mobile_security_for_a_mobile/" TargetMode="External"/><Relationship Id="rId1225" Type="http://schemas.openxmlformats.org/officeDocument/2006/relationships/hyperlink" Target="http://www.reddit.com/r/Bitcoin/comments/3aeezn/beer_for_bitcoin_in_berlin/" TargetMode="External"/><Relationship Id="rId1226" Type="http://schemas.openxmlformats.org/officeDocument/2006/relationships/hyperlink" Target="http://www.reddit.com/r/Bitcoin/comments/3aeexm/question_about_transaction_outputs/" TargetMode="External"/><Relationship Id="rId1227" Type="http://schemas.openxmlformats.org/officeDocument/2006/relationships/hyperlink" Target="http://www.reddit.com/r/Bitcoin/comments/3aeesy/why_wasnt_bitcoin_developed_decadescenturies_ago/" TargetMode="External"/><Relationship Id="rId1228" Type="http://schemas.openxmlformats.org/officeDocument/2006/relationships/hyperlink" Target="https://www.youtube.com/watch?v=A0n28ju5218" TargetMode="External"/><Relationship Id="rId1229" Type="http://schemas.openxmlformats.org/officeDocument/2006/relationships/hyperlink" Target="http://www.reddit.com/r/Bitcoin/comments/3aeeo6/millions_withdrawn_from_greeces_atms_bbc_news/" TargetMode="External"/><Relationship Id="rId635" Type="http://schemas.openxmlformats.org/officeDocument/2006/relationships/hyperlink" Target="http://sourceforge.net/p/bitcoin/mailman/message/34206155/" TargetMode="External"/><Relationship Id="rId877" Type="http://schemas.openxmlformats.org/officeDocument/2006/relationships/hyperlink" Target="https://ihb.io/2015-06-17/news/five-things-media-gets-wrong-bitcoin-18654" TargetMode="External"/><Relationship Id="rId634" Type="http://schemas.openxmlformats.org/officeDocument/2006/relationships/hyperlink" Target="http://www.reddit.com/r/Bitcoin/comments/3a5f9i/how_to_get_crowdfunding_to_build_your_mobile_app/" TargetMode="External"/><Relationship Id="rId876" Type="http://schemas.openxmlformats.org/officeDocument/2006/relationships/hyperlink" Target="http://www.reddit.com/r/Bitcoin/comments/3a9b2b/santander_has_20_to_25_uses_for_the_technology/" TargetMode="External"/><Relationship Id="rId633" Type="http://schemas.openxmlformats.org/officeDocument/2006/relationships/hyperlink" Target="http://www.itaxsmart.com/how-to-get-funding-for-your-next-app-business/" TargetMode="External"/><Relationship Id="rId875" Type="http://schemas.openxmlformats.org/officeDocument/2006/relationships/hyperlink" Target="http://www.businessinsider.in/Santander-has-20-to-25-uses-for-the-technology-behind-bitcoin/articleshow/47703731.cms" TargetMode="External"/><Relationship Id="rId632" Type="http://schemas.openxmlformats.org/officeDocument/2006/relationships/hyperlink" Target="http://www.reddit.com/r/Bitcoin/comments/3a5fpl/china_is_buying_like_crazy/" TargetMode="External"/><Relationship Id="rId874" Type="http://schemas.openxmlformats.org/officeDocument/2006/relationships/hyperlink" Target="http://www.reddit.com/r/Bitcoin/comments/3a9bn1/dovish_fomc_pushes_dollar_down/" TargetMode="External"/><Relationship Id="rId639" Type="http://schemas.openxmlformats.org/officeDocument/2006/relationships/hyperlink" Target="http://www.faisalkhan.com/2015/06/17/western-union-disruptor-or-disrupted/" TargetMode="External"/><Relationship Id="rId638" Type="http://schemas.openxmlformats.org/officeDocument/2006/relationships/hyperlink" Target="http://www.reddit.com/r/Bitcoin/comments/3a5et2/looking_into_why_digitalonly_banks_are_taking_off/" TargetMode="External"/><Relationship Id="rId637" Type="http://schemas.openxmlformats.org/officeDocument/2006/relationships/hyperlink" Target="http://digitalbankreview.co.uk/online-only-banking/why-the-time-is-right-for-the-uks-digital-only-banks/" TargetMode="External"/><Relationship Id="rId879" Type="http://schemas.openxmlformats.org/officeDocument/2006/relationships/hyperlink" Target="http://i.imgur.com/k5gAsb7.png" TargetMode="External"/><Relationship Id="rId636" Type="http://schemas.openxmlformats.org/officeDocument/2006/relationships/hyperlink" Target="http://www.reddit.com/r/Bitcoin/comments/3a5f1v/mike_hearn_on_those_who_want_all_scaling_to_be/" TargetMode="External"/><Relationship Id="rId878" Type="http://schemas.openxmlformats.org/officeDocument/2006/relationships/hyperlink" Target="http://www.reddit.com/r/Bitcoin/comments/3a99vy/top_five_things_the_media_gets_wrong_about_bitcoin/" TargetMode="External"/><Relationship Id="rId631" Type="http://schemas.openxmlformats.org/officeDocument/2006/relationships/hyperlink" Target="http://www.reddit.com/r/Bitcoin/comments/3a5fu0/reality_check_four_btcaccepting_businesses_that_i/" TargetMode="External"/><Relationship Id="rId873" Type="http://schemas.openxmlformats.org/officeDocument/2006/relationships/hyperlink" Target="http://fxwire.pro/Dovish-FOMC-pushes-dollar-down-50787" TargetMode="External"/><Relationship Id="rId1220" Type="http://schemas.openxmlformats.org/officeDocument/2006/relationships/hyperlink" Target="http://www.reddit.com/r/Bitcoin/comments/3aedp4/dota2_esl_one_in_frankfurt_hi_any_esports_fans/" TargetMode="External"/><Relationship Id="rId630" Type="http://schemas.openxmlformats.org/officeDocument/2006/relationships/hyperlink" Target="http://www.reddit.com/r/Bitcoin/comments/3a5g2c/what_is_bitcoin/" TargetMode="External"/><Relationship Id="rId872" Type="http://schemas.openxmlformats.org/officeDocument/2006/relationships/hyperlink" Target="http://www.reddit.com/r/Bitcoin/comments/3a9bq1/how_does_the_bitpay_ceo_think_that_all_payments/" TargetMode="External"/><Relationship Id="rId1221" Type="http://schemas.openxmlformats.org/officeDocument/2006/relationships/hyperlink" Target="http://www.pymnts.com/exclusive-series/2015/what-google-tells-us-about-bitcoin-users/" TargetMode="External"/><Relationship Id="rId871" Type="http://schemas.openxmlformats.org/officeDocument/2006/relationships/hyperlink" Target="http://www.reddit.com/r/Bitcoin/comments/3a98ds/cnbc_interview_russia_central_bank_governor/" TargetMode="External"/><Relationship Id="rId1222" Type="http://schemas.openxmlformats.org/officeDocument/2006/relationships/hyperlink" Target="http://www.reddit.com/r/Bitcoin/comments/3aedmg/what_google_tells_us_about_bitcoin_users/" TargetMode="External"/><Relationship Id="rId870" Type="http://schemas.openxmlformats.org/officeDocument/2006/relationships/hyperlink" Target="http://www.cnbc.com/id/102768584" TargetMode="External"/><Relationship Id="rId1223" Type="http://schemas.openxmlformats.org/officeDocument/2006/relationships/hyperlink" Target="http://bitcoinist.net/wocket-smart-wallet-mobile-security-mobile-world/" TargetMode="External"/><Relationship Id="rId829" Type="http://schemas.openxmlformats.org/officeDocument/2006/relationships/hyperlink" Target="http://finance.yahoo.com/video/bitcoin-trough-disillusionment-083000006.html" TargetMode="External"/><Relationship Id="rId828" Type="http://schemas.openxmlformats.org/officeDocument/2006/relationships/hyperlink" Target="http://www.reddit.com/r/Bitcoin/comments/3a8a6m/ttmg_balloon_to_the_moon/" TargetMode="External"/><Relationship Id="rId827" Type="http://schemas.openxmlformats.org/officeDocument/2006/relationships/hyperlink" Target="http://fomocoin.com/ttmg.html" TargetMode="External"/><Relationship Id="rId822" Type="http://schemas.openxmlformats.org/officeDocument/2006/relationships/hyperlink" Target="http://finance.yahoo.com/video/bitcoin-trough-disillusionment-083000006.html" TargetMode="External"/><Relationship Id="rId821" Type="http://schemas.openxmlformats.org/officeDocument/2006/relationships/hyperlink" Target="http://www.reddit.com/r/Bitcoin/comments/3a8a2q/250/" TargetMode="External"/><Relationship Id="rId820" Type="http://schemas.openxmlformats.org/officeDocument/2006/relationships/hyperlink" Target="http://www.reddit.com/r/Bitcoin/comments/3a8a6m/ttmg_balloon_to_the_moon/" TargetMode="External"/><Relationship Id="rId826" Type="http://schemas.openxmlformats.org/officeDocument/2006/relationships/hyperlink" Target="http://www.reddit.com/r/Bitcoin/comments/3a88ks/if_someone_could_just_photoshop_in_a_little/" TargetMode="External"/><Relationship Id="rId825" Type="http://schemas.openxmlformats.org/officeDocument/2006/relationships/hyperlink" Target="https://imgur.com/0bSxSRK" TargetMode="External"/><Relationship Id="rId824" Type="http://schemas.openxmlformats.org/officeDocument/2006/relationships/hyperlink" Target="http://www.reddit.com/r/Bitcoin/comments/3a88uo/are_there_any_altcoins_that_have_integrated/" TargetMode="External"/><Relationship Id="rId823" Type="http://schemas.openxmlformats.org/officeDocument/2006/relationships/hyperlink" Target="http://www.reddit.com/r/Bitcoin/comments/3a89rs/bitcoin_is_in_a_trough_of_disillusionment/" TargetMode="External"/><Relationship Id="rId819" Type="http://schemas.openxmlformats.org/officeDocument/2006/relationships/hyperlink" Target="http://fomocoin.com/ttmg.html" TargetMode="External"/><Relationship Id="rId818" Type="http://schemas.openxmlformats.org/officeDocument/2006/relationships/hyperlink" Target="http://www.reddit.com/r/Bitcoin/comments/3a86a3/live_webcast_controlling_crypto_currencies_dirk/" TargetMode="External"/><Relationship Id="rId817" Type="http://schemas.openxmlformats.org/officeDocument/2006/relationships/hyperlink" Target="https://www.youtube.com/attribution_link?a=IHzEqPISwbU&amp;u=%2Fwatch%3Fv%3DYVyk3cWktLU%26feature%3Dshare" TargetMode="External"/><Relationship Id="rId816" Type="http://schemas.openxmlformats.org/officeDocument/2006/relationships/hyperlink" Target="http://www.reddit.com/r/Bitcoin/comments/3a86kf/time_for_plan_b_v2_greek_translation/" TargetMode="External"/><Relationship Id="rId811" Type="http://schemas.openxmlformats.org/officeDocument/2006/relationships/hyperlink" Target="https://i.imgflip.com/n1t8t.jpg" TargetMode="External"/><Relationship Id="rId810" Type="http://schemas.openxmlformats.org/officeDocument/2006/relationships/hyperlink" Target="http://www.reddit.com/r/Bitcoin/comments/3a88ks/if_someone_could_just_photoshop_in_a_little/" TargetMode="External"/><Relationship Id="rId815" Type="http://schemas.openxmlformats.org/officeDocument/2006/relationships/hyperlink" Target="https://i.imgur.com/Smbgv1z.jpg" TargetMode="External"/><Relationship Id="rId814" Type="http://schemas.openxmlformats.org/officeDocument/2006/relationships/hyperlink" Target="http://www.reddit.com/r/Bitcoin/comments/3a86kl/when_will_we_get_back_to_this/" TargetMode="External"/><Relationship Id="rId813" Type="http://schemas.openxmlformats.org/officeDocument/2006/relationships/hyperlink" Target="http://imgur.com/BXszYb4" TargetMode="External"/><Relationship Id="rId812" Type="http://schemas.openxmlformats.org/officeDocument/2006/relationships/hyperlink" Target="http://www.reddit.com/r/Bitcoin/comments/3a87le/what_you_thought_the_agents_would_actually_look/" TargetMode="External"/><Relationship Id="rId609" Type="http://schemas.openxmlformats.org/officeDocument/2006/relationships/hyperlink" Target="https://www.facebook.com/sharer/sharer.php?u=https%3A%2F%2Fwww.facebook.com%2Fpermalink.php%3Fstory_fbid%3D586706864765639%26id%3D569310546505271&amp;display=popup&amp;ref=plugin" TargetMode="External"/><Relationship Id="rId608" Type="http://schemas.openxmlformats.org/officeDocument/2006/relationships/hyperlink" Target="http://www.reddit.com/r/Bitcoin/comments/3a550v/if_a_fool_attempting_a_nonconsensus_hardfork/" TargetMode="External"/><Relationship Id="rId607" Type="http://schemas.openxmlformats.org/officeDocument/2006/relationships/hyperlink" Target="http://sourceforge.net/p/bitcoin/mailman/message/34214152/" TargetMode="External"/><Relationship Id="rId849" Type="http://schemas.openxmlformats.org/officeDocument/2006/relationships/hyperlink" Target="http://www.reddit.com/r/Bitcoin/comments/3a8rg1/if_the_us_economy_really_is_doing_so_much_better/" TargetMode="External"/><Relationship Id="rId602" Type="http://schemas.openxmlformats.org/officeDocument/2006/relationships/hyperlink" Target="http://www1.interactivebrokers.ch/contract_info/v3.9/index.php?action=Conid%20Info&amp;wlId=IB&amp;conid=196038760&amp;lang=en" TargetMode="External"/><Relationship Id="rId844" Type="http://schemas.openxmlformats.org/officeDocument/2006/relationships/hyperlink" Target="http://www.reddit.com/r/Bitcoin/comments/3a8rfw/recent_bitcoin_price_action_has_nothing_to_do/" TargetMode="External"/><Relationship Id="rId601" Type="http://schemas.openxmlformats.org/officeDocument/2006/relationships/hyperlink" Target="http://www.reddit.com/r/Bitcoin/comments/3a560s/ger_webinar_with_founder_of_bitbond_radoslav/" TargetMode="External"/><Relationship Id="rId843" Type="http://schemas.openxmlformats.org/officeDocument/2006/relationships/hyperlink" Target="http://www.maxkeiser.com/2015/06/recent-bitcoin-price-action-has-nothing-to-do-with-greece-btcvix-longtime-trader/" TargetMode="External"/><Relationship Id="rId600" Type="http://schemas.openxmlformats.org/officeDocument/2006/relationships/hyperlink" Target="http://www.onlinehaendler-news.de/veranstaltungen/16750-webinar-finanzierung-umsatzwachstum-digitale-alternativen.html" TargetMode="External"/><Relationship Id="rId842" Type="http://schemas.openxmlformats.org/officeDocument/2006/relationships/hyperlink" Target="http://www.reddit.com/r/Bitcoin/comments/3a8rg1/if_the_us_economy_really_is_doing_so_much_better/" TargetMode="External"/><Relationship Id="rId841" Type="http://schemas.openxmlformats.org/officeDocument/2006/relationships/hyperlink" Target="http://research.stlouisfed.org/fred2/series/FF" TargetMode="External"/><Relationship Id="rId606" Type="http://schemas.openxmlformats.org/officeDocument/2006/relationships/hyperlink" Target="http://www.reddit.com/r/Bitcoin/comments/3a552u/i_have_an_addiction_my_addiction_is_bitcoin_i/" TargetMode="External"/><Relationship Id="rId848" Type="http://schemas.openxmlformats.org/officeDocument/2006/relationships/hyperlink" Target="http://research.stlouisfed.org/fred2/series/FF" TargetMode="External"/><Relationship Id="rId605" Type="http://schemas.openxmlformats.org/officeDocument/2006/relationships/hyperlink" Target="http://www.reddit.com/r/Bitcoin/comments/3a55pl/in_true_democracy_every_man_and_women_is_taught/" TargetMode="External"/><Relationship Id="rId847" Type="http://schemas.openxmlformats.org/officeDocument/2006/relationships/hyperlink" Target="http://www.reddit.com/r/Bitcoin/comments/3a8ryd/peter_todd_on_twitter_mike_hearn_wants/" TargetMode="External"/><Relationship Id="rId604" Type="http://schemas.openxmlformats.org/officeDocument/2006/relationships/hyperlink" Target="http://imgur.com/Nf5LgEY" TargetMode="External"/><Relationship Id="rId846" Type="http://schemas.openxmlformats.org/officeDocument/2006/relationships/hyperlink" Target="https://twitter.com/petertoddbtc/status/611368079117942786" TargetMode="External"/><Relationship Id="rId603" Type="http://schemas.openxmlformats.org/officeDocument/2006/relationships/hyperlink" Target="http://www.reddit.com/r/Bitcoin/comments/3a55xw/bitcoin_tracker_one_etn_stocktraded_security_now/" TargetMode="External"/><Relationship Id="rId845" Type="http://schemas.openxmlformats.org/officeDocument/2006/relationships/hyperlink" Target="http://www.reddit.com/r/Bitcoin/comments/3a8ttv/i_will_be_presenting_on_bitcoin_in_the_near/" TargetMode="External"/><Relationship Id="rId840" Type="http://schemas.openxmlformats.org/officeDocument/2006/relationships/hyperlink" Target="http://www.reddit.com/r/Bitcoin/comments/3a8ryd/peter_todd_on_twitter_mike_hearn_wants/" TargetMode="External"/><Relationship Id="rId839" Type="http://schemas.openxmlformats.org/officeDocument/2006/relationships/hyperlink" Target="https://twitter.com/petertoddbtc/status/611368079117942786" TargetMode="External"/><Relationship Id="rId838" Type="http://schemas.openxmlformats.org/officeDocument/2006/relationships/hyperlink" Target="http://www.reddit.com/r/Bitcoin/comments/3a8hli/waffle_house_partners_with_roadie/" TargetMode="External"/><Relationship Id="rId833" Type="http://schemas.openxmlformats.org/officeDocument/2006/relationships/hyperlink" Target="http://bravenewcoin.com/news/peer-to-peer-bitcoin-exchange-to-launch-in-70-countries/" TargetMode="External"/><Relationship Id="rId832" Type="http://schemas.openxmlformats.org/officeDocument/2006/relationships/hyperlink" Target="http://www.reddit.com/r/Bitcoin/comments/3a8i3w/circle_deposit_question/" TargetMode="External"/><Relationship Id="rId831" Type="http://schemas.openxmlformats.org/officeDocument/2006/relationships/hyperlink" Target="http://www.reddit.com/r/Bitcoin/comments/3a8jg0/technically_speaking_can_i_get_in_trouble_when/" TargetMode="External"/><Relationship Id="rId830" Type="http://schemas.openxmlformats.org/officeDocument/2006/relationships/hyperlink" Target="http://www.reddit.com/r/Bitcoin/comments/3a89rs/bitcoin_is_in_a_trough_of_disillusionment/" TargetMode="External"/><Relationship Id="rId837" Type="http://schemas.openxmlformats.org/officeDocument/2006/relationships/hyperlink" Target="http://www.foxnews.com/tech/2015/05/26/waffle-house-partners-with-crowdsourced-shipping-app-roadie/" TargetMode="External"/><Relationship Id="rId836" Type="http://schemas.openxmlformats.org/officeDocument/2006/relationships/hyperlink" Target="http://www.reddit.com/r/Bitcoin/comments/3a8hne/bitcoins_price_weekly_analysis_june_18th_2015/" TargetMode="External"/><Relationship Id="rId835" Type="http://schemas.openxmlformats.org/officeDocument/2006/relationships/hyperlink" Target="http://bravenewcoin.com/news/bitcoins-price-weekly-analysis-june-18th-2015/" TargetMode="External"/><Relationship Id="rId834" Type="http://schemas.openxmlformats.org/officeDocument/2006/relationships/hyperlink" Target="http://www.reddit.com/r/Bitcoin/comments/3a8hpj/peertopeer_bitcoin_exchange_to_launch_in_70/" TargetMode="External"/><Relationship Id="rId1059" Type="http://schemas.openxmlformats.org/officeDocument/2006/relationships/hyperlink" Target="http://www.reddit.com/r/Bitcoin/comments/3ac1wz/gold_and_btc_price_manipulation/" TargetMode="External"/><Relationship Id="rId228" Type="http://schemas.openxmlformats.org/officeDocument/2006/relationships/hyperlink" Target="https://www.kickstarter.com/projects/1760210928/voxelnauts-vr-mmo" TargetMode="External"/><Relationship Id="rId227" Type="http://schemas.openxmlformats.org/officeDocument/2006/relationships/hyperlink" Target="http://www.reddit.com/r/Bitcoin/comments/39z7yz/this_is_our_cue_ecommerce_is_still_only_6_of_us/" TargetMode="External"/><Relationship Id="rId469" Type="http://schemas.openxmlformats.org/officeDocument/2006/relationships/hyperlink" Target="http://www.reddit.com/r/Bitcoin/comments/3a2sgb/looking_for_bitcoin_book_suggestions/" TargetMode="External"/><Relationship Id="rId226" Type="http://schemas.openxmlformats.org/officeDocument/2006/relationships/hyperlink" Target="http://i.imgur.com/DUaSVh6.png" TargetMode="External"/><Relationship Id="rId468" Type="http://schemas.openxmlformats.org/officeDocument/2006/relationships/hyperlink" Target="http://www.reddit.com/r/Bitcoin/comments/3a2l38/chinese_bitcoin_miners_btcchina_huobicom_others/" TargetMode="External"/><Relationship Id="rId225" Type="http://schemas.openxmlformats.org/officeDocument/2006/relationships/hyperlink" Target="http://www.reddit.com/r/Bitcoin/comments/39z85i/adam_back_every_bitcoin_cto_ceo_should_digest_the/" TargetMode="External"/><Relationship Id="rId467" Type="http://schemas.openxmlformats.org/officeDocument/2006/relationships/hyperlink" Target="https://twitter.com/CoinJabber/status/610884407885492225" TargetMode="External"/><Relationship Id="rId1290" Type="http://schemas.openxmlformats.org/officeDocument/2006/relationships/hyperlink" Target="http://arstechnica.com/tech-policy/2015/06/after-bitcoin-loan-goes-south-judge-rules-man-must-repay-over-67000/" TargetMode="External"/><Relationship Id="rId1291" Type="http://schemas.openxmlformats.org/officeDocument/2006/relationships/hyperlink" Target="http://www.reddit.com/r/Bitcoin/comments/3affd6/after_bitcoin_loan_goes_south_judge_rules_man/" TargetMode="External"/><Relationship Id="rId229" Type="http://schemas.openxmlformats.org/officeDocument/2006/relationships/hyperlink" Target="http://www.reddit.com/r/Bitcoin/comments/39z7j1/kickstarter_voxelnauts_vr_mmo_game_1st_game_to/" TargetMode="External"/><Relationship Id="rId1050" Type="http://schemas.openxmlformats.org/officeDocument/2006/relationships/hyperlink" Target="http://www.reddit.com/r/Bitcoin/comments/3abzv0/anyone_willing_to_do_this/" TargetMode="External"/><Relationship Id="rId1292" Type="http://schemas.openxmlformats.org/officeDocument/2006/relationships/hyperlink" Target="http://www.reddit.com/r/Bitcoin/comments/3afhbw/why_do_i_feel_so_uneasy_about_this_btc_2_cash/" TargetMode="External"/><Relationship Id="rId220" Type="http://schemas.openxmlformats.org/officeDocument/2006/relationships/hyperlink" Target="http://www.finextra.com/news/fullstory.aspx?newsitemid=27473" TargetMode="External"/><Relationship Id="rId462" Type="http://schemas.openxmlformats.org/officeDocument/2006/relationships/hyperlink" Target="http://www.reddit.com/r/Bitcoin/comments/3a2ohf/coinbase_exchange_the_movie/" TargetMode="External"/><Relationship Id="rId1051" Type="http://schemas.openxmlformats.org/officeDocument/2006/relationships/hyperlink" Target="http://www.parl.gc.ca/Content/SEN/Committee/412/banc/rep/rep12jun15-e.pdf" TargetMode="External"/><Relationship Id="rId1293" Type="http://schemas.openxmlformats.org/officeDocument/2006/relationships/hyperlink" Target="https://www.youtube.com/watch?v=1MR5gW_UPCA&amp;feature=youtu.be" TargetMode="External"/><Relationship Id="rId461" Type="http://schemas.openxmlformats.org/officeDocument/2006/relationships/hyperlink" Target="https://vimeo.com/coinbase" TargetMode="External"/><Relationship Id="rId1052" Type="http://schemas.openxmlformats.org/officeDocument/2006/relationships/hyperlink" Target="http://www.reddit.com/r/Bitcoin/comments/3aby3t/canadian_senate_releases_positive_report_on_its/" TargetMode="External"/><Relationship Id="rId1294" Type="http://schemas.openxmlformats.org/officeDocument/2006/relationships/hyperlink" Target="http://www.reddit.com/r/Bitcoin/comments/3afgme/ytcracker_talks_bitcoin_with_chris_derose_at/" TargetMode="External"/><Relationship Id="rId460" Type="http://schemas.openxmlformats.org/officeDocument/2006/relationships/hyperlink" Target="http://www.reddit.com/r/Bitcoin/comments/3a2i00/250_this_video_is_so_well_done_and_makes_me_happy/" TargetMode="External"/><Relationship Id="rId1053" Type="http://schemas.openxmlformats.org/officeDocument/2006/relationships/hyperlink" Target="https://www.reddit.com/r/Jobs4Bitcoins/comments/3ab8xa/hiring_source_a_pdf_of_a_book_for_me_details_below/" TargetMode="External"/><Relationship Id="rId1295" Type="http://schemas.openxmlformats.org/officeDocument/2006/relationships/hyperlink" Target="http://blog.sandhill.exchange/post/121768113883/sand-hill-exchange-response-to-sec-enforcement" TargetMode="External"/><Relationship Id="rId1054" Type="http://schemas.openxmlformats.org/officeDocument/2006/relationships/hyperlink" Target="http://www.reddit.com/r/Bitcoin/comments/3abzv0/anyone_willing_to_do_this/" TargetMode="External"/><Relationship Id="rId1296" Type="http://schemas.openxmlformats.org/officeDocument/2006/relationships/hyperlink" Target="http://www.reddit.com/r/Bitcoin/comments/3afjn2/sand_hill_exchange_issues_video_response_to_sec/" TargetMode="External"/><Relationship Id="rId224" Type="http://schemas.openxmlformats.org/officeDocument/2006/relationships/hyperlink" Target="https://www.mail-archive.com/bitcoin-development@lists.sourceforge.net/msg08276.html" TargetMode="External"/><Relationship Id="rId466" Type="http://schemas.openxmlformats.org/officeDocument/2006/relationships/hyperlink" Target="http://www.reddit.com/r/Bitcoin/comments/3a2lzn/cant_access_blockchaininfo_wallet_on_tor/" TargetMode="External"/><Relationship Id="rId1055" Type="http://schemas.openxmlformats.org/officeDocument/2006/relationships/hyperlink" Target="https://www.youtube.com/watch?v=frnzhET1D-Y" TargetMode="External"/><Relationship Id="rId1297" Type="http://schemas.openxmlformats.org/officeDocument/2006/relationships/hyperlink" Target="http://www.ofnumbers.com/2015/06/19/unable-to-dynamically-match-supply-with-demand/" TargetMode="External"/><Relationship Id="rId223" Type="http://schemas.openxmlformats.org/officeDocument/2006/relationships/hyperlink" Target="http://www.reddit.com/r/Bitcoin/comments/39z8lb/just_found_a_legit_website_free_cloud_mining/" TargetMode="External"/><Relationship Id="rId465" Type="http://schemas.openxmlformats.org/officeDocument/2006/relationships/hyperlink" Target="http://www.reddit.com/r/Bitcoin/comments/3a2mhf/fcking_weird/" TargetMode="External"/><Relationship Id="rId1056" Type="http://schemas.openxmlformats.org/officeDocument/2006/relationships/hyperlink" Target="http://www.reddit.com/r/Bitcoin/comments/3ac26p/lawnmowerios_throwback_boostvc_bitcoin_startup/" TargetMode="External"/><Relationship Id="rId1298" Type="http://schemas.openxmlformats.org/officeDocument/2006/relationships/hyperlink" Target="http://www.reddit.com/r/Bitcoin/comments/3afj7y/unable_to_dynamically_match_bitcoin_supply_with/" TargetMode="External"/><Relationship Id="rId222" Type="http://schemas.openxmlformats.org/officeDocument/2006/relationships/hyperlink" Target="http://bitzfree.com/?ref=d25lYWRyaXJtZ2VuY39hYH9AbXwtYG10d2NpcWJh" TargetMode="External"/><Relationship Id="rId464" Type="http://schemas.openxmlformats.org/officeDocument/2006/relationships/hyperlink" Target="http://www.reddit.com/r/Bitcoin/comments/3a2n7o/lighting_candle_in_church_to_help_bitcoin/" TargetMode="External"/><Relationship Id="rId1057" Type="http://schemas.openxmlformats.org/officeDocument/2006/relationships/hyperlink" Target="http://www.reddit.com/r/Bitcoin/comments/3ac21v/if_the_blockchain_is_like_a_ledger_than_the/" TargetMode="External"/><Relationship Id="rId1299" Type="http://schemas.openxmlformats.org/officeDocument/2006/relationships/hyperlink" Target="http://www.reddit.com/r/Bitcoin/comments/3afmit/bitcoin_and_renewable_energy_are_like_two_peas_in/" TargetMode="External"/><Relationship Id="rId221" Type="http://schemas.openxmlformats.org/officeDocument/2006/relationships/hyperlink" Target="http://www.reddit.com/r/Bitcoin/comments/39z6ii/swedish_bank_takes_out_newspaper_ad_to_talk/" TargetMode="External"/><Relationship Id="rId463" Type="http://schemas.openxmlformats.org/officeDocument/2006/relationships/hyperlink" Target="http://www.reddit.com/r/Bitcoin/comments/3a2o5h/can_anuone_help_me_out_plz/" TargetMode="External"/><Relationship Id="rId1058" Type="http://schemas.openxmlformats.org/officeDocument/2006/relationships/hyperlink" Target="http://www.zerohedge.com/news/2015-06-18/mysterious-massive-seller-who-flash-crashed-gold-2014-has-finally-been-revealed" TargetMode="External"/><Relationship Id="rId1048" Type="http://schemas.openxmlformats.org/officeDocument/2006/relationships/hyperlink" Target="http://www.reddit.com/r/Bitcoin/comments/3abx5h/erik_voorhees_and_tuur_demeester_talk_about_the/" TargetMode="External"/><Relationship Id="rId1049" Type="http://schemas.openxmlformats.org/officeDocument/2006/relationships/hyperlink" Target="https://www.reddit.com/r/Jobs4Bitcoins/comments/3ab8xa/hiring_source_a_pdf_of_a_book_for_me_details_below/" TargetMode="External"/><Relationship Id="rId217" Type="http://schemas.openxmlformats.org/officeDocument/2006/relationships/hyperlink" Target="http://www.reddit.com/r/Bitcoin/comments/39z53c/bitcoin_advertising_platform_bitmediaio_receives/" TargetMode="External"/><Relationship Id="rId459" Type="http://schemas.openxmlformats.org/officeDocument/2006/relationships/hyperlink" Target="https://www.youtube.com/watch?v=XEthXBHsEac" TargetMode="External"/><Relationship Id="rId216" Type="http://schemas.openxmlformats.org/officeDocument/2006/relationships/hyperlink" Target="http://bitcoinprbuzz.com/bitcoin-advertising-platform-bitmedia-io-receives-100-000-investment-offering-professional-bitcoin-and-cryptocurrency-ad-options/" TargetMode="External"/><Relationship Id="rId458" Type="http://schemas.openxmlformats.org/officeDocument/2006/relationships/hyperlink" Target="http://www.reddit.com/r/Bitcoin/comments/3a2i67/chaincom_and_gyft_announce_partnership_to_bring/" TargetMode="External"/><Relationship Id="rId215" Type="http://schemas.openxmlformats.org/officeDocument/2006/relationships/hyperlink" Target="http://www.reddit.com/r/Bitcoin/comments/39z1re/today_is_the_800th_anniversary_of_the_magna_carta/" TargetMode="External"/><Relationship Id="rId457" Type="http://schemas.openxmlformats.org/officeDocument/2006/relationships/hyperlink" Target="http://blog.chain.com/post/121666682391/chain-com-and-gyft-announce-partnership-to-bring" TargetMode="External"/><Relationship Id="rId699" Type="http://schemas.openxmlformats.org/officeDocument/2006/relationships/hyperlink" Target="http://www.reddit.com/r/Bitcoin/comments/3a68xb/brian_armstrong_%CF%9F_on_twitter_quick_reminder_that/" TargetMode="External"/><Relationship Id="rId214" Type="http://schemas.openxmlformats.org/officeDocument/2006/relationships/hyperlink" Target="http://www.reddit.com/r/Bitcoin/comments/39z2pp/what_are_the_best_bitcoin_videos/" TargetMode="External"/><Relationship Id="rId456" Type="http://schemas.openxmlformats.org/officeDocument/2006/relationships/hyperlink" Target="http://www.reddit.com/r/Bitcoin/comments/3a2ia2/i_have_made_120_bitcoins_since_january_2014_using/" TargetMode="External"/><Relationship Id="rId698" Type="http://schemas.openxmlformats.org/officeDocument/2006/relationships/hyperlink" Target="https://twitter.com/brian_armstrong/status/611195631923671041" TargetMode="External"/><Relationship Id="rId219" Type="http://schemas.openxmlformats.org/officeDocument/2006/relationships/hyperlink" Target="http://www.reddit.com/r/Bitcoin/comments/39z4nc/btc_guild_is_closing_down_june_30th/" TargetMode="External"/><Relationship Id="rId1280" Type="http://schemas.openxmlformats.org/officeDocument/2006/relationships/hyperlink" Target="http://www.reddit.com/r/Bitcoin/comments/3afd4m/to_get_51_of_the_mining_hashrate_itll_cost_121/" TargetMode="External"/><Relationship Id="rId218" Type="http://schemas.openxmlformats.org/officeDocument/2006/relationships/hyperlink" Target="https://bitcointalk.org/index.php?topic=49417.msg11627605" TargetMode="External"/><Relationship Id="rId1281" Type="http://schemas.openxmlformats.org/officeDocument/2006/relationships/hyperlink" Target="http://www.bloombergview.com/articles/2015-06-19/bitcoin-bucket-shop-kicks-bucket" TargetMode="External"/><Relationship Id="rId451" Type="http://schemas.openxmlformats.org/officeDocument/2006/relationships/hyperlink" Target="http://techcrunch.com/2015/06/16/the-next-fintech-sandbox/" TargetMode="External"/><Relationship Id="rId693" Type="http://schemas.openxmlformats.org/officeDocument/2006/relationships/hyperlink" Target="http://www.reddit.com/r/Bitcoin/comments/3a63f7/how_can_bitcoin_easily_become_the_main_income_of/" TargetMode="External"/><Relationship Id="rId1040" Type="http://schemas.openxmlformats.org/officeDocument/2006/relationships/hyperlink" Target="http://imgur.com/0qePsOS" TargetMode="External"/><Relationship Id="rId1282" Type="http://schemas.openxmlformats.org/officeDocument/2006/relationships/hyperlink" Target="http://www.reddit.com/r/Bitcoin/comments/3affpv/bitcoin_bucket_shop_kicks_bucket/" TargetMode="External"/><Relationship Id="rId450" Type="http://schemas.openxmlformats.org/officeDocument/2006/relationships/hyperlink" Target="http://www.reddit.com/r/Bitcoin/comments/3a2jj0/bridging_that_gender_gap/" TargetMode="External"/><Relationship Id="rId692" Type="http://schemas.openxmlformats.org/officeDocument/2006/relationships/hyperlink" Target="http://www.reddit.com/r/Bitcoin/comments/3a5vb9/eba_51_attack_remains_bitcoins_biggest_problem/" TargetMode="External"/><Relationship Id="rId1041" Type="http://schemas.openxmlformats.org/officeDocument/2006/relationships/hyperlink" Target="http://www.reddit.com/r/Bitcoin/comments/3abu3d/greece_may_suck_savings_drydouglas_quaid_has_a/" TargetMode="External"/><Relationship Id="rId1283" Type="http://schemas.openxmlformats.org/officeDocument/2006/relationships/hyperlink" Target="http://www.reddit.com/r/Bitcoin/comments/3affef/affordable_home_mining_is_the_bitcoin_equivalent/" TargetMode="External"/><Relationship Id="rId691" Type="http://schemas.openxmlformats.org/officeDocument/2006/relationships/hyperlink" Target="http://www.coindesk.com/eba-51-attack-remains-bitcoins-biggest-problem/" TargetMode="External"/><Relationship Id="rId1042" Type="http://schemas.openxmlformats.org/officeDocument/2006/relationships/hyperlink" Target="https://bitcointalk.org/index.php?topic=1093427.0" TargetMode="External"/><Relationship Id="rId1284" Type="http://schemas.openxmlformats.org/officeDocument/2006/relationships/hyperlink" Target="http://arstechnica.com/tech-policy/2015/06/after-bitcoin-loan-goes-south-judge-rules-man-must-repay-over-67000/" TargetMode="External"/><Relationship Id="rId690" Type="http://schemas.openxmlformats.org/officeDocument/2006/relationships/hyperlink" Target="http://www.reddit.com/r/Bitcoin/comments/3a5w9v/bitcoin_xt_w_3m_block_running_in_stockholm_sweden/" TargetMode="External"/><Relationship Id="rId1043" Type="http://schemas.openxmlformats.org/officeDocument/2006/relationships/hyperlink" Target="http://www.reddit.com/r/Bitcoin/comments/3abto8/it_seems_that_recently_a_lot_of_0transaction/" TargetMode="External"/><Relationship Id="rId1285" Type="http://schemas.openxmlformats.org/officeDocument/2006/relationships/hyperlink" Target="http://www.reddit.com/r/Bitcoin/comments/3affd6/after_bitcoin_loan_goes_south_judge_rules_man/" TargetMode="External"/><Relationship Id="rId213" Type="http://schemas.openxmlformats.org/officeDocument/2006/relationships/hyperlink" Target="http://www.reddit.com/r/Bitcoin/comments/39yy5m/can_someone_explain_what_i_am_doing_wrong/" TargetMode="External"/><Relationship Id="rId455" Type="http://schemas.openxmlformats.org/officeDocument/2006/relationships/hyperlink" Target="http://www.reddit.com/r/Bitcoin/comments/3a2ice/lets_define_consensus/" TargetMode="External"/><Relationship Id="rId697" Type="http://schemas.openxmlformats.org/officeDocument/2006/relationships/hyperlink" Target="http://www.reddit.com/r/Bitcoin/comments/3a69je/bitcoin_scalability_growth/" TargetMode="External"/><Relationship Id="rId1044" Type="http://schemas.openxmlformats.org/officeDocument/2006/relationships/hyperlink" Target="http://www.reddit.com/r/Bitcoin/comments/3abv4z/finally_mark_karpeles_successfully_persuaded/" TargetMode="External"/><Relationship Id="rId1286" Type="http://schemas.openxmlformats.org/officeDocument/2006/relationships/hyperlink" Target="http://www.reddit.com/r/Bitcoin/comments/3afebh/which_ecommerce_software_is_best_for_bitcoin/" TargetMode="External"/><Relationship Id="rId212" Type="http://schemas.openxmlformats.org/officeDocument/2006/relationships/hyperlink" Target="http://www.reddit.com/r/Bitcoin/comments/39z0di/bitcoin_miningblock_hashing_simulator/" TargetMode="External"/><Relationship Id="rId454" Type="http://schemas.openxmlformats.org/officeDocument/2006/relationships/hyperlink" Target="http://www.reddit.com/r/Bitcoin/comments/3a2iiy/bitcoin_surges_as_grexit_worries_mount_posts_best/" TargetMode="External"/><Relationship Id="rId696" Type="http://schemas.openxmlformats.org/officeDocument/2006/relationships/hyperlink" Target="https://docs.google.com/spreadsheets/d/1PJvrAAOVYVszfRRLhKqd1R9lRiOAImzAfdeb6ajATEY/edit?pli=1" TargetMode="External"/><Relationship Id="rId1045" Type="http://schemas.openxmlformats.org/officeDocument/2006/relationships/hyperlink" Target="https://pbs.twimg.com/media/CHvBTE-WgAEgwnn.jpg" TargetMode="External"/><Relationship Id="rId1287" Type="http://schemas.openxmlformats.org/officeDocument/2006/relationships/hyperlink" Target="http://www.bloombergview.com/articles/2015-06-19/bitcoin-bucket-shop-kicks-bucket" TargetMode="External"/><Relationship Id="rId211" Type="http://schemas.openxmlformats.org/officeDocument/2006/relationships/hyperlink" Target="http://srv1.yogh.io/" TargetMode="External"/><Relationship Id="rId453" Type="http://schemas.openxmlformats.org/officeDocument/2006/relationships/hyperlink" Target="http://www.businessinsider.com/r-bitcoin-surges-as-grexit-worries-mount-posts-best-run-in-18-months-2015-6" TargetMode="External"/><Relationship Id="rId695" Type="http://schemas.openxmlformats.org/officeDocument/2006/relationships/hyperlink" Target="http://www.reddit.com/r/Bitcoin/comments/3a63f7/how_can_bitcoin_easily_become_the_main_income_of/" TargetMode="External"/><Relationship Id="rId1046" Type="http://schemas.openxmlformats.org/officeDocument/2006/relationships/hyperlink" Target="http://www.reddit.com/r/Bitcoin/comments/3abuv1/atms_in_greece_right_now/" TargetMode="External"/><Relationship Id="rId1288" Type="http://schemas.openxmlformats.org/officeDocument/2006/relationships/hyperlink" Target="http://www.reddit.com/r/Bitcoin/comments/3affpv/bitcoin_bucket_shop_kicks_bucket/" TargetMode="External"/><Relationship Id="rId210" Type="http://schemas.openxmlformats.org/officeDocument/2006/relationships/hyperlink" Target="http://www.reddit.com/r/Bitcoin/comments/39yq6t/my_interesting_first_bitcoin_in_person_trade_i/" TargetMode="External"/><Relationship Id="rId452" Type="http://schemas.openxmlformats.org/officeDocument/2006/relationships/hyperlink" Target="http://www.reddit.com/r/Bitcoin/comments/3a2j1v/the_next_fintech_sandbox/" TargetMode="External"/><Relationship Id="rId694" Type="http://schemas.openxmlformats.org/officeDocument/2006/relationships/hyperlink" Target="http://www.reddit.com/r/Bitcoin/comments/3a639c/bitcoin_question_defense_from_altcoins/" TargetMode="External"/><Relationship Id="rId1047" Type="http://schemas.openxmlformats.org/officeDocument/2006/relationships/hyperlink" Target="https://www.youtube.com/watch?v=sUvQaw4JjS4" TargetMode="External"/><Relationship Id="rId1289" Type="http://schemas.openxmlformats.org/officeDocument/2006/relationships/hyperlink" Target="http://www.reddit.com/r/Bitcoin/comments/3affef/affordable_home_mining_is_the_bitcoin_equivalent/" TargetMode="External"/><Relationship Id="rId491" Type="http://schemas.openxmlformats.org/officeDocument/2006/relationships/hyperlink" Target="http://www.reddit.com/r/Bitcoin/comments/3a3p80/if_bitlicense_was_around_in_the_1990s/" TargetMode="External"/><Relationship Id="rId490" Type="http://schemas.openxmlformats.org/officeDocument/2006/relationships/hyperlink" Target="http://www.reddit.com/r/Bitcoin/comments/3a3ll9/mad_bitcoins_validates_website_that_should_be/" TargetMode="External"/><Relationship Id="rId249" Type="http://schemas.openxmlformats.org/officeDocument/2006/relationships/hyperlink" Target="http://www.coindesk.com/bitcoin-exchange-monetago-launches-in-40-countries/" TargetMode="External"/><Relationship Id="rId248" Type="http://schemas.openxmlformats.org/officeDocument/2006/relationships/hyperlink" Target="http://www.reddit.com/r/Bitcoin/comments/39znjs/new_dark_pool_addreses_this_major_headache_for/" TargetMode="External"/><Relationship Id="rId247" Type="http://schemas.openxmlformats.org/officeDocument/2006/relationships/hyperlink" Target="http://www.businessinsider.com/new-darkpool-addreses-this-major-headache-for-bitcoin-traders-2015-6" TargetMode="External"/><Relationship Id="rId489" Type="http://schemas.openxmlformats.org/officeDocument/2006/relationships/hyperlink" Target="http://dailyhashrate.com/2015/06/16/mad-bitcoins-validates-website-that-should-be-shunned/" TargetMode="External"/><Relationship Id="rId1070" Type="http://schemas.openxmlformats.org/officeDocument/2006/relationships/hyperlink" Target="http://hackaday.com/2015/06/18/tracking-bitcoin-with-the-esp8266/" TargetMode="External"/><Relationship Id="rId1071" Type="http://schemas.openxmlformats.org/officeDocument/2006/relationships/hyperlink" Target="http://www.reddit.com/r/Bitcoin/comments/3ac5wj/tracking_bitcoin_with_the_esp8266/" TargetMode="External"/><Relationship Id="rId1072" Type="http://schemas.openxmlformats.org/officeDocument/2006/relationships/hyperlink" Target="http://www.coindesk.com/theories-greek-default-bitcoin-price-break-out/" TargetMode="External"/><Relationship Id="rId242" Type="http://schemas.openxmlformats.org/officeDocument/2006/relationships/hyperlink" Target="http://cointelegraph.com/news/114567/bitcoin-babe-i-help-swirl-up-curiosity-about-bitcoin-not-sexuality" TargetMode="External"/><Relationship Id="rId484" Type="http://schemas.openxmlformats.org/officeDocument/2006/relationships/hyperlink" Target="http://www.reddit.com/r/Bitcoin/comments/3a3gww/coinwalleteu_bitcoin_stress_test/" TargetMode="External"/><Relationship Id="rId1073" Type="http://schemas.openxmlformats.org/officeDocument/2006/relationships/hyperlink" Target="http://www.reddit.com/r/Bitcoin/comments/3ac5su/theories_abound_amid_greek_default_and_bitcoin/" TargetMode="External"/><Relationship Id="rId241" Type="http://schemas.openxmlformats.org/officeDocument/2006/relationships/hyperlink" Target="http://www.reddit.com/r/Bitcoin/comments/39zldl/and_people_talk_about_bitcoin_wasting_energy/" TargetMode="External"/><Relationship Id="rId483" Type="http://schemas.openxmlformats.org/officeDocument/2006/relationships/hyperlink" Target="http://www.reddit.com/r/Bitcoin/comments/3a3dsb/just_letting_everybody_know_they_should_sell/" TargetMode="External"/><Relationship Id="rId1074" Type="http://schemas.openxmlformats.org/officeDocument/2006/relationships/hyperlink" Target="http://www.reddit.com/r/Bitcoin/comments/3ac8vx/havent_used_bitcoin_in_about_two_years_how_to/" TargetMode="External"/><Relationship Id="rId240" Type="http://schemas.openxmlformats.org/officeDocument/2006/relationships/hyperlink" Target="https://twitter.com/RichardMeyerDC/status/610536366594781184?s=09" TargetMode="External"/><Relationship Id="rId482" Type="http://schemas.openxmlformats.org/officeDocument/2006/relationships/hyperlink" Target="http://www.reddit.com/r/Bitcoin/comments/3a3dwa/i_dont_have_much_discretionary_income_is_buying/" TargetMode="External"/><Relationship Id="rId1075" Type="http://schemas.openxmlformats.org/officeDocument/2006/relationships/hyperlink" Target="http://www.reddit.com/r/Bitcoin/comments/3ac7wi/ask_rbitcoin_true_or_false/" TargetMode="External"/><Relationship Id="rId481" Type="http://schemas.openxmlformats.org/officeDocument/2006/relationships/hyperlink" Target="http://www.reddit.com/r/Bitcoin/comments/3a3etp/cypruslost_faith_and_restored_it_with_bitcoin/" TargetMode="External"/><Relationship Id="rId1076" Type="http://schemas.openxmlformats.org/officeDocument/2006/relationships/hyperlink" Target="http://pdfaiw.uspto.gov/.aiw?Docid=20150164192&amp;homeurl=http%3A%2F%2Fappft.uspto.gov%2Fnetacgi%2Fnph-Parser%3FSect1%3DPTO2%2526Sect2%3DHITOFF%2526p%3D1%2526u%3D%25252Fnetahtml%25252FPTO%25252Fsearch-bool.html%2526r%3D4%2526f%3DG%2526l%3D50%2526co1%3DAND%2526d%3DPG01%2526s1%3Dbitcoin%2526OS%3Dbitcoin%2526RS%3Dbitcoin&amp;PageNum=&amp;Rtype=&amp;SectionNum=&amp;idkey=0721F99CB2F3?p=cite_Brian_Cohen_Inthepixels_on_Twitter_Bidofthis_on_Reddit" TargetMode="External"/><Relationship Id="rId246" Type="http://schemas.openxmlformats.org/officeDocument/2006/relationships/hyperlink" Target="http://www.reddit.com/r/Bitcoin/comments/39zkd7/promoting_bitcoin_2/" TargetMode="External"/><Relationship Id="rId488" Type="http://schemas.openxmlformats.org/officeDocument/2006/relationships/hyperlink" Target="http://www.reddit.com/r/Bitcoin/comments/3a3l59/so_we_decided_to_build_a_peer_to_peer_bitcoin/" TargetMode="External"/><Relationship Id="rId1077" Type="http://schemas.openxmlformats.org/officeDocument/2006/relationships/hyperlink" Target="http://www.reddit.com/r/Bitcoin/comments/3ac9t7/cryptocurrency_collectables_patent_application/" TargetMode="External"/><Relationship Id="rId245" Type="http://schemas.openxmlformats.org/officeDocument/2006/relationships/hyperlink" Target="http://www.reddit.com/r/Bitcoin/comments/39zkhb/added_prepaid_visa_giftcards_to_my_account/" TargetMode="External"/><Relationship Id="rId487" Type="http://schemas.openxmlformats.org/officeDocument/2006/relationships/hyperlink" Target="https://blog.paxful.com/technical-challenges-to-build-bitcoin-software/" TargetMode="External"/><Relationship Id="rId1078" Type="http://schemas.openxmlformats.org/officeDocument/2006/relationships/hyperlink" Target="http://www.reddit.com/r/Bitcoin/comments/3ac9c2/circle_extremely_low_starting_limits/" TargetMode="External"/><Relationship Id="rId244" Type="http://schemas.openxmlformats.org/officeDocument/2006/relationships/hyperlink" Target="http://www.reddit.com/r/Bitcoin/comments/39ziy6/eli5_what_will_happen_if_there_is_a_hard_fork/" TargetMode="External"/><Relationship Id="rId486" Type="http://schemas.openxmlformats.org/officeDocument/2006/relationships/hyperlink" Target="http://www.reddit.com/r/Bitcoin/comments/3a3i7x/bitcoin_makes_me_sad/" TargetMode="External"/><Relationship Id="rId1079" Type="http://schemas.openxmlformats.org/officeDocument/2006/relationships/hyperlink" Target="http://www.reddit.com/r/Bitcoin/comments/3acbxn/new_bitcoin_technology_can_tell_banks_where_coins/" TargetMode="External"/><Relationship Id="rId243" Type="http://schemas.openxmlformats.org/officeDocument/2006/relationships/hyperlink" Target="http://www.reddit.com/r/Bitcoin/comments/39z2tu/bitcoin_babe_i_help_swirl_up_curiosity_about/" TargetMode="External"/><Relationship Id="rId485" Type="http://schemas.openxmlformats.org/officeDocument/2006/relationships/hyperlink" Target="http://www.reddit.com/r/Bitcoin/comments/3a3j1l/yet_another_paypal_rant/" TargetMode="External"/><Relationship Id="rId480" Type="http://schemas.openxmlformats.org/officeDocument/2006/relationships/hyperlink" Target="http://www.reddit.com/r/Bitcoin/comments/3a3dbn/does_anyone_know_how_to_remove_the_extra/" TargetMode="External"/><Relationship Id="rId239" Type="http://schemas.openxmlformats.org/officeDocument/2006/relationships/hyperlink" Target="http://www.reddit.com/r/Bitcoin/comments/39zjxl/wall_streets_biggest_trade_group_has_proposed_a/" TargetMode="External"/><Relationship Id="rId238" Type="http://schemas.openxmlformats.org/officeDocument/2006/relationships/hyperlink" Target="http://spw15.langsec.org/geer.langsec.21v15.txt" TargetMode="External"/><Relationship Id="rId237" Type="http://schemas.openxmlformats.org/officeDocument/2006/relationships/hyperlink" Target="http://www.reddit.com/r/Bitcoin/comments/39zd5g/western_union_permanent_leader_of_international/" TargetMode="External"/><Relationship Id="rId479" Type="http://schemas.openxmlformats.org/officeDocument/2006/relationships/hyperlink" Target="http://i.imgur.com/aXFjwwe.jpg" TargetMode="External"/><Relationship Id="rId236" Type="http://schemas.openxmlformats.org/officeDocument/2006/relationships/hyperlink" Target="https://www.saveonsend.com/blog/western-union-money-transfer/" TargetMode="External"/><Relationship Id="rId478" Type="http://schemas.openxmlformats.org/officeDocument/2006/relationships/hyperlink" Target="http://www.reddit.com/r/Bitcoin/comments/3a2mhf/fcking_weird/" TargetMode="External"/><Relationship Id="rId1060" Type="http://schemas.openxmlformats.org/officeDocument/2006/relationships/hyperlink" Target="http://www.reddit.com/r/Bitcoin/comments/3ac14s/four_questions_about_running_bitcoin_core/" TargetMode="External"/><Relationship Id="rId1061" Type="http://schemas.openxmlformats.org/officeDocument/2006/relationships/hyperlink" Target="http://www.coindesk.com/gaw-miners-absent-court-case/" TargetMode="External"/><Relationship Id="rId231" Type="http://schemas.openxmlformats.org/officeDocument/2006/relationships/hyperlink" Target="http://www.reddit.com/r/Bitcoin/comments/39z79m/just_bought_movie_tickets_with_bitcoin/" TargetMode="External"/><Relationship Id="rId473" Type="http://schemas.openxmlformats.org/officeDocument/2006/relationships/hyperlink" Target="http://www.reddit.com/r/Bitcoin/comments/3a2rf1/fun_poll_passed_around_your_thoughts/" TargetMode="External"/><Relationship Id="rId1062" Type="http://schemas.openxmlformats.org/officeDocument/2006/relationships/hyperlink" Target="http://www.reddit.com/r/Bitcoin/comments/3ac0no/gaw_miners_absent_in_ongoing_mississippi_court/" TargetMode="External"/><Relationship Id="rId230" Type="http://schemas.openxmlformats.org/officeDocument/2006/relationships/hyperlink" Target="http://i.imgur.com/jHnnsXO.png" TargetMode="External"/><Relationship Id="rId472" Type="http://schemas.openxmlformats.org/officeDocument/2006/relationships/hyperlink" Target="https://strawpoll.me/4650233/r" TargetMode="External"/><Relationship Id="rId1063" Type="http://schemas.openxmlformats.org/officeDocument/2006/relationships/hyperlink" Target="http://www.reddit.com/r/Bitcoin/comments/3ac2q0/block_header_failure_to_understand_something_basic/" TargetMode="External"/><Relationship Id="rId471" Type="http://schemas.openxmlformats.org/officeDocument/2006/relationships/hyperlink" Target="http://www.reddit.com/r/Bitcoin/comments/3a2rmg/augur_is_doing_a_zapchain_amabounty_for_its_alpha/" TargetMode="External"/><Relationship Id="rId1064" Type="http://schemas.openxmlformats.org/officeDocument/2006/relationships/hyperlink" Target="http://cointelegraph.com/news/114599/estonias-lhv-bank-the-bitcoin-blockchain-is-the-most-tested-and-secure-for-our-applications" TargetMode="External"/><Relationship Id="rId470" Type="http://schemas.openxmlformats.org/officeDocument/2006/relationships/hyperlink" Target="https://www.zapchain.com/a/TafIegwlJa" TargetMode="External"/><Relationship Id="rId1065" Type="http://schemas.openxmlformats.org/officeDocument/2006/relationships/hyperlink" Target="http://www.reddit.com/r/Bitcoin/comments/3abtow/estonias_lhv_bank_the_bitcoin_blockchain_is_the/" TargetMode="External"/><Relationship Id="rId235" Type="http://schemas.openxmlformats.org/officeDocument/2006/relationships/hyperlink" Target="http://www.reddit.com/r/Bitcoin/comments/39zci1/coinbase_fake_id_account_shut_down_update/" TargetMode="External"/><Relationship Id="rId477" Type="http://schemas.openxmlformats.org/officeDocument/2006/relationships/hyperlink" Target="http://www.reddit.com/r/Bitcoin/comments/3a2n7o/lighting_candle_in_church_to_help_bitcoin/" TargetMode="External"/><Relationship Id="rId1066" Type="http://schemas.openxmlformats.org/officeDocument/2006/relationships/hyperlink" Target="https://twitter.com/barrysilbert/status/611661012631199744" TargetMode="External"/><Relationship Id="rId234" Type="http://schemas.openxmlformats.org/officeDocument/2006/relationships/hyperlink" Target="http://www.reddit.com/r/Bitcoin/comments/39z9k9/persuasive_essay_i_wrote_on_why_you_should_use/" TargetMode="External"/><Relationship Id="rId476" Type="http://schemas.openxmlformats.org/officeDocument/2006/relationships/hyperlink" Target="http://www.reddit.com/r/Bitcoin/comments/3a2ohf/coinbase_exchange_the_movie/" TargetMode="External"/><Relationship Id="rId1067" Type="http://schemas.openxmlformats.org/officeDocument/2006/relationships/hyperlink" Target="http://www.reddit.com/r/Bitcoin/comments/3ac6uv/barry_silbert_on_twitter_canadian_senate_banking/" TargetMode="External"/><Relationship Id="rId233" Type="http://schemas.openxmlformats.org/officeDocument/2006/relationships/hyperlink" Target="http://www.reddit.com/r/Bitcoin/comments/39z6kq/greece_denies_capital_controls_coming_just_like/" TargetMode="External"/><Relationship Id="rId475" Type="http://schemas.openxmlformats.org/officeDocument/2006/relationships/hyperlink" Target="https://vimeo.com/coinbase" TargetMode="External"/><Relationship Id="rId1068" Type="http://schemas.openxmlformats.org/officeDocument/2006/relationships/hyperlink" Target="http://www.reuters.com/article/2015/06/18/eurozone-greece-banks-idUSL5N0Z44M820150618" TargetMode="External"/><Relationship Id="rId232" Type="http://schemas.openxmlformats.org/officeDocument/2006/relationships/hyperlink" Target="http://www.reuters.com/article/2015/06/15/us-eurozone-greece-report-idUSKBN0OV2LG20150615" TargetMode="External"/><Relationship Id="rId474" Type="http://schemas.openxmlformats.org/officeDocument/2006/relationships/hyperlink" Target="http://www.reddit.com/r/Bitcoin/comments/3a2p2j/proposal_maxblocksize_3x_avg_of_last_2016_blocks/" TargetMode="External"/><Relationship Id="rId1069" Type="http://schemas.openxmlformats.org/officeDocument/2006/relationships/hyperlink" Target="http://www.reddit.com/r/Bitcoin/comments/3ac6rk/greek_banks_could_be_closed_on_monday_bitcoin_not/" TargetMode="External"/><Relationship Id="rId1015" Type="http://schemas.openxmlformats.org/officeDocument/2006/relationships/hyperlink" Target="http://www.reddit.com/r/Bitcoin/comments/3abi2s/we_do_have_consensus/" TargetMode="External"/><Relationship Id="rId1257" Type="http://schemas.openxmlformats.org/officeDocument/2006/relationships/hyperlink" Target="http://losangeles.craigslist.org/sfv/ele/5082057824.html" TargetMode="External"/><Relationship Id="rId1016" Type="http://schemas.openxmlformats.org/officeDocument/2006/relationships/hyperlink" Target="http://www.reddit.com/r/Bitcoin/comments/3abklo/poll_for_those_against_the_20mb_proposal/" TargetMode="External"/><Relationship Id="rId1258" Type="http://schemas.openxmlformats.org/officeDocument/2006/relationships/hyperlink" Target="http://www.reddit.com/r/Bitcoin/comments/3aeqwx/for_the_noncounterfeit_and_reversible_transaction/" TargetMode="External"/><Relationship Id="rId1017" Type="http://schemas.openxmlformats.org/officeDocument/2006/relationships/hyperlink" Target="http://www.reddit.com/r/Bitcoin/comments/3abk5s/we_do_have_consensus_to_increase_the_blocksize/" TargetMode="External"/><Relationship Id="rId1259" Type="http://schemas.openxmlformats.org/officeDocument/2006/relationships/hyperlink" Target="http://www.bitpixr.com/i/bitcoin-deathstar/" TargetMode="External"/><Relationship Id="rId1018" Type="http://schemas.openxmlformats.org/officeDocument/2006/relationships/hyperlink" Target="http://www.reddit.com/r/Bitcoin/comments/3abnx4/circle_bitcoin_question/" TargetMode="External"/><Relationship Id="rId1019" Type="http://schemas.openxmlformats.org/officeDocument/2006/relationships/hyperlink" Target="http://www.reddit.com/r/Bitcoin/comments/3abp9f/expedia_is_another_site_that_no_longer_accepts/" TargetMode="External"/><Relationship Id="rId426" Type="http://schemas.openxmlformats.org/officeDocument/2006/relationships/hyperlink" Target="http://www.reddit.com/r/Bitcoin/comments/3a1wxr/time_for_a_game_plan/" TargetMode="External"/><Relationship Id="rId668" Type="http://schemas.openxmlformats.org/officeDocument/2006/relationships/hyperlink" Target="https://www.youtube.com/attribution_link?a=HmI3WdM-35k&amp;u=%2Fwatch%3Fv%3DgKYmhQ06pto%26feature%3Dshare" TargetMode="External"/><Relationship Id="rId425" Type="http://schemas.openxmlformats.org/officeDocument/2006/relationships/hyperlink" Target="http://www.reddit.com/r/Bitcoin/comments/3a1hte/psa_dust_being_sent_to_your_addresses_might_help/" TargetMode="External"/><Relationship Id="rId667" Type="http://schemas.openxmlformats.org/officeDocument/2006/relationships/hyperlink" Target="http://www.reddit.com/r/Bitcoin/comments/3a5k2x/any_news_on_bitcoin_101_a_million_killer_apps/" TargetMode="External"/><Relationship Id="rId424" Type="http://schemas.openxmlformats.org/officeDocument/2006/relationships/hyperlink" Target="http://www.reddit.com/r/Bitcoin/comments/3a1mt5/bitcoin_should_increase_speed_not_block_size/" TargetMode="External"/><Relationship Id="rId666" Type="http://schemas.openxmlformats.org/officeDocument/2006/relationships/hyperlink" Target="http://www.reddit.com/r/Bitcoin/comments/3a5kwc/dark_pool_anonymous_bitcoin_trading/" TargetMode="External"/><Relationship Id="rId423" Type="http://schemas.openxmlformats.org/officeDocument/2006/relationships/hyperlink" Target="http://www.reddit.com/r/Bitcoin/comments/3a1to9/stability_my_assand_im_glad_this_day_will_be_fun/" TargetMode="External"/><Relationship Id="rId665" Type="http://schemas.openxmlformats.org/officeDocument/2006/relationships/hyperlink" Target="http://digitalmoneytimes.com/crypto-news/bitcoin-exchange-kraken-creates-dark-pool-for-anonymous-trading/" TargetMode="External"/><Relationship Id="rId429" Type="http://schemas.openxmlformats.org/officeDocument/2006/relationships/hyperlink" Target="https://medium.com/@revealhq/introducing-reveal-cdb71f491bd6" TargetMode="External"/><Relationship Id="rId428" Type="http://schemas.openxmlformats.org/officeDocument/2006/relationships/hyperlink" Target="http://www.reddit.com/r/Bitcoin/comments/3a1yv6/eli5_why_not_increase_block_frequence_and_reduce/" TargetMode="External"/><Relationship Id="rId427" Type="http://schemas.openxmlformats.org/officeDocument/2006/relationships/hyperlink" Target="http://www.reddit.com/r/Bitcoin/comments/3a1xeq/all_this_good_news_isgood/" TargetMode="External"/><Relationship Id="rId669" Type="http://schemas.openxmlformats.org/officeDocument/2006/relationships/hyperlink" Target="http://www.reddit.com/r/Bitcoin/comments/3a5k27/nhk_documentaryfrontline_of_bitcoinenglish/" TargetMode="External"/><Relationship Id="rId660" Type="http://schemas.openxmlformats.org/officeDocument/2006/relationships/hyperlink" Target="http://www.reddit.com/r/Bitcoin/comments/3a5lqd/what_was_the_first_thing_you_bought_with_bitcoin/" TargetMode="External"/><Relationship Id="rId1250" Type="http://schemas.openxmlformats.org/officeDocument/2006/relationships/hyperlink" Target="https://www.facebook.com/Bitcoinsnews/posts/393808544138385" TargetMode="External"/><Relationship Id="rId1251" Type="http://schemas.openxmlformats.org/officeDocument/2006/relationships/hyperlink" Target="http://www.reddit.com/r/Bitcoin/comments/3aeoa4/economics_professor_bitcoin_has_a_lot_of_problems/" TargetMode="External"/><Relationship Id="rId1010" Type="http://schemas.openxmlformats.org/officeDocument/2006/relationships/hyperlink" Target="http://www.reddit.com/r/Bitcoin/comments/3abddb/is_there_a_good_service_to_pay_bills_with_bitcoin/" TargetMode="External"/><Relationship Id="rId1252" Type="http://schemas.openxmlformats.org/officeDocument/2006/relationships/hyperlink" Target="http://www.reddit.com/r/Bitcoin/comments/3aenx0/avoid_f2pool_they_are_incompetent_reckless_and/" TargetMode="External"/><Relationship Id="rId422" Type="http://schemas.openxmlformats.org/officeDocument/2006/relationships/hyperlink" Target="http://www.reddit.com/r/Bitcoin/comments/3a1twx/hashingspace_corporation_launches_bitcoin_asic/" TargetMode="External"/><Relationship Id="rId664" Type="http://schemas.openxmlformats.org/officeDocument/2006/relationships/hyperlink" Target="http://www.reddit.com/r/Bitcoin/comments/3a5l56/bitcoin_surging_past_250_because_as_usual_nobody/" TargetMode="External"/><Relationship Id="rId1011" Type="http://schemas.openxmlformats.org/officeDocument/2006/relationships/hyperlink" Target="http://www.rapwave.net/2015/06/18/dope-becomes-first-movie-to-accept-bitcoin/" TargetMode="External"/><Relationship Id="rId1253" Type="http://schemas.openxmlformats.org/officeDocument/2006/relationships/hyperlink" Target="http://imgur.com/Twye35F" TargetMode="External"/><Relationship Id="rId421" Type="http://schemas.openxmlformats.org/officeDocument/2006/relationships/hyperlink" Target="http://bitcoinprbuzz.com/hashingspace-corporation-launches-bitcoin-asic-mining-and-hosting-operations/" TargetMode="External"/><Relationship Id="rId663" Type="http://schemas.openxmlformats.org/officeDocument/2006/relationships/hyperlink" Target="http://www.reddit.com/r/Bitcoin/comments/3a5lgm/bitcoin_price_surges_to_250_in_a_magnificent/" TargetMode="External"/><Relationship Id="rId1012" Type="http://schemas.openxmlformats.org/officeDocument/2006/relationships/hyperlink" Target="http://www.reddit.com/r/Bitcoin/comments/3abg7k/dope_becomes_first_movie_to_accept_bitcoin_for/" TargetMode="External"/><Relationship Id="rId1254" Type="http://schemas.openxmlformats.org/officeDocument/2006/relationships/hyperlink" Target="http://www.reddit.com/r/Bitcoin/comments/3aeqek/i_made_myself_a_bitcoin_qr_wallet_wallpaper_if/" TargetMode="External"/><Relationship Id="rId420" Type="http://schemas.openxmlformats.org/officeDocument/2006/relationships/hyperlink" Target="http://www.reddit.com/r/Bitcoin/comments/3a1u1y/whats_going_on_here/" TargetMode="External"/><Relationship Id="rId662" Type="http://schemas.openxmlformats.org/officeDocument/2006/relationships/hyperlink" Target="https://www.cryptocoinsnews.com/bitcoin-price-surges-250-magnificent-price-action/" TargetMode="External"/><Relationship Id="rId1013" Type="http://schemas.openxmlformats.org/officeDocument/2006/relationships/hyperlink" Target="https://mobile.twitter.com/Innotribe/status/611547097335242752" TargetMode="External"/><Relationship Id="rId1255" Type="http://schemas.openxmlformats.org/officeDocument/2006/relationships/hyperlink" Target="http://www.reddit.com/r/Bitcoin/comments/3aercy/should_i_join_a_bitcoin_irc_channel/" TargetMode="External"/><Relationship Id="rId661" Type="http://schemas.openxmlformats.org/officeDocument/2006/relationships/hyperlink" Target="http://www.reddit.com/r/Bitcoin/comments/3a5lo7/i_havent_seen_people_getting_their_bank_accounts/" TargetMode="External"/><Relationship Id="rId1014" Type="http://schemas.openxmlformats.org/officeDocument/2006/relationships/hyperlink" Target="http://www.reddit.com/r/Bitcoin/comments/3abfdc/just_seen_this_retweeted/" TargetMode="External"/><Relationship Id="rId1256" Type="http://schemas.openxmlformats.org/officeDocument/2006/relationships/hyperlink" Target="http://www.reddit.com/r/Bitcoin/comments/3aer0s/building_a_transaction_with_multiple_inputs/" TargetMode="External"/><Relationship Id="rId1004" Type="http://schemas.openxmlformats.org/officeDocument/2006/relationships/hyperlink" Target="http://www.reddit.com/r/Bitcoin/comments/3ab8zi/bitfinex_order_book_bidask_ratio_primed_for/" TargetMode="External"/><Relationship Id="rId1246" Type="http://schemas.openxmlformats.org/officeDocument/2006/relationships/hyperlink" Target="https://www.linkedin.com/vsearch/p?orig=QRYRW&amp;rsid=869747301434722859884&amp;keywords=bitcoin&amp;queryRewriteParams=132" TargetMode="External"/><Relationship Id="rId1005" Type="http://schemas.openxmlformats.org/officeDocument/2006/relationships/hyperlink" Target="http://www.reddit.com/r/Bitcoin/comments/3abduc/all_in_100btc/" TargetMode="External"/><Relationship Id="rId1247" Type="http://schemas.openxmlformats.org/officeDocument/2006/relationships/hyperlink" Target="http://www.reddit.com/r/Bitcoin/comments/3aelux/16850_bitcoin_linkedin_profiles/" TargetMode="External"/><Relationship Id="rId1006" Type="http://schemas.openxmlformats.org/officeDocument/2006/relationships/hyperlink" Target="http://www.reddit.com/r/Bitcoin/comments/3abddb/is_there_a_good_service_to_pay_bills_with_bitcoin/" TargetMode="External"/><Relationship Id="rId1248" Type="http://schemas.openxmlformats.org/officeDocument/2006/relationships/hyperlink" Target="https://bitcointalk.org/" TargetMode="External"/><Relationship Id="rId1007" Type="http://schemas.openxmlformats.org/officeDocument/2006/relationships/hyperlink" Target="http://imgur.com/a9rKyrw" TargetMode="External"/><Relationship Id="rId1249" Type="http://schemas.openxmlformats.org/officeDocument/2006/relationships/hyperlink" Target="http://www.reddit.com/r/Bitcoin/comments/3aelcd/bitcointalk_is_down/" TargetMode="External"/><Relationship Id="rId1008" Type="http://schemas.openxmlformats.org/officeDocument/2006/relationships/hyperlink" Target="http://www.reddit.com/r/Bitcoin/comments/3abdd7/upgrading_limechat_when_suddenly/" TargetMode="External"/><Relationship Id="rId1009" Type="http://schemas.openxmlformats.org/officeDocument/2006/relationships/hyperlink" Target="http://www.reddit.com/r/Bitcoin/comments/3abduc/all_in_100btc/" TargetMode="External"/><Relationship Id="rId415" Type="http://schemas.openxmlformats.org/officeDocument/2006/relationships/hyperlink" Target="http://www.reddit.com/r/Bitcoin/comments/3a1ny7/the_325yearold_company_thats_learning_about/" TargetMode="External"/><Relationship Id="rId657" Type="http://schemas.openxmlformats.org/officeDocument/2006/relationships/hyperlink" Target="http://www.reddit.com/r/Bitcoin/comments/3a5mn7/why_not_make_a_new_subreddit_for_the_blocksize/" TargetMode="External"/><Relationship Id="rId899" Type="http://schemas.openxmlformats.org/officeDocument/2006/relationships/hyperlink" Target="http://www.reddit.com/r/Bitcoin/comments/3a9ivi/bitcoin_tracker_one_could_easily_hit_the_1/" TargetMode="External"/><Relationship Id="rId414" Type="http://schemas.openxmlformats.org/officeDocument/2006/relationships/hyperlink" Target="https://coincenter.org/2015/06/the-325-year-old-company-thats-learning-about-bitcoin/?utm_source=social&amp;utm_medium=reddit&amp;utm_content=lloyds%20blog%20&amp;utm_campaign=blog" TargetMode="External"/><Relationship Id="rId656" Type="http://schemas.openxmlformats.org/officeDocument/2006/relationships/hyperlink" Target="http://www.reddit.com/r/Bitcoin/comments/3a5mu3/for_context_panera_bread_is_worth_more_than_the/" TargetMode="External"/><Relationship Id="rId898" Type="http://schemas.openxmlformats.org/officeDocument/2006/relationships/hyperlink" Target="https://www.avanza.se/borshandlade-produkter/certifikat-torg/dagens-avslut.html/563966/bitcoin-xbt" TargetMode="External"/><Relationship Id="rId413" Type="http://schemas.openxmlformats.org/officeDocument/2006/relationships/hyperlink" Target="http://www.reddit.com/r/Bitcoin/comments/3a1o0v/bitcoin_explained/" TargetMode="External"/><Relationship Id="rId655" Type="http://schemas.openxmlformats.org/officeDocument/2006/relationships/hyperlink" Target="http://www.reddit.com/r/Bitcoin/comments/3a5mui/its_been_a_while_since_ive_seen_so_much_green_to/" TargetMode="External"/><Relationship Id="rId897" Type="http://schemas.openxmlformats.org/officeDocument/2006/relationships/hyperlink" Target="http://www.reddit.com/r/Bitcoin/comments/3a9jqr/last_24_hours_of_cryptosteel_indiegogo_campaign/" TargetMode="External"/><Relationship Id="rId412" Type="http://schemas.openxmlformats.org/officeDocument/2006/relationships/hyperlink" Target="https://www.youtube.com/attribution_link?a=ZvJ031KeFZc&amp;u=%2Fwatch%3Fv%3DQz5c3k1IU14%26feature%3Dshare" TargetMode="External"/><Relationship Id="rId654" Type="http://schemas.openxmlformats.org/officeDocument/2006/relationships/hyperlink" Target="http://imgur.com/MG5DlJL" TargetMode="External"/><Relationship Id="rId896" Type="http://schemas.openxmlformats.org/officeDocument/2006/relationships/hyperlink" Target="https://www.indiegogo.com/projects/cryptosteel-the-ultimate-cold-storage-wallet" TargetMode="External"/><Relationship Id="rId419" Type="http://schemas.openxmlformats.org/officeDocument/2006/relationships/hyperlink" Target="http://www.reddit.com/r/Bitcoin/comments/3a1u7j/we_have_lift_off/" TargetMode="External"/><Relationship Id="rId418" Type="http://schemas.openxmlformats.org/officeDocument/2006/relationships/hyperlink" Target="http://www.reddit.com/r/Bitcoin/comments/3a1u90/250/" TargetMode="External"/><Relationship Id="rId417" Type="http://schemas.openxmlformats.org/officeDocument/2006/relationships/hyperlink" Target="http://www.reddit.com/r/Bitcoin/comments/3a1uua/texas_gold_vault_and_the_new_electronic/" TargetMode="External"/><Relationship Id="rId659" Type="http://schemas.openxmlformats.org/officeDocument/2006/relationships/hyperlink" Target="http://www.reddit.com/r/Bitcoin/comments/3a5mck/what_the_is_bitcoin_tedxbeaconstreet/" TargetMode="External"/><Relationship Id="rId416" Type="http://schemas.openxmlformats.org/officeDocument/2006/relationships/hyperlink" Target="http://www.zerohedge.com/news/2015-06-16/gold-bullion-worth-1-billion-be-%E2%80%9Crepatriated%E2%80%9D-ny-fed-new-texas-bullion-depository" TargetMode="External"/><Relationship Id="rId658" Type="http://schemas.openxmlformats.org/officeDocument/2006/relationships/hyperlink" Target="https://www.youtube.com/watch?v=kkobc5vopMk" TargetMode="External"/><Relationship Id="rId891" Type="http://schemas.openxmlformats.org/officeDocument/2006/relationships/hyperlink" Target="http://www.reddit.com/r/Bitcoin/comments/3a9gvr/how_many_of_the_current_142_million_coins_are/" TargetMode="External"/><Relationship Id="rId890" Type="http://schemas.openxmlformats.org/officeDocument/2006/relationships/hyperlink" Target="http://www.reddit.com/r/Bitcoin/comments/3a9gz8/bitreserve_deposits_currently_not_working/" TargetMode="External"/><Relationship Id="rId1240" Type="http://schemas.openxmlformats.org/officeDocument/2006/relationships/hyperlink" Target="http://sourceforge.net/p/bitcoin/mailman/bitcoin-development/thread/CAFzgq-wgHAdPnW5omvcP6OfYbCAh3op%2BmAYtuzwk188AOZr2QA%40mail.gmail.com/" TargetMode="External"/><Relationship Id="rId1241" Type="http://schemas.openxmlformats.org/officeDocument/2006/relationships/hyperlink" Target="http://www.reddit.com/r/Bitcoin/comments/3aejmu/f2pool_we_recognize_the_problem_we_will_switch_to/" TargetMode="External"/><Relationship Id="rId411" Type="http://schemas.openxmlformats.org/officeDocument/2006/relationships/hyperlink" Target="http://www.reddit.com/r/Bitcoin/comments/3a1o54/good_news_drives_the_price_down_contentious_forks/" TargetMode="External"/><Relationship Id="rId653" Type="http://schemas.openxmlformats.org/officeDocument/2006/relationships/hyperlink" Target="http://www.reddit.com/r/Bitcoin/comments/3a5iwt/bitfury_and_georgian_coinvestment_fund_help/" TargetMode="External"/><Relationship Id="rId895" Type="http://schemas.openxmlformats.org/officeDocument/2006/relationships/hyperlink" Target="http://www.reddit.com/r/Bitcoin/comments/3a9hbx/how_to_deposit_bitcoins/" TargetMode="External"/><Relationship Id="rId1000" Type="http://schemas.openxmlformats.org/officeDocument/2006/relationships/hyperlink" Target="http://imgur.com/f3gZSfI" TargetMode="External"/><Relationship Id="rId1242" Type="http://schemas.openxmlformats.org/officeDocument/2006/relationships/hyperlink" Target="https://blockchain.info/address/1E2Suns9EkUUEXJWsaPBc5jQMaNavHHh8s" TargetMode="External"/><Relationship Id="rId410" Type="http://schemas.openxmlformats.org/officeDocument/2006/relationships/hyperlink" Target="http://www.reddit.com/r/Bitcoin/comments/3a1og8/recent_bitmessage_open_source_contributions/" TargetMode="External"/><Relationship Id="rId652" Type="http://schemas.openxmlformats.org/officeDocument/2006/relationships/hyperlink" Target="http://bitcoinist.net/bitfury-georgian-co-investment-fund-tbilisi-flood-victims/" TargetMode="External"/><Relationship Id="rId894" Type="http://schemas.openxmlformats.org/officeDocument/2006/relationships/hyperlink" Target="http://www.reddit.com/r/Bitcoin/comments/3a9fvm/psa_dont_purchase_anything_from_butterfly_labs_by/" TargetMode="External"/><Relationship Id="rId1001" Type="http://schemas.openxmlformats.org/officeDocument/2006/relationships/hyperlink" Target="http://www.reddit.com/r/Bitcoin/comments/3ab800/new_bank_logo/" TargetMode="External"/><Relationship Id="rId1243" Type="http://schemas.openxmlformats.org/officeDocument/2006/relationships/hyperlink" Target="http://www.reddit.com/r/Bitcoin/comments/3aemt0/blockchained_message_greece_goes_bitcoin/" TargetMode="External"/><Relationship Id="rId651" Type="http://schemas.openxmlformats.org/officeDocument/2006/relationships/hyperlink" Target="http://www.reddit.com/r/Bitcoin/comments/3a5j3o/interest_check_buy_bitcoins_physically_with/" TargetMode="External"/><Relationship Id="rId893" Type="http://schemas.openxmlformats.org/officeDocument/2006/relationships/hyperlink" Target="https://support.butterflylabs.com/index.php?/Knowledgebase/Article/View/31/0/what-is-the-current-status-of-the-refund-queue" TargetMode="External"/><Relationship Id="rId1002" Type="http://schemas.openxmlformats.org/officeDocument/2006/relationships/hyperlink" Target="http://www.reddit.com/r/Bitcoin/comments/3ab9rz/satoshis_for_every_person_alive_a_statistic_and_a/" TargetMode="External"/><Relationship Id="rId1244" Type="http://schemas.openxmlformats.org/officeDocument/2006/relationships/hyperlink" Target="http://sourceforge.net/p/bitcoin/mailman/message/34222573/" TargetMode="External"/><Relationship Id="rId650" Type="http://schemas.openxmlformats.org/officeDocument/2006/relationships/hyperlink" Target="http://www.reddit.com/r/Bitcoin/comments/3a5jof/bitcoin_explained_how_bitcoin_works_in_3_minutes/" TargetMode="External"/><Relationship Id="rId892" Type="http://schemas.openxmlformats.org/officeDocument/2006/relationships/hyperlink" Target="http://www.reddit.com/r/Bitcoin/comments/3a9gsv/how_to_deposit_bitcoins/" TargetMode="External"/><Relationship Id="rId1003" Type="http://schemas.openxmlformats.org/officeDocument/2006/relationships/hyperlink" Target="http://imgur.com/dTfOFyo" TargetMode="External"/><Relationship Id="rId1245" Type="http://schemas.openxmlformats.org/officeDocument/2006/relationships/hyperlink" Target="http://www.reddit.com/r/Bitcoin/comments/3aem7d/adam_back_importing_and_forcing_company_interests/" TargetMode="External"/><Relationship Id="rId1037" Type="http://schemas.openxmlformats.org/officeDocument/2006/relationships/hyperlink" Target="http://www.reddit.com/r/Bitcoin/comments/3abqf5/first_regulated_bitcoinbased_security_has_started/" TargetMode="External"/><Relationship Id="rId1279" Type="http://schemas.openxmlformats.org/officeDocument/2006/relationships/hyperlink" Target="http://www.reddit.com/r/Bitcoin/comments/3afd5e/major_payment_processors_in_favor_of_block_size/" TargetMode="External"/><Relationship Id="rId1038" Type="http://schemas.openxmlformats.org/officeDocument/2006/relationships/hyperlink" Target="http://www.cnbc.com/id/102771200" TargetMode="External"/><Relationship Id="rId1039" Type="http://schemas.openxmlformats.org/officeDocument/2006/relationships/hyperlink" Target="http://www.reddit.com/r/Bitcoin/comments/3abu58/cnbc_bitcoin_could_shift_balance_of_power_in/" TargetMode="External"/><Relationship Id="rId206" Type="http://schemas.openxmlformats.org/officeDocument/2006/relationships/hyperlink" Target="http://www.reddit.com/r/Bitcoin/comments/39ytr8/circle_just_sent_me_this_i_use_a_masked_email_for/" TargetMode="External"/><Relationship Id="rId448" Type="http://schemas.openxmlformats.org/officeDocument/2006/relationships/hyperlink" Target="http://finance.yahoo.com/news/bitcoin-surges-grexit-worries-mount-posts-best-run-174225669--sector.html" TargetMode="External"/><Relationship Id="rId205" Type="http://schemas.openxmlformats.org/officeDocument/2006/relationships/hyperlink" Target="https://i.imgur.com/tonso3S.png" TargetMode="External"/><Relationship Id="rId447" Type="http://schemas.openxmlformats.org/officeDocument/2006/relationships/hyperlink" Target="http://www.reddit.com/r/Bitcoin/comments/3a2juy/an_impression_of_bitcoin_in_wales_with_morgan/" TargetMode="External"/><Relationship Id="rId689" Type="http://schemas.openxmlformats.org/officeDocument/2006/relationships/hyperlink" Target="https://getaddr.bitnodes.io/nodes/?q=/Bitcoin%20XT,%203M%20Blk,%20No%20Dbl:0.10.2/" TargetMode="External"/><Relationship Id="rId204" Type="http://schemas.openxmlformats.org/officeDocument/2006/relationships/hyperlink" Target="http://www.reddit.com/r/Bitcoin/comments/39ytts/unable_to_delete_coinbase_account/" TargetMode="External"/><Relationship Id="rId446" Type="http://schemas.openxmlformats.org/officeDocument/2006/relationships/hyperlink" Target="http://bitcoinwales.org/people/an-impression-of-bitcoin-in-wales-with-morgan-price/" TargetMode="External"/><Relationship Id="rId688" Type="http://schemas.openxmlformats.org/officeDocument/2006/relationships/hyperlink" Target="http://www.reddit.com/r/Bitcoin/comments/3a5wbo/hello_reddit_we_are_magnr_savings_accounts_for/" TargetMode="External"/><Relationship Id="rId203" Type="http://schemas.openxmlformats.org/officeDocument/2006/relationships/hyperlink" Target="http://www.reddit.com/r/Bitcoin/comments/39yrdn/are_most_nodes_run_by_miners_if_so_isnt_unlimited/" TargetMode="External"/><Relationship Id="rId445" Type="http://schemas.openxmlformats.org/officeDocument/2006/relationships/hyperlink" Target="http://www.reddit.com/r/Bitcoin/comments/3a2eih/bitcoin_spikes_as_greeks_follow_cyprus_template/" TargetMode="External"/><Relationship Id="rId687" Type="http://schemas.openxmlformats.org/officeDocument/2006/relationships/hyperlink" Target="https://magnr.com" TargetMode="External"/><Relationship Id="rId209" Type="http://schemas.openxmlformats.org/officeDocument/2006/relationships/hyperlink" Target="http://www.reddit.com/r/Bitcoin/comments/39yw08/have_circles_processing_fees_always_been_this_high/" TargetMode="External"/><Relationship Id="rId208" Type="http://schemas.openxmlformats.org/officeDocument/2006/relationships/hyperlink" Target="http://www.reddit.com/r/Bitcoin/comments/39yrux/what_is_the_best_place_to_trade_a_gift_card_for/" TargetMode="External"/><Relationship Id="rId207" Type="http://schemas.openxmlformats.org/officeDocument/2006/relationships/hyperlink" Target="http://www.reddit.com/r/Bitcoin/comments/39yt2z/using_djangopython_and_pywallet_how_do_i_write_a/" TargetMode="External"/><Relationship Id="rId449" Type="http://schemas.openxmlformats.org/officeDocument/2006/relationships/hyperlink" Target="http://www.reddit.com/r/Bitcoin/comments/3a2jpx/bitcoin_surges_as_grexit_worries_mount_posts_best/" TargetMode="External"/><Relationship Id="rId1270" Type="http://schemas.openxmlformats.org/officeDocument/2006/relationships/hyperlink" Target="http://www.reddit.com/r/Bitcoin/comments/3af567/croatian_police_arrested_a_citizen_of_the/" TargetMode="External"/><Relationship Id="rId440" Type="http://schemas.openxmlformats.org/officeDocument/2006/relationships/hyperlink" Target="http://imgur.com/Aj2NXoA" TargetMode="External"/><Relationship Id="rId682" Type="http://schemas.openxmlformats.org/officeDocument/2006/relationships/hyperlink" Target="http://www.digitaljournal.com/pr/2587484" TargetMode="External"/><Relationship Id="rId1271" Type="http://schemas.openxmlformats.org/officeDocument/2006/relationships/hyperlink" Target="http://www.reddit.com/r/Bitcoin/comments/3af3p8/nooooo/" TargetMode="External"/><Relationship Id="rId681" Type="http://schemas.openxmlformats.org/officeDocument/2006/relationships/hyperlink" Target="http://www.reddit.com/r/Bitcoin/comments/3a5qj5/draft_signed_by_f2pool_antpool_bw_btcchina_huobi/" TargetMode="External"/><Relationship Id="rId1030" Type="http://schemas.openxmlformats.org/officeDocument/2006/relationships/hyperlink" Target="http://www.reddit.com/r/Bitcoin/comments/3abr98/satoshi_to_make_final_decision_on_block_size/" TargetMode="External"/><Relationship Id="rId1272" Type="http://schemas.openxmlformats.org/officeDocument/2006/relationships/hyperlink" Target="http://www.reddit.com/r/Bitcoin/comments/3af5mi/elite_warcraft_account_plus_others_for_bitcoin/" TargetMode="External"/><Relationship Id="rId680" Type="http://schemas.openxmlformats.org/officeDocument/2006/relationships/hyperlink" Target="https://i.imgur.com/JUnQcue.jpg" TargetMode="External"/><Relationship Id="rId1031" Type="http://schemas.openxmlformats.org/officeDocument/2006/relationships/hyperlink" Target="http://www.reddit.com/r/Bitcoin/comments/3abr1p/teraboxme_cant_withdraw_errors_help/" TargetMode="External"/><Relationship Id="rId1273" Type="http://schemas.openxmlformats.org/officeDocument/2006/relationships/hyperlink" Target="https://www.cryptocoinsnews.com/company-plans-build-50-billion-supercomputer-new-mexico-boosting-block-chain-processing/" TargetMode="External"/><Relationship Id="rId1032" Type="http://schemas.openxmlformats.org/officeDocument/2006/relationships/hyperlink" Target="http://imgur.com/fhd5Ja1" TargetMode="External"/><Relationship Id="rId1274" Type="http://schemas.openxmlformats.org/officeDocument/2006/relationships/hyperlink" Target="http://www.reddit.com/r/Bitcoin/comments/3af83l/exascale_power_co_plans_to_build_a_50_billion/" TargetMode="External"/><Relationship Id="rId202" Type="http://schemas.openxmlformats.org/officeDocument/2006/relationships/hyperlink" Target="http://www.reddit.com/r/Bitcoin/comments/39yhxj/curious_why_wasnt_bitcoin_invented_sooner/" TargetMode="External"/><Relationship Id="rId444" Type="http://schemas.openxmlformats.org/officeDocument/2006/relationships/hyperlink" Target="http://www.zerohedge.com/news/2015-06-16/bitcoin-spikes-greeks-follow-cyprus-template" TargetMode="External"/><Relationship Id="rId686" Type="http://schemas.openxmlformats.org/officeDocument/2006/relationships/hyperlink" Target="http://www.reddit.com/r/Bitcoin/comments/3a5wg9/bitcoin_will_be_money_if_it_becomes_boring/" TargetMode="External"/><Relationship Id="rId1033" Type="http://schemas.openxmlformats.org/officeDocument/2006/relationships/hyperlink" Target="http://www.reddit.com/r/Bitcoin/comments/3abqzy/looks_like_i_just_got_robbed_fuuu/" TargetMode="External"/><Relationship Id="rId1275" Type="http://schemas.openxmlformats.org/officeDocument/2006/relationships/hyperlink" Target="http://www.reddit.com/r/Bitcoin/comments/3af6m1/degree_of_anonymity_sidechains_vs_coinjoin/" TargetMode="External"/><Relationship Id="rId201" Type="http://schemas.openxmlformats.org/officeDocument/2006/relationships/hyperlink" Target="http://www.reddit.com/r/Bitcoin/comments/39yjbx/economic_fallacies_and_the_block_size_limit_part/" TargetMode="External"/><Relationship Id="rId443" Type="http://schemas.openxmlformats.org/officeDocument/2006/relationships/hyperlink" Target="http://www.reddit.com/r/Bitcoin/comments/3a2f65/every_block_is_full_transactions_are_not_being/" TargetMode="External"/><Relationship Id="rId685" Type="http://schemas.openxmlformats.org/officeDocument/2006/relationships/hyperlink" Target="http://www.bloombergview.com/articles/2015-06-17/bitcoin-volatility-prevents-it-from-becoming-money" TargetMode="External"/><Relationship Id="rId1034" Type="http://schemas.openxmlformats.org/officeDocument/2006/relationships/hyperlink" Target="https://www.cryptocoinsnews.com/bitcoin-dictators-inflate-block-size-debate//" TargetMode="External"/><Relationship Id="rId1276" Type="http://schemas.openxmlformats.org/officeDocument/2006/relationships/hyperlink" Target="http://www.reddit.com/r/Bitcoin/comments/3af6jq/eli5_adding_arbitrary_data_to_the_blockchain/" TargetMode="External"/><Relationship Id="rId200" Type="http://schemas.openxmlformats.org/officeDocument/2006/relationships/hyperlink" Target="https://bitcoinism.liberty.me/economic-fallacies-and-the-block-size-limit-part-2-price-discovery/" TargetMode="External"/><Relationship Id="rId442" Type="http://schemas.openxmlformats.org/officeDocument/2006/relationships/hyperlink" Target="https://blockchain.info/unconfirmed-transactions" TargetMode="External"/><Relationship Id="rId684" Type="http://schemas.openxmlformats.org/officeDocument/2006/relationships/hyperlink" Target="http://www.reddit.com/r/Bitcoin/comments/3a5wmz/greek_redditorsdo_you_see_more_people_talking/" TargetMode="External"/><Relationship Id="rId1035" Type="http://schemas.openxmlformats.org/officeDocument/2006/relationships/hyperlink" Target="http://www.reddit.com/r/Bitcoin/comments/3abqj9/bitcoin_dictators_inflate_block_size_debate/" TargetMode="External"/><Relationship Id="rId1277" Type="http://schemas.openxmlformats.org/officeDocument/2006/relationships/hyperlink" Target="http://www.reddit.com/r/Bitcoin/comments/3afay2/please_explain_how_this_merkle_tree_works/" TargetMode="External"/><Relationship Id="rId441" Type="http://schemas.openxmlformats.org/officeDocument/2006/relationships/hyperlink" Target="http://www.reddit.com/r/Bitcoin/comments/3a2fgn/a_rare_sighting_if_only_i_could_have_paid_in/" TargetMode="External"/><Relationship Id="rId683" Type="http://schemas.openxmlformats.org/officeDocument/2006/relationships/hyperlink" Target="http://www.reddit.com/r/Bitcoin/comments/3a5xch/magnr_launches_worlds_first_blockchain_based/" TargetMode="External"/><Relationship Id="rId1036" Type="http://schemas.openxmlformats.org/officeDocument/2006/relationships/hyperlink" Target="https://bitcoinmagazine.com/20906/bitcoin-tracker-one-etn-now-trading-worldwide-via-interactive-brokers/" TargetMode="External"/><Relationship Id="rId1278" Type="http://schemas.openxmlformats.org/officeDocument/2006/relationships/hyperlink" Target="http://cointelegraph.com/news/114612/major-payment-processors-in-favor-of-block-size-increase-coinkite-and-bitpagos-prefer-bip-100" TargetMode="External"/><Relationship Id="rId1026" Type="http://schemas.openxmlformats.org/officeDocument/2006/relationships/hyperlink" Target="http://www.reddit.com/r/Bitcoin/comments/3abrlo/gocoincom_a_scam/" TargetMode="External"/><Relationship Id="rId1268" Type="http://schemas.openxmlformats.org/officeDocument/2006/relationships/hyperlink" Target="http://davidsterry.com/blog/2015/06/building-consensus-for-bitcoin/" TargetMode="External"/><Relationship Id="rId1027" Type="http://schemas.openxmlformats.org/officeDocument/2006/relationships/hyperlink" Target="http://www.reddit.com/r/Bitcoin/comments/3abrlk/any_place_to_get_bitcoins_in_canada_for_2_fee/" TargetMode="External"/><Relationship Id="rId1269" Type="http://schemas.openxmlformats.org/officeDocument/2006/relationships/hyperlink" Target="http://www.reddit.com/r/Bitcoin/comments/3af1rr/building_consensus_for_bitcoin_a_better_process/" TargetMode="External"/><Relationship Id="rId1028" Type="http://schemas.openxmlformats.org/officeDocument/2006/relationships/hyperlink" Target="http://i.imgur.com/5CWYvCM.jpg" TargetMode="External"/><Relationship Id="rId1029" Type="http://schemas.openxmlformats.org/officeDocument/2006/relationships/hyperlink" Target="http://www.reddit.com/r/Bitcoin/comments/3abria/its_time_for_plan_b_greek_version/" TargetMode="External"/><Relationship Id="rId437" Type="http://schemas.openxmlformats.org/officeDocument/2006/relationships/hyperlink" Target="https://strawpoll.me/4650115" TargetMode="External"/><Relationship Id="rId679" Type="http://schemas.openxmlformats.org/officeDocument/2006/relationships/hyperlink" Target="http://www.reddit.com/r/Bitcoin/comments/3a5s5z/germans_bitcoin_report_from_heise/" TargetMode="External"/><Relationship Id="rId436" Type="http://schemas.openxmlformats.org/officeDocument/2006/relationships/hyperlink" Target="http://www.reddit.com/r/Bitcoin/comments/3a1xzr/your_bitcoin_donations_can_help_georgia_flood/" TargetMode="External"/><Relationship Id="rId678" Type="http://schemas.openxmlformats.org/officeDocument/2006/relationships/hyperlink" Target="http://m.heise.de/newsticker/meldung/Bitcoin-Technik-Blockchain-als-Wunderwaffe-der-Finanzwirtschaft-2699919.html" TargetMode="External"/><Relationship Id="rId435" Type="http://schemas.openxmlformats.org/officeDocument/2006/relationships/hyperlink" Target="http://www.newsbtc.com/2015/06/16/georgia-flood-victims-need-your-support-help-them-with-bitcoin-donations/" TargetMode="External"/><Relationship Id="rId677" Type="http://schemas.openxmlformats.org/officeDocument/2006/relationships/hyperlink" Target="http://www.reddit.com/r/Bitcoin/comments/3a5sk2/bitcoin_tracker_one_coinxbtstockholm_on/" TargetMode="External"/><Relationship Id="rId434" Type="http://schemas.openxmlformats.org/officeDocument/2006/relationships/hyperlink" Target="http://www.reddit.com/r/Bitcoin/comments/3a1y0c/let_this_be_the_start_of_the_new_correction/" TargetMode="External"/><Relationship Id="rId676" Type="http://schemas.openxmlformats.org/officeDocument/2006/relationships/hyperlink" Target="http://www.bloomberg.com/research/stocks/charts/charts.asp?ticker=COINXBT:SS" TargetMode="External"/><Relationship Id="rId439" Type="http://schemas.openxmlformats.org/officeDocument/2006/relationships/hyperlink" Target="http://www.reddit.com/r/Bitcoin/comments/3a2fp8/how_do_password_protected_private_keys_work/" TargetMode="External"/><Relationship Id="rId438" Type="http://schemas.openxmlformats.org/officeDocument/2006/relationships/hyperlink" Target="http://www.reddit.com/r/Bitcoin/comments/3a28jy/which_increased_blocksize_proposal_do_you_support/" TargetMode="External"/><Relationship Id="rId671" Type="http://schemas.openxmlformats.org/officeDocument/2006/relationships/hyperlink" Target="http://www.reddit.com/r/Bitcoin/comments/3a5ow5/cloudminr_a_norway_cloudmining/" TargetMode="External"/><Relationship Id="rId1260" Type="http://schemas.openxmlformats.org/officeDocument/2006/relationships/hyperlink" Target="http://www.reddit.com/r/Bitcoin/comments/3aetkl/bitcoin_deathstar_bitpixr/" TargetMode="External"/><Relationship Id="rId670" Type="http://schemas.openxmlformats.org/officeDocument/2006/relationships/hyperlink" Target="http://www.bitcointalk.club/viewtopic.php?f=22&amp;t=665&amp;sid=5751f6b61ace2a87ca6351f0245da86c" TargetMode="External"/><Relationship Id="rId1261" Type="http://schemas.openxmlformats.org/officeDocument/2006/relationships/hyperlink" Target="http://www.reddit.com/r/Bitcoin/comments/3aevrd/are_bitcoin_posts_still_forbidden_in_rnews/" TargetMode="External"/><Relationship Id="rId1020" Type="http://schemas.openxmlformats.org/officeDocument/2006/relationships/hyperlink" Target="http://arxiv.org/abs/1412.4503" TargetMode="External"/><Relationship Id="rId1262" Type="http://schemas.openxmlformats.org/officeDocument/2006/relationships/hyperlink" Target="https://twitter.com/DougBlackAB/status/611922954885165056" TargetMode="External"/><Relationship Id="rId1021" Type="http://schemas.openxmlformats.org/officeDocument/2006/relationships/hyperlink" Target="http://www.reddit.com/r/Bitcoin/comments/3aboy4/a_million_metaorder_analysis_of_market_impact_on/" TargetMode="External"/><Relationship Id="rId1263" Type="http://schemas.openxmlformats.org/officeDocument/2006/relationships/hyperlink" Target="http://www.reddit.com/r/Bitcoin/comments/3aeyqy/canadian_senator_doug_black_on_twitter_the/" TargetMode="External"/><Relationship Id="rId433" Type="http://schemas.openxmlformats.org/officeDocument/2006/relationships/hyperlink" Target="https://mlkshk-ada.kxcdn.com/r/EM0D" TargetMode="External"/><Relationship Id="rId675" Type="http://schemas.openxmlformats.org/officeDocument/2006/relationships/hyperlink" Target="http://www.reddit.com/r/Bitcoin/comments/3a5usy/nodes_running_bitcoin_xt_0102/" TargetMode="External"/><Relationship Id="rId1022" Type="http://schemas.openxmlformats.org/officeDocument/2006/relationships/hyperlink" Target="http://i.imgur.com/Y262EgY.png" TargetMode="External"/><Relationship Id="rId1264" Type="http://schemas.openxmlformats.org/officeDocument/2006/relationships/hyperlink" Target="http://www.reddit.com/r/Bitcoin/comments/3aey15/psa_peter_todd_received_money_from_both_viacoin/" TargetMode="External"/><Relationship Id="rId432" Type="http://schemas.openxmlformats.org/officeDocument/2006/relationships/hyperlink" Target="http://www.reddit.com/r/Bitcoin/comments/3a1ykw/behind_the_scenes_of_a_bitcoin_transaction/" TargetMode="External"/><Relationship Id="rId674" Type="http://schemas.openxmlformats.org/officeDocument/2006/relationships/hyperlink" Target="https://getaddr.bitnodes.io/nodes/?q=/Bitcoin%20XT:0.10.2/" TargetMode="External"/><Relationship Id="rId1023" Type="http://schemas.openxmlformats.org/officeDocument/2006/relationships/hyperlink" Target="http://www.reddit.com/r/Bitcoin/comments/3abs0j/why_are_there_so_many_blocks_within_a_span_of_20/" TargetMode="External"/><Relationship Id="rId1265" Type="http://schemas.openxmlformats.org/officeDocument/2006/relationships/hyperlink" Target="http://www.cash2bitcoin.net" TargetMode="External"/><Relationship Id="rId431" Type="http://schemas.openxmlformats.org/officeDocument/2006/relationships/hyperlink" Target="http://www.bitpixr.com/i/behind-the-scenes-of-a-bitcoin-transaction/" TargetMode="External"/><Relationship Id="rId673" Type="http://schemas.openxmlformats.org/officeDocument/2006/relationships/hyperlink" Target="http://www.reddit.com/r/Bitcoin/comments/3a5uwg/the_world_bank_created_a_private_forum_to_talk/" TargetMode="External"/><Relationship Id="rId1024" Type="http://schemas.openxmlformats.org/officeDocument/2006/relationships/hyperlink" Target="http://i.imgur.com/tNab4yP.jpg?1" TargetMode="External"/><Relationship Id="rId1266" Type="http://schemas.openxmlformats.org/officeDocument/2006/relationships/hyperlink" Target="http://www.reddit.com/r/Bitcoin/comments/3af03f/cash2bitcoin_the_fastest_way_to_buy_bitcoin_with/" TargetMode="External"/><Relationship Id="rId430" Type="http://schemas.openxmlformats.org/officeDocument/2006/relationships/hyperlink" Target="http://www.reddit.com/r/Bitcoin/comments/3a1yt8/new_social_network_powered_by_cryptocurrencyusers/" TargetMode="External"/><Relationship Id="rId672" Type="http://schemas.openxmlformats.org/officeDocument/2006/relationships/hyperlink" Target="https://twitter.com/Etienne_TATUR/status/611105021430747136" TargetMode="External"/><Relationship Id="rId1025" Type="http://schemas.openxmlformats.org/officeDocument/2006/relationships/hyperlink" Target="http://www.reddit.com/r/Bitcoin/comments/3abrn6/time_for_plan_b_greek_version_2/" TargetMode="External"/><Relationship Id="rId1267" Type="http://schemas.openxmlformats.org/officeDocument/2006/relationships/hyperlink" Target="http://www.reddit.com/r/Bitcoin/comments/3af288/is_it_a_good_time_to_bu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1.43"/>
  </cols>
  <sheetData>
    <row r="1">
      <c r="A1" s="1" t="s">
        <v>0</v>
      </c>
      <c r="B1" s="1" t="s">
        <v>1</v>
      </c>
      <c r="C1" s="1" t="s">
        <v>2</v>
      </c>
      <c r="D1" s="2" t="s">
        <v>3</v>
      </c>
      <c r="E1" t="str">
        <f>IMAGE("http://ifttt.com/images/no_image_card.png",1)</f>
        <v/>
      </c>
      <c r="F1" s="1" t="s">
        <v>4</v>
      </c>
      <c r="G1" s="2" t="s">
        <v>5</v>
      </c>
    </row>
    <row r="2">
      <c r="A2" s="1" t="s">
        <v>6</v>
      </c>
      <c r="B2" s="1" t="s">
        <v>7</v>
      </c>
      <c r="C2" s="1" t="s">
        <v>8</v>
      </c>
      <c r="D2" s="2" t="s">
        <v>9</v>
      </c>
      <c r="E2" t="str">
        <f>IMAGE("http://www.newsbtc.com/wp-content/uploads/2015/06/bitcoin-price-Resistance-up-Next.png",1)</f>
        <v/>
      </c>
      <c r="F2" s="1" t="s">
        <v>4</v>
      </c>
      <c r="G2" s="2" t="s">
        <v>10</v>
      </c>
    </row>
    <row r="3">
      <c r="A3" s="1" t="s">
        <v>11</v>
      </c>
      <c r="B3" s="1" t="s">
        <v>12</v>
      </c>
      <c r="C3" s="1" t="s">
        <v>13</v>
      </c>
      <c r="D3" s="2" t="s">
        <v>14</v>
      </c>
      <c r="E3" t="str">
        <f>IMAGE("http://si.wsj.net/public/resources/images/BN-IX344_bkrvdi_G_20150614144449.jpg",1)</f>
        <v/>
      </c>
      <c r="F3" s="1" t="s">
        <v>4</v>
      </c>
      <c r="G3" s="2" t="s">
        <v>15</v>
      </c>
    </row>
    <row r="4">
      <c r="A4" s="1" t="s">
        <v>16</v>
      </c>
      <c r="B4" s="1" t="s">
        <v>17</v>
      </c>
      <c r="C4" s="1" t="s">
        <v>18</v>
      </c>
      <c r="D4" s="2" t="s">
        <v>19</v>
      </c>
      <c r="E4" t="str">
        <f>IMAGE("https://ihb.io/wp-content/uploads/2015/06/Jerry-says-there-is-nothing-illegal-about-making-a-donation-to-WikiLeaks-IHB-News.png",1)</f>
        <v/>
      </c>
      <c r="F4" s="1" t="s">
        <v>4</v>
      </c>
      <c r="G4" s="2" t="s">
        <v>20</v>
      </c>
    </row>
    <row r="5">
      <c r="A5" s="1" t="s">
        <v>21</v>
      </c>
      <c r="B5" s="1" t="s">
        <v>22</v>
      </c>
      <c r="C5" s="1" t="s">
        <v>23</v>
      </c>
      <c r="D5" s="1" t="s">
        <v>24</v>
      </c>
      <c r="E5" t="str">
        <f t="shared" ref="E5:E7" si="1">IMAGE("http://ifttt.com/images/no_image_card.png",1)</f>
        <v/>
      </c>
      <c r="F5" s="1" t="s">
        <v>4</v>
      </c>
      <c r="G5" s="2" t="s">
        <v>25</v>
      </c>
    </row>
    <row r="6">
      <c r="A6" s="1" t="s">
        <v>26</v>
      </c>
      <c r="B6" s="1" t="s">
        <v>27</v>
      </c>
      <c r="C6" s="1" t="s">
        <v>28</v>
      </c>
      <c r="D6" s="1" t="s">
        <v>29</v>
      </c>
      <c r="E6" t="str">
        <f t="shared" si="1"/>
        <v/>
      </c>
      <c r="F6" s="1" t="s">
        <v>4</v>
      </c>
      <c r="G6" s="2" t="s">
        <v>30</v>
      </c>
    </row>
    <row r="7">
      <c r="A7" s="1" t="s">
        <v>31</v>
      </c>
      <c r="B7" s="1" t="s">
        <v>32</v>
      </c>
      <c r="C7" s="1" t="s">
        <v>33</v>
      </c>
      <c r="D7" s="1" t="s">
        <v>34</v>
      </c>
      <c r="E7" t="str">
        <f t="shared" si="1"/>
        <v/>
      </c>
      <c r="F7" s="1" t="s">
        <v>4</v>
      </c>
      <c r="G7" s="2" t="s">
        <v>35</v>
      </c>
    </row>
    <row r="8">
      <c r="A8" s="1" t="s">
        <v>36</v>
      </c>
      <c r="B8" s="1" t="s">
        <v>37</v>
      </c>
      <c r="C8" s="1" t="s">
        <v>38</v>
      </c>
      <c r="D8" s="2" t="s">
        <v>39</v>
      </c>
      <c r="E8" t="str">
        <f>IMAGE("http://a.fsdn.com/sd/topics/social_64.png",1)</f>
        <v/>
      </c>
      <c r="F8" s="1" t="s">
        <v>4</v>
      </c>
      <c r="G8" s="2" t="s">
        <v>40</v>
      </c>
    </row>
    <row r="9">
      <c r="A9" s="1" t="s">
        <v>41</v>
      </c>
      <c r="B9" s="1" t="s">
        <v>42</v>
      </c>
      <c r="C9" s="1" t="s">
        <v>43</v>
      </c>
      <c r="D9" s="2" t="s">
        <v>44</v>
      </c>
      <c r="E9" t="str">
        <f>IMAGE("http://9p5z91rxsag1usgoc1ctvupb.wpengine.netdna-cdn.com/wp-content/uploads/2015/06/5e191112bebf41d372252f2c496102b4.jpg",1)</f>
        <v/>
      </c>
      <c r="F9" s="1" t="s">
        <v>4</v>
      </c>
      <c r="G9" s="2" t="s">
        <v>45</v>
      </c>
    </row>
    <row r="10">
      <c r="A10" s="1" t="s">
        <v>46</v>
      </c>
      <c r="B10" s="1" t="s">
        <v>47</v>
      </c>
      <c r="C10" s="1" t="s">
        <v>48</v>
      </c>
      <c r="D10" s="1" t="s">
        <v>49</v>
      </c>
      <c r="E10" t="str">
        <f t="shared" ref="E10:E13" si="2">IMAGE("http://ifttt.com/images/no_image_card.png",1)</f>
        <v/>
      </c>
      <c r="F10" s="1" t="s">
        <v>4</v>
      </c>
      <c r="G10" s="2" t="s">
        <v>50</v>
      </c>
    </row>
    <row r="11">
      <c r="A11" s="1" t="s">
        <v>51</v>
      </c>
      <c r="B11" s="1" t="s">
        <v>52</v>
      </c>
      <c r="C11" s="1" t="s">
        <v>53</v>
      </c>
      <c r="D11" s="1" t="s">
        <v>54</v>
      </c>
      <c r="E11" t="str">
        <f t="shared" si="2"/>
        <v/>
      </c>
      <c r="F11" s="1" t="s">
        <v>4</v>
      </c>
      <c r="G11" s="2" t="s">
        <v>55</v>
      </c>
    </row>
    <row r="12">
      <c r="A12" s="1" t="s">
        <v>56</v>
      </c>
      <c r="B12" s="1" t="s">
        <v>57</v>
      </c>
      <c r="C12" s="1" t="s">
        <v>58</v>
      </c>
      <c r="D12" s="1" t="s">
        <v>59</v>
      </c>
      <c r="E12" t="str">
        <f t="shared" si="2"/>
        <v/>
      </c>
      <c r="F12" s="1" t="s">
        <v>4</v>
      </c>
      <c r="G12" s="2" t="s">
        <v>60</v>
      </c>
    </row>
    <row r="13">
      <c r="A13" s="1" t="s">
        <v>61</v>
      </c>
      <c r="B13" s="1" t="s">
        <v>62</v>
      </c>
      <c r="C13" s="1" t="s">
        <v>63</v>
      </c>
      <c r="D13" s="1" t="s">
        <v>64</v>
      </c>
      <c r="E13" t="str">
        <f t="shared" si="2"/>
        <v/>
      </c>
      <c r="F13" s="1" t="s">
        <v>4</v>
      </c>
      <c r="G13" s="2" t="s">
        <v>65</v>
      </c>
    </row>
    <row r="14">
      <c r="A14" s="1" t="s">
        <v>66</v>
      </c>
      <c r="B14" s="1" t="s">
        <v>67</v>
      </c>
      <c r="C14" s="1" t="s">
        <v>68</v>
      </c>
      <c r="D14" s="2" t="s">
        <v>69</v>
      </c>
      <c r="E14" t="str">
        <f>IMAGE("https://bitcoinmagazine.com/wp-content/uploads/2015/06/dcent.jpg",1)</f>
        <v/>
      </c>
      <c r="F14" s="1" t="s">
        <v>4</v>
      </c>
      <c r="G14" s="2" t="s">
        <v>70</v>
      </c>
    </row>
    <row r="15">
      <c r="A15" s="1" t="s">
        <v>71</v>
      </c>
      <c r="B15" s="1" t="s">
        <v>72</v>
      </c>
      <c r="C15" s="1" t="s">
        <v>73</v>
      </c>
      <c r="D15" s="2" t="s">
        <v>74</v>
      </c>
      <c r="E15" t="str">
        <f>IMAGE("http://i.telegraph.co.uk/multimedia/archive/03169/tsipras_3169826k.jpg",1)</f>
        <v/>
      </c>
      <c r="F15" s="1" t="s">
        <v>4</v>
      </c>
      <c r="G15" s="2" t="s">
        <v>75</v>
      </c>
    </row>
    <row r="16">
      <c r="A16" s="1" t="s">
        <v>76</v>
      </c>
      <c r="B16" s="1" t="s">
        <v>77</v>
      </c>
      <c r="C16" s="1" t="s">
        <v>78</v>
      </c>
      <c r="D16" s="2" t="s">
        <v>79</v>
      </c>
      <c r="E16" t="str">
        <f>IMAGE("https://bitcoinfoundation.org/forum/public/style_images/master/meta_image.png",1)</f>
        <v/>
      </c>
      <c r="F16" s="1" t="s">
        <v>4</v>
      </c>
      <c r="G16" s="2" t="s">
        <v>80</v>
      </c>
    </row>
    <row r="17">
      <c r="A17" s="1" t="s">
        <v>76</v>
      </c>
      <c r="B17" s="1" t="s">
        <v>81</v>
      </c>
      <c r="C17" s="1" t="s">
        <v>82</v>
      </c>
      <c r="D17" s="2" t="s">
        <v>83</v>
      </c>
      <c r="E17" t="str">
        <f>IMAGE("http://ifttt.com/images/no_image_card.png",1)</f>
        <v/>
      </c>
      <c r="F17" s="1" t="s">
        <v>4</v>
      </c>
      <c r="G17" s="2" t="s">
        <v>84</v>
      </c>
    </row>
    <row r="18">
      <c r="A18" s="1" t="s">
        <v>85</v>
      </c>
      <c r="B18" s="1" t="s">
        <v>86</v>
      </c>
      <c r="C18" s="1" t="s">
        <v>87</v>
      </c>
      <c r="D18" s="2" t="s">
        <v>88</v>
      </c>
      <c r="E18" t="str">
        <f>IMAGE("http://www.cybershack.com.au/sites/default/files/bitcoin.jpg",1)</f>
        <v/>
      </c>
      <c r="F18" s="1" t="s">
        <v>4</v>
      </c>
      <c r="G18" s="2" t="s">
        <v>89</v>
      </c>
    </row>
    <row r="19">
      <c r="A19" s="1" t="s">
        <v>90</v>
      </c>
      <c r="B19" s="1" t="s">
        <v>91</v>
      </c>
      <c r="C19" s="1" t="s">
        <v>92</v>
      </c>
      <c r="D19" s="1" t="s">
        <v>93</v>
      </c>
      <c r="E19" t="str">
        <f t="shared" ref="E19:E20" si="3">IMAGE("http://ifttt.com/images/no_image_card.png",1)</f>
        <v/>
      </c>
      <c r="F19" s="1" t="s">
        <v>4</v>
      </c>
      <c r="G19" s="2" t="s">
        <v>94</v>
      </c>
    </row>
    <row r="20">
      <c r="A20" s="1" t="s">
        <v>95</v>
      </c>
      <c r="B20" s="1" t="s">
        <v>96</v>
      </c>
      <c r="C20" s="1" t="s">
        <v>97</v>
      </c>
      <c r="D20" s="1" t="s">
        <v>98</v>
      </c>
      <c r="E20" t="str">
        <f t="shared" si="3"/>
        <v/>
      </c>
      <c r="F20" s="1" t="s">
        <v>4</v>
      </c>
      <c r="G20" s="2" t="s">
        <v>99</v>
      </c>
    </row>
    <row r="21">
      <c r="A21" s="1" t="s">
        <v>100</v>
      </c>
      <c r="B21" s="1" t="s">
        <v>101</v>
      </c>
      <c r="C21" s="1" t="s">
        <v>102</v>
      </c>
      <c r="D21" s="2" t="s">
        <v>103</v>
      </c>
      <c r="E21" t="str">
        <f>IMAGE("http://advancedtradebot.com/wp-content/uploads/2014/09/botbox.png",1)</f>
        <v/>
      </c>
      <c r="F21" s="1" t="s">
        <v>4</v>
      </c>
      <c r="G21" s="2" t="s">
        <v>104</v>
      </c>
    </row>
    <row r="22">
      <c r="A22" s="1" t="s">
        <v>105</v>
      </c>
      <c r="B22" s="1" t="s">
        <v>106</v>
      </c>
      <c r="C22" s="1" t="s">
        <v>107</v>
      </c>
      <c r="D22" s="1" t="s">
        <v>108</v>
      </c>
      <c r="E22" t="str">
        <f>IMAGE("http://ifttt.com/images/no_image_card.png",1)</f>
        <v/>
      </c>
      <c r="F22" s="1" t="s">
        <v>4</v>
      </c>
      <c r="G22" s="2" t="s">
        <v>109</v>
      </c>
    </row>
    <row r="23">
      <c r="A23" s="1" t="s">
        <v>110</v>
      </c>
      <c r="B23" s="1" t="s">
        <v>111</v>
      </c>
      <c r="C23" s="1" t="s">
        <v>112</v>
      </c>
      <c r="D23" s="2" t="s">
        <v>113</v>
      </c>
      <c r="E23" t="str">
        <f>IMAGE("https://i.ytimg.com/vi/F1Iie2rWElw/maxresdefault.jpg",1)</f>
        <v/>
      </c>
      <c r="F23" s="1" t="s">
        <v>4</v>
      </c>
      <c r="G23" s="2" t="s">
        <v>114</v>
      </c>
    </row>
    <row r="24">
      <c r="A24" s="1" t="s">
        <v>115</v>
      </c>
      <c r="B24" s="1" t="s">
        <v>111</v>
      </c>
      <c r="C24" s="1" t="s">
        <v>116</v>
      </c>
      <c r="D24" s="2" t="s">
        <v>117</v>
      </c>
      <c r="E24" t="str">
        <f>IMAGE("https://i.ytimg.com/vi/OHZGA_jXVUo/maxresdefault.jpg",1)</f>
        <v/>
      </c>
      <c r="F24" s="1" t="s">
        <v>4</v>
      </c>
      <c r="G24" s="2" t="s">
        <v>118</v>
      </c>
    </row>
    <row r="25">
      <c r="A25" s="1" t="s">
        <v>119</v>
      </c>
      <c r="B25" s="1" t="s">
        <v>111</v>
      </c>
      <c r="C25" s="1" t="s">
        <v>120</v>
      </c>
      <c r="D25" s="2" t="s">
        <v>121</v>
      </c>
      <c r="E25" t="str">
        <f>IMAGE("https://i.ytimg.com/vi/ge0ncsoBW-I/maxresdefault.jpg",1)</f>
        <v/>
      </c>
      <c r="F25" s="1" t="s">
        <v>4</v>
      </c>
      <c r="G25" s="2" t="s">
        <v>122</v>
      </c>
    </row>
    <row r="26">
      <c r="A26" s="1" t="s">
        <v>123</v>
      </c>
      <c r="B26" s="1" t="s">
        <v>124</v>
      </c>
      <c r="C26" s="1" t="s">
        <v>125</v>
      </c>
      <c r="D26" s="1" t="s">
        <v>126</v>
      </c>
      <c r="E26" t="str">
        <f t="shared" ref="E26:E27" si="4">IMAGE("http://ifttt.com/images/no_image_card.png",1)</f>
        <v/>
      </c>
      <c r="F26" s="1" t="s">
        <v>4</v>
      </c>
      <c r="G26" s="2" t="s">
        <v>127</v>
      </c>
    </row>
    <row r="27">
      <c r="A27" s="1" t="s">
        <v>128</v>
      </c>
      <c r="B27" s="1" t="s">
        <v>129</v>
      </c>
      <c r="C27" s="1" t="s">
        <v>130</v>
      </c>
      <c r="D27" s="1" t="s">
        <v>131</v>
      </c>
      <c r="E27" t="str">
        <f t="shared" si="4"/>
        <v/>
      </c>
      <c r="F27" s="1" t="s">
        <v>4</v>
      </c>
      <c r="G27" s="2" t="s">
        <v>132</v>
      </c>
    </row>
    <row r="28">
      <c r="A28" s="1" t="s">
        <v>133</v>
      </c>
      <c r="B28" s="1" t="s">
        <v>134</v>
      </c>
      <c r="C28" s="1" t="s">
        <v>135</v>
      </c>
      <c r="D28" s="2" t="s">
        <v>136</v>
      </c>
      <c r="E28" t="str">
        <f>IMAGE("http://cointelegraph.com/images/725_aHR0cDovL2NvaW50ZWxlZ3JhcGguY29tL3N0b3JhZ2UvdXBsb2Fkcy92aWV3LzNkNWQxZTViMDI1YTEwYzY3MTA0NDdmMTczYTc5NjBlLnBuZw==.jpg",1)</f>
        <v/>
      </c>
      <c r="F28" s="1" t="s">
        <v>4</v>
      </c>
      <c r="G28" s="2" t="s">
        <v>137</v>
      </c>
    </row>
    <row r="29">
      <c r="A29" s="1" t="s">
        <v>138</v>
      </c>
      <c r="B29" s="1" t="s">
        <v>139</v>
      </c>
      <c r="C29" s="1" t="s">
        <v>140</v>
      </c>
      <c r="D29" s="1" t="s">
        <v>141</v>
      </c>
      <c r="E29" t="str">
        <f t="shared" ref="E29:E30" si="5">IMAGE("http://ifttt.com/images/no_image_card.png",1)</f>
        <v/>
      </c>
      <c r="F29" s="1" t="s">
        <v>4</v>
      </c>
      <c r="G29" s="2" t="s">
        <v>142</v>
      </c>
    </row>
    <row r="30">
      <c r="A30" s="1" t="s">
        <v>143</v>
      </c>
      <c r="B30" s="1" t="s">
        <v>144</v>
      </c>
      <c r="C30" s="1" t="s">
        <v>145</v>
      </c>
      <c r="D30" s="1" t="s">
        <v>146</v>
      </c>
      <c r="E30" t="str">
        <f t="shared" si="5"/>
        <v/>
      </c>
      <c r="F30" s="1" t="s">
        <v>4</v>
      </c>
      <c r="G30" s="2" t="s">
        <v>147</v>
      </c>
    </row>
    <row r="31">
      <c r="A31" s="1" t="s">
        <v>148</v>
      </c>
      <c r="B31" s="1" t="s">
        <v>149</v>
      </c>
      <c r="C31" s="1" t="s">
        <v>38</v>
      </c>
      <c r="D31" s="2" t="s">
        <v>39</v>
      </c>
      <c r="E31" t="str">
        <f>IMAGE("http://a.fsdn.com/sd/topics/social_64.png",1)</f>
        <v/>
      </c>
      <c r="F31" s="1" t="s">
        <v>4</v>
      </c>
      <c r="G31" s="2" t="s">
        <v>150</v>
      </c>
    </row>
    <row r="32">
      <c r="A32" s="1" t="s">
        <v>151</v>
      </c>
      <c r="B32" s="1" t="s">
        <v>152</v>
      </c>
      <c r="C32" s="1" t="s">
        <v>153</v>
      </c>
      <c r="D32" s="1" t="s">
        <v>154</v>
      </c>
      <c r="E32" t="str">
        <f t="shared" ref="E32:E33" si="6">IMAGE("http://ifttt.com/images/no_image_card.png",1)</f>
        <v/>
      </c>
      <c r="F32" s="1" t="s">
        <v>4</v>
      </c>
      <c r="G32" s="2" t="s">
        <v>155</v>
      </c>
    </row>
    <row r="33">
      <c r="A33" s="1" t="s">
        <v>156</v>
      </c>
      <c r="B33" s="1" t="s">
        <v>157</v>
      </c>
      <c r="C33" s="1" t="s">
        <v>158</v>
      </c>
      <c r="D33" s="1" t="s">
        <v>159</v>
      </c>
      <c r="E33" t="str">
        <f t="shared" si="6"/>
        <v/>
      </c>
      <c r="F33" s="1" t="s">
        <v>4</v>
      </c>
      <c r="G33" s="2" t="s">
        <v>160</v>
      </c>
    </row>
    <row r="34">
      <c r="A34" s="1" t="s">
        <v>161</v>
      </c>
      <c r="B34" s="1" t="s">
        <v>162</v>
      </c>
      <c r="C34" s="1" t="s">
        <v>163</v>
      </c>
      <c r="D34" s="2" t="s">
        <v>164</v>
      </c>
      <c r="E34" t="str">
        <f>IMAGE("http://cointelegraph.com/img/logo.png",1)</f>
        <v/>
      </c>
      <c r="F34" s="1" t="s">
        <v>4</v>
      </c>
      <c r="G34" s="2" t="s">
        <v>165</v>
      </c>
    </row>
    <row r="35">
      <c r="A35" s="1" t="s">
        <v>161</v>
      </c>
      <c r="B35" s="1" t="s">
        <v>166</v>
      </c>
      <c r="C35" s="1" t="s">
        <v>167</v>
      </c>
      <c r="D35" s="1" t="s">
        <v>168</v>
      </c>
      <c r="E35" t="str">
        <f>IMAGE("http://ifttt.com/images/no_image_card.png",1)</f>
        <v/>
      </c>
      <c r="F35" s="1" t="s">
        <v>4</v>
      </c>
      <c r="G35" s="2" t="s">
        <v>169</v>
      </c>
    </row>
    <row r="36">
      <c r="A36" s="1" t="s">
        <v>170</v>
      </c>
      <c r="B36" s="1" t="s">
        <v>171</v>
      </c>
      <c r="C36" s="1" t="s">
        <v>172</v>
      </c>
      <c r="D36" s="2" t="s">
        <v>173</v>
      </c>
      <c r="E36" t="str">
        <f>IMAGE("http://i.imgur.com/5aR0dyi.png",1)</f>
        <v/>
      </c>
      <c r="F36" s="1" t="s">
        <v>4</v>
      </c>
      <c r="G36" s="2" t="s">
        <v>174</v>
      </c>
    </row>
    <row r="37">
      <c r="A37" s="1" t="s">
        <v>175</v>
      </c>
      <c r="B37" s="1" t="s">
        <v>176</v>
      </c>
      <c r="C37" s="1" t="s">
        <v>177</v>
      </c>
      <c r="D37" s="1" t="s">
        <v>178</v>
      </c>
      <c r="E37" t="str">
        <f>IMAGE("http://ifttt.com/images/no_image_card.png",1)</f>
        <v/>
      </c>
      <c r="F37" s="1" t="s">
        <v>4</v>
      </c>
      <c r="G37" s="2" t="s">
        <v>179</v>
      </c>
    </row>
    <row r="38">
      <c r="A38" s="1" t="s">
        <v>180</v>
      </c>
      <c r="B38" s="1" t="s">
        <v>181</v>
      </c>
      <c r="C38" s="1" t="s">
        <v>182</v>
      </c>
      <c r="D38" s="2" t="s">
        <v>183</v>
      </c>
      <c r="E38" t="str">
        <f>IMAGE("https://ihb.io/wp-content/uploads/2015/06/The-Hunt-for-Satoshi-Nakamoto-Bitcoin-Comic-Book-IHB-News.png",1)</f>
        <v/>
      </c>
      <c r="F38" s="1" t="s">
        <v>4</v>
      </c>
      <c r="G38" s="2" t="s">
        <v>184</v>
      </c>
    </row>
    <row r="39">
      <c r="A39" s="1" t="s">
        <v>185</v>
      </c>
      <c r="B39" s="1" t="s">
        <v>186</v>
      </c>
      <c r="C39" s="1" t="s">
        <v>187</v>
      </c>
      <c r="D39" s="2" t="s">
        <v>188</v>
      </c>
      <c r="E39" t="str">
        <f>IMAGE("https://www.cryptocoinsnews.com/wp-content/uploads/2014/10/bitcoins2.jpg",1)</f>
        <v/>
      </c>
      <c r="F39" s="1" t="s">
        <v>4</v>
      </c>
      <c r="G39" s="2" t="s">
        <v>189</v>
      </c>
    </row>
    <row r="40">
      <c r="A40" s="1" t="s">
        <v>190</v>
      </c>
      <c r="B40" s="1" t="s">
        <v>191</v>
      </c>
      <c r="C40" s="1" t="s">
        <v>192</v>
      </c>
      <c r="D40" s="2" t="s">
        <v>193</v>
      </c>
      <c r="E40" t="str">
        <f t="shared" ref="E40:E42" si="7">IMAGE("http://ifttt.com/images/no_image_card.png",1)</f>
        <v/>
      </c>
      <c r="F40" s="1" t="s">
        <v>4</v>
      </c>
      <c r="G40" s="2" t="s">
        <v>194</v>
      </c>
    </row>
    <row r="41">
      <c r="A41" s="1" t="s">
        <v>195</v>
      </c>
      <c r="B41" s="1" t="s">
        <v>196</v>
      </c>
      <c r="C41" s="1" t="s">
        <v>197</v>
      </c>
      <c r="D41" s="1" t="s">
        <v>198</v>
      </c>
      <c r="E41" t="str">
        <f t="shared" si="7"/>
        <v/>
      </c>
      <c r="F41" s="1" t="s">
        <v>4</v>
      </c>
      <c r="G41" s="2" t="s">
        <v>199</v>
      </c>
    </row>
    <row r="42">
      <c r="A42" s="1" t="s">
        <v>200</v>
      </c>
      <c r="B42" s="1" t="s">
        <v>201</v>
      </c>
      <c r="C42" s="1" t="s">
        <v>202</v>
      </c>
      <c r="D42" s="1" t="s">
        <v>203</v>
      </c>
      <c r="E42" t="str">
        <f t="shared" si="7"/>
        <v/>
      </c>
      <c r="F42" s="1" t="s">
        <v>4</v>
      </c>
      <c r="G42" s="2" t="s">
        <v>204</v>
      </c>
    </row>
    <row r="43">
      <c r="A43" s="1" t="s">
        <v>205</v>
      </c>
      <c r="B43" s="1" t="s">
        <v>206</v>
      </c>
      <c r="C43" s="1" t="s">
        <v>207</v>
      </c>
      <c r="D43" s="2" t="s">
        <v>208</v>
      </c>
      <c r="E43" t="str">
        <f>IMAGE("http://www.bitcoin.se/wp-content/themes/codium-extend/images/arrow.png",1)</f>
        <v/>
      </c>
      <c r="F43" s="1" t="s">
        <v>4</v>
      </c>
      <c r="G43" s="2" t="s">
        <v>209</v>
      </c>
    </row>
    <row r="44">
      <c r="A44" s="1" t="s">
        <v>210</v>
      </c>
      <c r="B44" s="1" t="s">
        <v>211</v>
      </c>
      <c r="C44" s="1" t="s">
        <v>212</v>
      </c>
      <c r="D44" s="2" t="s">
        <v>213</v>
      </c>
      <c r="E44" t="str">
        <f>IMAGE("http://www.newsbtc.com/wp-content/uploads/2015/06/Inside-an-Indian-Bitcoin-Meetup.png",1)</f>
        <v/>
      </c>
      <c r="F44" s="1" t="s">
        <v>4</v>
      </c>
      <c r="G44" s="2" t="s">
        <v>214</v>
      </c>
    </row>
    <row r="45">
      <c r="A45" s="1" t="s">
        <v>215</v>
      </c>
      <c r="B45" s="1" t="s">
        <v>216</v>
      </c>
      <c r="C45" s="1" t="s">
        <v>217</v>
      </c>
      <c r="D45" s="2" t="s">
        <v>218</v>
      </c>
      <c r="E45" t="str">
        <f>IMAGE("http://www.miningpool.co.uk/wp-content/uploads/2015/06/d-cent-pilots.jpg",1)</f>
        <v/>
      </c>
      <c r="F45" s="1" t="s">
        <v>4</v>
      </c>
      <c r="G45" s="2" t="s">
        <v>219</v>
      </c>
    </row>
    <row r="46">
      <c r="A46" s="1" t="s">
        <v>220</v>
      </c>
      <c r="B46" s="1" t="s">
        <v>221</v>
      </c>
      <c r="C46" s="1" t="s">
        <v>222</v>
      </c>
      <c r="D46" s="2" t="s">
        <v>223</v>
      </c>
      <c r="E46" t="str">
        <f>IMAGE("http://ifttt.com/images/no_image_card.png",1)</f>
        <v/>
      </c>
      <c r="F46" s="1" t="s">
        <v>4</v>
      </c>
      <c r="G46" s="2" t="s">
        <v>224</v>
      </c>
    </row>
    <row r="47">
      <c r="A47" s="1" t="s">
        <v>225</v>
      </c>
      <c r="B47" s="1" t="s">
        <v>226</v>
      </c>
      <c r="C47" s="1" t="s">
        <v>227</v>
      </c>
      <c r="D47" s="2" t="s">
        <v>228</v>
      </c>
      <c r="E47" t="str">
        <f>IMAGE("http://www.cbronline.com/Content/images/cbr_logo.png",1)</f>
        <v/>
      </c>
      <c r="F47" s="1" t="s">
        <v>4</v>
      </c>
      <c r="G47" s="2" t="s">
        <v>229</v>
      </c>
    </row>
    <row r="48">
      <c r="A48" s="1" t="s">
        <v>230</v>
      </c>
      <c r="B48" s="1" t="s">
        <v>231</v>
      </c>
      <c r="C48" s="1" t="s">
        <v>232</v>
      </c>
      <c r="D48" s="2" t="s">
        <v>233</v>
      </c>
      <c r="E48" t="str">
        <f>IMAGE("https://camo.githubusercontent.com/365986a132ccd6a44c23a9169022c0b5c890c387/68747470733a2f2f73332e616d617a6f6e6177732e636f6d2f6769746875622f726962626f6e732f666f726b6d655f72696768745f7265645f6161303030302e706e67",1)</f>
        <v/>
      </c>
      <c r="F48" s="1" t="s">
        <v>4</v>
      </c>
      <c r="G48" s="2" t="s">
        <v>234</v>
      </c>
    </row>
    <row r="49">
      <c r="A49" s="1" t="s">
        <v>235</v>
      </c>
      <c r="B49" s="1" t="s">
        <v>236</v>
      </c>
      <c r="C49" s="1" t="s">
        <v>237</v>
      </c>
      <c r="D49" s="2" t="s">
        <v>238</v>
      </c>
      <c r="E49" t="str">
        <f>IMAGE("http://ifttt.com/images/no_image_card.png",1)</f>
        <v/>
      </c>
      <c r="F49" s="1" t="s">
        <v>4</v>
      </c>
      <c r="G49" s="2" t="s">
        <v>239</v>
      </c>
    </row>
    <row r="50">
      <c r="A50" s="1" t="s">
        <v>240</v>
      </c>
      <c r="B50" s="1" t="s">
        <v>241</v>
      </c>
      <c r="C50" s="1" t="s">
        <v>242</v>
      </c>
      <c r="D50" s="2" t="s">
        <v>243</v>
      </c>
      <c r="E50" t="str">
        <f>IMAGE("http://ichef.bbci.co.uk/news/1024/media/images/83628000/jpg/_83628710_nwide.jpg",1)</f>
        <v/>
      </c>
      <c r="F50" s="1" t="s">
        <v>4</v>
      </c>
      <c r="G50" s="2" t="s">
        <v>244</v>
      </c>
    </row>
    <row r="51">
      <c r="A51" s="1" t="s">
        <v>245</v>
      </c>
      <c r="B51" s="1" t="s">
        <v>246</v>
      </c>
      <c r="C51" s="1" t="s">
        <v>247</v>
      </c>
      <c r="D51" s="1" t="s">
        <v>248</v>
      </c>
      <c r="E51" t="str">
        <f>IMAGE("http://ifttt.com/images/no_image_card.png",1)</f>
        <v/>
      </c>
      <c r="F51" s="1" t="s">
        <v>4</v>
      </c>
      <c r="G51" s="2" t="s">
        <v>249</v>
      </c>
    </row>
    <row r="52">
      <c r="A52" s="1" t="s">
        <v>220</v>
      </c>
      <c r="B52" s="1" t="s">
        <v>250</v>
      </c>
      <c r="C52" s="1" t="s">
        <v>251</v>
      </c>
      <c r="D52" s="2" t="s">
        <v>252</v>
      </c>
      <c r="E52" t="str">
        <f>IMAGE("http://a.fsdn.com/allura/nf/1433869845/_ew_/theme/sftheme//images/sftheme/logo-black-svg_g.png",1)</f>
        <v/>
      </c>
      <c r="F52" s="1" t="s">
        <v>4</v>
      </c>
      <c r="G52" s="2" t="s">
        <v>253</v>
      </c>
    </row>
    <row r="53">
      <c r="A53" s="1" t="s">
        <v>254</v>
      </c>
      <c r="B53" s="1" t="s">
        <v>255</v>
      </c>
      <c r="C53" s="1" t="s">
        <v>256</v>
      </c>
      <c r="D53" s="2" t="s">
        <v>257</v>
      </c>
      <c r="E53" t="str">
        <f>IMAGE("http://bitcoin-betting-guide.com/wp-content/uploads/2015/06/gandi-bitcoin-quote.jpg",1)</f>
        <v/>
      </c>
      <c r="F53" s="1" t="s">
        <v>4</v>
      </c>
      <c r="G53" s="2" t="s">
        <v>258</v>
      </c>
    </row>
    <row r="54">
      <c r="A54" s="1" t="s">
        <v>259</v>
      </c>
      <c r="B54" s="1" t="s">
        <v>260</v>
      </c>
      <c r="C54" s="1" t="s">
        <v>261</v>
      </c>
      <c r="D54" s="2" t="s">
        <v>262</v>
      </c>
      <c r="E54" t="str">
        <f>IMAGE("http://coincenter.org/wp-content/uploads/2015/06/goodlatte-1024x314.png",1)</f>
        <v/>
      </c>
      <c r="F54" s="1" t="s">
        <v>4</v>
      </c>
      <c r="G54" s="2" t="s">
        <v>263</v>
      </c>
    </row>
    <row r="55">
      <c r="A55" s="1" t="s">
        <v>264</v>
      </c>
      <c r="B55" s="1" t="s">
        <v>265</v>
      </c>
      <c r="C55" s="1" t="s">
        <v>266</v>
      </c>
      <c r="D55" s="2" t="s">
        <v>267</v>
      </c>
      <c r="E55" t="str">
        <f>IMAGE("https://i.ytimg.com/vi/AYhfSxCiyqo/maxresdefault.jpg",1)</f>
        <v/>
      </c>
      <c r="F55" s="1" t="s">
        <v>4</v>
      </c>
      <c r="G55" s="2" t="s">
        <v>268</v>
      </c>
    </row>
    <row r="56">
      <c r="A56" s="1" t="s">
        <v>269</v>
      </c>
      <c r="B56" s="1" t="s">
        <v>270</v>
      </c>
      <c r="C56" s="1" t="s">
        <v>271</v>
      </c>
      <c r="D56" s="2" t="s">
        <v>272</v>
      </c>
      <c r="E56" t="str">
        <f>IMAGE("https://i.imgur.com/DUSnaWh.gif",1)</f>
        <v/>
      </c>
      <c r="F56" s="1" t="s">
        <v>4</v>
      </c>
      <c r="G56" s="2" t="s">
        <v>273</v>
      </c>
    </row>
    <row r="57">
      <c r="A57" s="1" t="s">
        <v>274</v>
      </c>
      <c r="B57" s="1" t="s">
        <v>275</v>
      </c>
      <c r="C57" s="1" t="s">
        <v>276</v>
      </c>
      <c r="D57" s="2" t="s">
        <v>277</v>
      </c>
      <c r="E57" t="str">
        <f>IMAGE("http://cointelegraph.com/images/725_aHR0cDovL2NvaW50ZWxlZ3JhcGguY29tL3N0b3JhZ2UvdXBsb2Fkcy92aWV3L2E4ZmI3N2E0MDFiZjUxOTlhZTUzZmIwOWJmNTBhOTkzLnBuZw==.jpg",1)</f>
        <v/>
      </c>
      <c r="F57" s="1" t="s">
        <v>4</v>
      </c>
      <c r="G57" s="2" t="s">
        <v>278</v>
      </c>
    </row>
    <row r="58">
      <c r="A58" s="1" t="s">
        <v>279</v>
      </c>
      <c r="B58" s="1" t="s">
        <v>280</v>
      </c>
      <c r="C58" s="1" t="s">
        <v>281</v>
      </c>
      <c r="D58" s="2" t="s">
        <v>282</v>
      </c>
      <c r="E58" t="str">
        <f>IMAGE("http://ifttt.com/images/no_image_card.png",1)</f>
        <v/>
      </c>
      <c r="F58" s="1" t="s">
        <v>4</v>
      </c>
      <c r="G58" s="2" t="s">
        <v>283</v>
      </c>
    </row>
    <row r="59">
      <c r="A59" s="1" t="s">
        <v>284</v>
      </c>
      <c r="B59" s="1" t="s">
        <v>285</v>
      </c>
      <c r="C59" s="1" t="s">
        <v>286</v>
      </c>
      <c r="D59" s="2" t="s">
        <v>287</v>
      </c>
      <c r="E59" t="str">
        <f>IMAGE("http://wiki.falconwing.org/skins/common/images/poweredby_mediawiki_88x31.png",1)</f>
        <v/>
      </c>
      <c r="F59" s="1" t="s">
        <v>4</v>
      </c>
      <c r="G59" s="2" t="s">
        <v>288</v>
      </c>
    </row>
    <row r="60">
      <c r="A60" s="1" t="s">
        <v>289</v>
      </c>
      <c r="B60" s="1" t="s">
        <v>290</v>
      </c>
      <c r="C60" s="1" t="s">
        <v>291</v>
      </c>
      <c r="D60" s="2" t="s">
        <v>292</v>
      </c>
      <c r="E60" t="str">
        <f>IMAGE("http://media.coindesk.com/2015/06/switzerland.jpg",1)</f>
        <v/>
      </c>
      <c r="F60" s="1" t="s">
        <v>4</v>
      </c>
      <c r="G60" s="2" t="s">
        <v>293</v>
      </c>
    </row>
    <row r="61">
      <c r="A61" s="1" t="s">
        <v>294</v>
      </c>
      <c r="B61" s="1" t="s">
        <v>295</v>
      </c>
      <c r="C61" s="1" t="s">
        <v>296</v>
      </c>
      <c r="D61" s="2" t="s">
        <v>297</v>
      </c>
      <c r="E61" t="str">
        <f>IMAGE("https://cryptortrust.com/news/wp-content/uploads/2015/06/Linkedingroup-cover-1.jpg",1)</f>
        <v/>
      </c>
      <c r="F61" s="1" t="s">
        <v>4</v>
      </c>
      <c r="G61" s="2" t="s">
        <v>298</v>
      </c>
    </row>
    <row r="62">
      <c r="A62" s="1" t="s">
        <v>294</v>
      </c>
      <c r="B62" s="1" t="s">
        <v>7</v>
      </c>
      <c r="C62" s="1" t="s">
        <v>299</v>
      </c>
      <c r="D62" s="2" t="s">
        <v>300</v>
      </c>
      <c r="E62" t="str">
        <f>IMAGE("http://www.newsbtc.com/wp-content/uploads/2015/06/Inside-an-Indian-Bitcoin-Meetup.png",1)</f>
        <v/>
      </c>
      <c r="F62" s="1" t="s">
        <v>4</v>
      </c>
      <c r="G62" s="2" t="s">
        <v>301</v>
      </c>
    </row>
    <row r="63">
      <c r="A63" s="1" t="s">
        <v>302</v>
      </c>
      <c r="B63" s="1" t="s">
        <v>303</v>
      </c>
      <c r="C63" s="1" t="s">
        <v>304</v>
      </c>
      <c r="D63" s="2" t="s">
        <v>305</v>
      </c>
      <c r="E63" t="str">
        <f>IMAGE("http://p1cdn04.thewrap.com/images/2015/05/dope-track.jpg",1)</f>
        <v/>
      </c>
      <c r="F63" s="1" t="s">
        <v>4</v>
      </c>
      <c r="G63" s="2" t="s">
        <v>306</v>
      </c>
    </row>
    <row r="64">
      <c r="A64" s="1" t="s">
        <v>307</v>
      </c>
      <c r="B64" s="1" t="s">
        <v>308</v>
      </c>
      <c r="C64" s="1" t="s">
        <v>309</v>
      </c>
      <c r="D64" s="2" t="s">
        <v>310</v>
      </c>
      <c r="E64" t="str">
        <f>IMAGE("https://www.cryptocoinsnews.com/wp-content/uploads/2014/11/bitcoin-price-rally.jpg",1)</f>
        <v/>
      </c>
      <c r="F64" s="1" t="s">
        <v>4</v>
      </c>
      <c r="G64" s="2" t="s">
        <v>311</v>
      </c>
    </row>
    <row r="65">
      <c r="A65" s="1" t="s">
        <v>302</v>
      </c>
      <c r="B65" s="1" t="s">
        <v>312</v>
      </c>
      <c r="C65" s="1" t="s">
        <v>313</v>
      </c>
      <c r="D65" s="1" t="s">
        <v>314</v>
      </c>
      <c r="E65" t="str">
        <f>IMAGE("http://ifttt.com/images/no_image_card.png",1)</f>
        <v/>
      </c>
      <c r="F65" s="1" t="s">
        <v>4</v>
      </c>
      <c r="G65" s="2" t="s">
        <v>315</v>
      </c>
    </row>
    <row r="66">
      <c r="A66" s="1" t="s">
        <v>316</v>
      </c>
      <c r="B66" s="1" t="s">
        <v>317</v>
      </c>
      <c r="C66" s="1" t="s">
        <v>318</v>
      </c>
      <c r="D66" s="2" t="s">
        <v>319</v>
      </c>
      <c r="E66" t="str">
        <f>IMAGE("http://www.newsbtc.com/wp-content/uploads/2014/07/Bitcoin-Orange-Logo-LG-WD2.jpg",1)</f>
        <v/>
      </c>
      <c r="F66" s="1" t="s">
        <v>4</v>
      </c>
      <c r="G66" s="2" t="s">
        <v>320</v>
      </c>
    </row>
    <row r="67">
      <c r="A67" s="1" t="s">
        <v>321</v>
      </c>
      <c r="B67" s="1" t="s">
        <v>7</v>
      </c>
      <c r="C67" s="1" t="s">
        <v>322</v>
      </c>
      <c r="D67" s="1" t="s">
        <v>323</v>
      </c>
      <c r="E67" t="str">
        <f>IMAGE("http://ifttt.com/images/no_image_card.png",1)</f>
        <v/>
      </c>
      <c r="F67" s="1" t="s">
        <v>4</v>
      </c>
      <c r="G67" s="2" t="s">
        <v>324</v>
      </c>
    </row>
    <row r="68">
      <c r="A68" s="1" t="s">
        <v>321</v>
      </c>
      <c r="B68" s="1" t="s">
        <v>325</v>
      </c>
      <c r="C68" s="1" t="s">
        <v>304</v>
      </c>
      <c r="D68" s="2" t="s">
        <v>326</v>
      </c>
      <c r="E68" t="str">
        <f>IMAGE("https://s.yimg.com/lo/api/res/1.2/7HdcHac0RhrlCR0MgeDEhw--/dz02MTg7YXBwaWQ9bWFnYXppbmVz/https://s.yimg.com/os/en_US/News/TheWrap/8216Dope8217_to_Become_First_Movie-fd86f22900811848bbb6fefab32d04ff",1)</f>
        <v/>
      </c>
      <c r="F68" s="1" t="s">
        <v>4</v>
      </c>
      <c r="G68" s="2" t="s">
        <v>327</v>
      </c>
    </row>
    <row r="69">
      <c r="A69" s="1" t="s">
        <v>321</v>
      </c>
      <c r="B69" s="1" t="s">
        <v>328</v>
      </c>
      <c r="C69" s="1" t="s">
        <v>329</v>
      </c>
      <c r="D69" s="2" t="s">
        <v>330</v>
      </c>
      <c r="E69" t="str">
        <f>IMAGE("http://ichef.bbci.co.uk/news/1024/media/images/83633000/jpg/_83633525_magnacarta.jpg",1)</f>
        <v/>
      </c>
      <c r="F69" s="1" t="s">
        <v>4</v>
      </c>
      <c r="G69" s="2" t="s">
        <v>331</v>
      </c>
    </row>
    <row r="70">
      <c r="A70" s="1" t="s">
        <v>332</v>
      </c>
      <c r="B70" s="1" t="s">
        <v>333</v>
      </c>
      <c r="C70" s="1" t="s">
        <v>334</v>
      </c>
      <c r="D70" s="2" t="s">
        <v>335</v>
      </c>
      <c r="E70" t="str">
        <f>IMAGE("https://d262ilb51hltx0.cloudfront.net/max/800/1*CyR1z3hsh0rY4_fVrzMmBg.png",1)</f>
        <v/>
      </c>
      <c r="F70" s="1" t="s">
        <v>4</v>
      </c>
      <c r="G70" s="2" t="s">
        <v>336</v>
      </c>
    </row>
    <row r="71">
      <c r="A71" s="1" t="s">
        <v>332</v>
      </c>
      <c r="B71" s="1" t="s">
        <v>337</v>
      </c>
      <c r="C71" s="1" t="s">
        <v>338</v>
      </c>
      <c r="D71" s="1" t="s">
        <v>339</v>
      </c>
      <c r="E71" t="str">
        <f>IMAGE("http://ifttt.com/images/no_image_card.png",1)</f>
        <v/>
      </c>
      <c r="F71" s="1" t="s">
        <v>4</v>
      </c>
      <c r="G71" s="2" t="s">
        <v>340</v>
      </c>
    </row>
    <row r="72">
      <c r="A72" s="1" t="s">
        <v>341</v>
      </c>
      <c r="B72" s="1" t="s">
        <v>342</v>
      </c>
      <c r="C72" s="1" t="s">
        <v>343</v>
      </c>
      <c r="D72" s="2" t="s">
        <v>344</v>
      </c>
      <c r="E72" t="str">
        <f>IMAGE("https://weeklyglobalresearch.files.wordpress.com/2015/06/bfc13-math_lab.jpg",1)</f>
        <v/>
      </c>
      <c r="F72" s="1" t="s">
        <v>4</v>
      </c>
      <c r="G72" s="2" t="s">
        <v>345</v>
      </c>
    </row>
    <row r="73">
      <c r="A73" s="1" t="s">
        <v>346</v>
      </c>
      <c r="B73" s="1" t="s">
        <v>347</v>
      </c>
      <c r="C73" s="1" t="s">
        <v>348</v>
      </c>
      <c r="D73" s="1" t="s">
        <v>349</v>
      </c>
      <c r="E73" t="str">
        <f t="shared" ref="E73:E75" si="8">IMAGE("http://ifttt.com/images/no_image_card.png",1)</f>
        <v/>
      </c>
      <c r="F73" s="1" t="s">
        <v>4</v>
      </c>
      <c r="G73" s="2" t="s">
        <v>350</v>
      </c>
    </row>
    <row r="74">
      <c r="A74" s="1" t="s">
        <v>351</v>
      </c>
      <c r="B74" s="1" t="s">
        <v>352</v>
      </c>
      <c r="C74" s="1" t="s">
        <v>353</v>
      </c>
      <c r="D74" s="1" t="s">
        <v>354</v>
      </c>
      <c r="E74" t="str">
        <f t="shared" si="8"/>
        <v/>
      </c>
      <c r="F74" s="1" t="s">
        <v>4</v>
      </c>
      <c r="G74" s="2" t="s">
        <v>355</v>
      </c>
    </row>
    <row r="75">
      <c r="A75" s="1" t="s">
        <v>356</v>
      </c>
      <c r="B75" s="1" t="s">
        <v>357</v>
      </c>
      <c r="C75" s="1" t="s">
        <v>358</v>
      </c>
      <c r="D75" s="1" t="s">
        <v>359</v>
      </c>
      <c r="E75" t="str">
        <f t="shared" si="8"/>
        <v/>
      </c>
      <c r="F75" s="1" t="s">
        <v>4</v>
      </c>
      <c r="G75" s="2" t="s">
        <v>360</v>
      </c>
    </row>
    <row r="76">
      <c r="A76" s="1" t="s">
        <v>361</v>
      </c>
      <c r="B76" s="1" t="s">
        <v>362</v>
      </c>
      <c r="C76" s="1" t="s">
        <v>363</v>
      </c>
      <c r="D76" s="2" t="s">
        <v>364</v>
      </c>
      <c r="E76" t="str">
        <f>IMAGE("http://digitalmoneytimes.com/wp-content/uploads/2015/02/banx-io-348x180.jpg",1)</f>
        <v/>
      </c>
      <c r="F76" s="1" t="s">
        <v>4</v>
      </c>
      <c r="G76" s="2" t="s">
        <v>365</v>
      </c>
    </row>
    <row r="77">
      <c r="A77" s="1" t="s">
        <v>366</v>
      </c>
      <c r="B77" s="1" t="s">
        <v>367</v>
      </c>
      <c r="C77" s="1" t="s">
        <v>368</v>
      </c>
      <c r="D77" s="1" t="s">
        <v>369</v>
      </c>
      <c r="E77" t="str">
        <f t="shared" ref="E77:E78" si="9">IMAGE("http://ifttt.com/images/no_image_card.png",1)</f>
        <v/>
      </c>
      <c r="F77" s="1" t="s">
        <v>4</v>
      </c>
      <c r="G77" s="2" t="s">
        <v>370</v>
      </c>
    </row>
    <row r="78">
      <c r="A78" s="1" t="s">
        <v>371</v>
      </c>
      <c r="B78" s="1" t="s">
        <v>372</v>
      </c>
      <c r="C78" s="1" t="s">
        <v>373</v>
      </c>
      <c r="D78" s="1" t="s">
        <v>374</v>
      </c>
      <c r="E78" t="str">
        <f t="shared" si="9"/>
        <v/>
      </c>
      <c r="F78" s="1" t="s">
        <v>4</v>
      </c>
      <c r="G78" s="2" t="s">
        <v>375</v>
      </c>
    </row>
    <row r="79">
      <c r="A79" s="1" t="s">
        <v>376</v>
      </c>
      <c r="B79" s="1" t="s">
        <v>377</v>
      </c>
      <c r="C79" s="1" t="s">
        <v>378</v>
      </c>
      <c r="D79" s="2" t="s">
        <v>379</v>
      </c>
      <c r="E79" t="str">
        <f>IMAGE("http://altcoinpress.com/wp-content/uploads/2015/06/bitcoin_wiseguy.jpg",1)</f>
        <v/>
      </c>
      <c r="F79" s="1" t="s">
        <v>4</v>
      </c>
      <c r="G79" s="2" t="s">
        <v>380</v>
      </c>
    </row>
    <row r="80">
      <c r="A80" s="1" t="s">
        <v>381</v>
      </c>
      <c r="B80" s="1" t="s">
        <v>382</v>
      </c>
      <c r="C80" s="1" t="s">
        <v>383</v>
      </c>
      <c r="D80" s="1" t="s">
        <v>384</v>
      </c>
      <c r="E80" t="str">
        <f>IMAGE("http://ifttt.com/images/no_image_card.png",1)</f>
        <v/>
      </c>
      <c r="F80" s="1" t="s">
        <v>4</v>
      </c>
      <c r="G80" s="2" t="s">
        <v>385</v>
      </c>
    </row>
    <row r="81">
      <c r="A81" s="1" t="s">
        <v>386</v>
      </c>
      <c r="B81" s="1" t="s">
        <v>387</v>
      </c>
      <c r="C81" s="1" t="s">
        <v>388</v>
      </c>
      <c r="D81" s="2" t="s">
        <v>389</v>
      </c>
      <c r="E81" t="str">
        <f>IMAGE("http://static.guim.co.uk/sys-images/Guardian/Pix/pictures/2015/6/15/1434379845727/25d6e3b6-8990-4355-9cc7-eabf825c8432-1020x612.jpeg",1)</f>
        <v/>
      </c>
      <c r="F81" s="1" t="s">
        <v>4</v>
      </c>
      <c r="G81" s="2" t="s">
        <v>390</v>
      </c>
    </row>
    <row r="82">
      <c r="A82" s="1" t="s">
        <v>391</v>
      </c>
      <c r="B82" s="1" t="s">
        <v>392</v>
      </c>
      <c r="C82" s="1" t="s">
        <v>393</v>
      </c>
      <c r="D82" s="2" t="s">
        <v>394</v>
      </c>
      <c r="E82" t="str">
        <f>IMAGE("http://img.washingtonpost.com/rf/image_908w/2010-2019/Wires/Images/2015-03-05/AP/Marijuana_Lawsuit_Sheriffs-03227.jpg",1)</f>
        <v/>
      </c>
      <c r="F82" s="1" t="s">
        <v>4</v>
      </c>
      <c r="G82" s="2" t="s">
        <v>395</v>
      </c>
    </row>
    <row r="83">
      <c r="A83" s="1" t="s">
        <v>396</v>
      </c>
      <c r="B83" s="1" t="s">
        <v>397</v>
      </c>
      <c r="C83" s="1" t="s">
        <v>398</v>
      </c>
      <c r="D83" s="1" t="s">
        <v>399</v>
      </c>
      <c r="E83" t="str">
        <f t="shared" ref="E83:E84" si="10">IMAGE("http://ifttt.com/images/no_image_card.png",1)</f>
        <v/>
      </c>
      <c r="F83" s="1" t="s">
        <v>4</v>
      </c>
      <c r="G83" s="2" t="s">
        <v>400</v>
      </c>
    </row>
    <row r="84">
      <c r="A84" s="1" t="s">
        <v>401</v>
      </c>
      <c r="B84" s="1" t="s">
        <v>81</v>
      </c>
      <c r="C84" s="1" t="s">
        <v>402</v>
      </c>
      <c r="D84" s="2" t="s">
        <v>403</v>
      </c>
      <c r="E84" t="str">
        <f t="shared" si="10"/>
        <v/>
      </c>
      <c r="F84" s="1" t="s">
        <v>4</v>
      </c>
      <c r="G84" s="2" t="s">
        <v>404</v>
      </c>
    </row>
    <row r="85">
      <c r="A85" s="1" t="s">
        <v>405</v>
      </c>
      <c r="B85" s="1" t="s">
        <v>406</v>
      </c>
      <c r="C85" s="1" t="s">
        <v>407</v>
      </c>
      <c r="D85" s="2" t="s">
        <v>408</v>
      </c>
      <c r="E85" t="str">
        <f>IMAGE("https://i.ytimg.com/vi/fZfg1Gtcg08/maxresdefault.jpg",1)</f>
        <v/>
      </c>
      <c r="F85" s="1" t="s">
        <v>4</v>
      </c>
      <c r="G85" s="2" t="s">
        <v>409</v>
      </c>
    </row>
    <row r="86">
      <c r="A86" s="1" t="s">
        <v>410</v>
      </c>
      <c r="B86" s="1" t="s">
        <v>411</v>
      </c>
      <c r="C86" s="1" t="s">
        <v>412</v>
      </c>
      <c r="D86" s="1" t="s">
        <v>413</v>
      </c>
      <c r="E86" t="str">
        <f t="shared" ref="E86:E87" si="11">IMAGE("http://ifttt.com/images/no_image_card.png",1)</f>
        <v/>
      </c>
      <c r="F86" s="1" t="s">
        <v>4</v>
      </c>
      <c r="G86" s="2" t="s">
        <v>414</v>
      </c>
    </row>
    <row r="87">
      <c r="A87" s="1" t="s">
        <v>410</v>
      </c>
      <c r="B87" s="1" t="s">
        <v>415</v>
      </c>
      <c r="C87" s="1" t="s">
        <v>416</v>
      </c>
      <c r="D87" s="1" t="s">
        <v>417</v>
      </c>
      <c r="E87" t="str">
        <f t="shared" si="11"/>
        <v/>
      </c>
      <c r="F87" s="1" t="s">
        <v>4</v>
      </c>
      <c r="G87" s="2" t="s">
        <v>418</v>
      </c>
    </row>
    <row r="88">
      <c r="A88" s="1" t="s">
        <v>391</v>
      </c>
      <c r="B88" s="1" t="s">
        <v>392</v>
      </c>
      <c r="C88" s="1" t="s">
        <v>393</v>
      </c>
      <c r="D88" s="2" t="s">
        <v>394</v>
      </c>
      <c r="E88" t="str">
        <f>IMAGE("http://img.washingtonpost.com/rf/image_908w/2010-2019/Wires/Images/2015-03-05/AP/Marijuana_Lawsuit_Sheriffs-03227.jpg",1)</f>
        <v/>
      </c>
      <c r="F88" s="1" t="s">
        <v>4</v>
      </c>
      <c r="G88" s="2" t="s">
        <v>395</v>
      </c>
    </row>
    <row r="89">
      <c r="A89" s="1" t="s">
        <v>396</v>
      </c>
      <c r="B89" s="1" t="s">
        <v>397</v>
      </c>
      <c r="C89" s="1" t="s">
        <v>398</v>
      </c>
      <c r="D89" s="1" t="s">
        <v>399</v>
      </c>
      <c r="E89" t="str">
        <f t="shared" ref="E89:E90" si="12">IMAGE("http://ifttt.com/images/no_image_card.png",1)</f>
        <v/>
      </c>
      <c r="F89" s="1" t="s">
        <v>4</v>
      </c>
      <c r="G89" s="2" t="s">
        <v>400</v>
      </c>
    </row>
    <row r="90">
      <c r="A90" s="1" t="s">
        <v>419</v>
      </c>
      <c r="B90" s="1" t="s">
        <v>420</v>
      </c>
      <c r="C90" s="1" t="s">
        <v>421</v>
      </c>
      <c r="D90" s="1" t="s">
        <v>422</v>
      </c>
      <c r="E90" t="str">
        <f t="shared" si="12"/>
        <v/>
      </c>
      <c r="F90" s="1" t="s">
        <v>4</v>
      </c>
      <c r="G90" s="2" t="s">
        <v>423</v>
      </c>
    </row>
    <row r="91">
      <c r="A91" s="1" t="s">
        <v>424</v>
      </c>
      <c r="B91" s="1" t="s">
        <v>425</v>
      </c>
      <c r="C91" s="1" t="s">
        <v>426</v>
      </c>
      <c r="D91" s="2" t="s">
        <v>427</v>
      </c>
      <c r="E91" t="str">
        <f>IMAGE("https://pbs.twimg.com/profile_images/604507384149590016/LDBZzOdn_400x400.jpg",1)</f>
        <v/>
      </c>
      <c r="F91" s="1" t="s">
        <v>4</v>
      </c>
      <c r="G91" s="2" t="s">
        <v>428</v>
      </c>
    </row>
    <row r="92">
      <c r="A92" s="1" t="s">
        <v>429</v>
      </c>
      <c r="B92" s="1" t="s">
        <v>430</v>
      </c>
      <c r="C92" s="1" t="s">
        <v>431</v>
      </c>
      <c r="D92" s="2" t="s">
        <v>432</v>
      </c>
      <c r="E92" t="str">
        <f>IMAGE("http://ifttt.com/images/no_image_card.png",1)</f>
        <v/>
      </c>
      <c r="F92" s="1" t="s">
        <v>4</v>
      </c>
      <c r="G92" s="2" t="s">
        <v>433</v>
      </c>
    </row>
    <row r="93">
      <c r="A93" s="1" t="s">
        <v>434</v>
      </c>
      <c r="B93" s="1" t="s">
        <v>435</v>
      </c>
      <c r="C93" s="1" t="s">
        <v>436</v>
      </c>
      <c r="D93" s="2" t="s">
        <v>437</v>
      </c>
      <c r="E93" t="str">
        <f>IMAGE("https://pbs.twimg.com/profile_images/531750344422731776/OIiIS0JI_400x400.png",1)</f>
        <v/>
      </c>
      <c r="F93" s="1" t="s">
        <v>4</v>
      </c>
      <c r="G93" s="2" t="s">
        <v>438</v>
      </c>
    </row>
    <row r="94">
      <c r="A94" s="1" t="s">
        <v>439</v>
      </c>
      <c r="B94" s="1" t="s">
        <v>211</v>
      </c>
      <c r="C94" s="1" t="s">
        <v>440</v>
      </c>
      <c r="D94" s="2" t="s">
        <v>441</v>
      </c>
      <c r="E94" t="str">
        <f>IMAGE("https://pbs.twimg.com/profile_images/553695831782883328/IvKiS7WJ_400x400.jpeg",1)</f>
        <v/>
      </c>
      <c r="F94" s="1" t="s">
        <v>4</v>
      </c>
      <c r="G94" s="2" t="s">
        <v>442</v>
      </c>
    </row>
    <row r="95">
      <c r="A95" s="1" t="s">
        <v>443</v>
      </c>
      <c r="B95" s="1" t="s">
        <v>444</v>
      </c>
      <c r="C95" s="1" t="s">
        <v>445</v>
      </c>
      <c r="D95" s="1" t="s">
        <v>446</v>
      </c>
      <c r="E95" t="str">
        <f t="shared" ref="E95:E98" si="13">IMAGE("http://ifttt.com/images/no_image_card.png",1)</f>
        <v/>
      </c>
      <c r="F95" s="1" t="s">
        <v>4</v>
      </c>
      <c r="G95" s="2" t="s">
        <v>447</v>
      </c>
    </row>
    <row r="96">
      <c r="A96" s="1" t="s">
        <v>448</v>
      </c>
      <c r="B96" s="1" t="s">
        <v>449</v>
      </c>
      <c r="C96" s="1" t="s">
        <v>450</v>
      </c>
      <c r="D96" s="1" t="s">
        <v>451</v>
      </c>
      <c r="E96" t="str">
        <f t="shared" si="13"/>
        <v/>
      </c>
      <c r="F96" s="1" t="s">
        <v>4</v>
      </c>
      <c r="G96" s="2" t="s">
        <v>452</v>
      </c>
    </row>
    <row r="97">
      <c r="A97" s="1" t="s">
        <v>453</v>
      </c>
      <c r="B97" s="1" t="s">
        <v>454</v>
      </c>
      <c r="C97" s="1" t="s">
        <v>455</v>
      </c>
      <c r="D97" s="1" t="s">
        <v>456</v>
      </c>
      <c r="E97" t="str">
        <f t="shared" si="13"/>
        <v/>
      </c>
      <c r="F97" s="1" t="s">
        <v>4</v>
      </c>
      <c r="G97" s="2" t="s">
        <v>457</v>
      </c>
    </row>
    <row r="98">
      <c r="A98" s="1" t="s">
        <v>458</v>
      </c>
      <c r="B98" s="1" t="s">
        <v>459</v>
      </c>
      <c r="C98" s="1" t="s">
        <v>460</v>
      </c>
      <c r="D98" s="1" t="s">
        <v>461</v>
      </c>
      <c r="E98" t="str">
        <f t="shared" si="13"/>
        <v/>
      </c>
      <c r="F98" s="1" t="s">
        <v>4</v>
      </c>
      <c r="G98" s="2" t="s">
        <v>462</v>
      </c>
    </row>
    <row r="99">
      <c r="A99" s="1" t="s">
        <v>463</v>
      </c>
      <c r="B99" s="1" t="s">
        <v>464</v>
      </c>
      <c r="C99" s="1" t="s">
        <v>465</v>
      </c>
      <c r="D99" s="2" t="s">
        <v>466</v>
      </c>
      <c r="E99" t="str">
        <f>IMAGE("https://pbs.twimg.com/media/CHj8xH_UsAA3yaf.png:large",1)</f>
        <v/>
      </c>
      <c r="F99" s="1" t="s">
        <v>4</v>
      </c>
      <c r="G99" s="2" t="s">
        <v>467</v>
      </c>
    </row>
    <row r="100">
      <c r="A100" s="1" t="s">
        <v>468</v>
      </c>
      <c r="B100" s="1" t="s">
        <v>101</v>
      </c>
      <c r="C100" s="1" t="s">
        <v>469</v>
      </c>
      <c r="D100" s="2" t="s">
        <v>470</v>
      </c>
      <c r="E100" t="str">
        <f>IMAGE("http://ifttt.com/images/no_image_card.png",1)</f>
        <v/>
      </c>
      <c r="F100" s="1" t="s">
        <v>4</v>
      </c>
      <c r="G100" s="2" t="s">
        <v>471</v>
      </c>
    </row>
    <row r="101">
      <c r="A101" s="1" t="s">
        <v>472</v>
      </c>
      <c r="B101" s="1" t="s">
        <v>473</v>
      </c>
      <c r="C101" s="1" t="s">
        <v>474</v>
      </c>
      <c r="D101" s="2" t="s">
        <v>475</v>
      </c>
      <c r="E101" t="str">
        <f>IMAGE("http://mms.businesswire.com/media/20150615006274/en/472624/4/BTC-DONATIONS.jpg?download=1",1)</f>
        <v/>
      </c>
      <c r="F101" s="1" t="s">
        <v>4</v>
      </c>
      <c r="G101" s="2" t="s">
        <v>476</v>
      </c>
    </row>
    <row r="102">
      <c r="A102" s="1" t="s">
        <v>477</v>
      </c>
      <c r="B102" s="1" t="s">
        <v>478</v>
      </c>
      <c r="C102" s="1" t="s">
        <v>479</v>
      </c>
      <c r="D102" s="1" t="s">
        <v>323</v>
      </c>
      <c r="E102" t="str">
        <f t="shared" ref="E102:E104" si="14">IMAGE("http://ifttt.com/images/no_image_card.png",1)</f>
        <v/>
      </c>
      <c r="F102" s="1" t="s">
        <v>4</v>
      </c>
      <c r="G102" s="2" t="s">
        <v>480</v>
      </c>
    </row>
    <row r="103">
      <c r="A103" s="1" t="s">
        <v>481</v>
      </c>
      <c r="B103" s="1" t="s">
        <v>482</v>
      </c>
      <c r="C103" s="1" t="s">
        <v>483</v>
      </c>
      <c r="D103" s="1" t="s">
        <v>484</v>
      </c>
      <c r="E103" t="str">
        <f t="shared" si="14"/>
        <v/>
      </c>
      <c r="F103" s="1" t="s">
        <v>4</v>
      </c>
      <c r="G103" s="2" t="s">
        <v>485</v>
      </c>
    </row>
    <row r="104">
      <c r="A104" s="1" t="s">
        <v>486</v>
      </c>
      <c r="B104" s="1" t="s">
        <v>487</v>
      </c>
      <c r="C104" s="1" t="s">
        <v>488</v>
      </c>
      <c r="D104" s="1" t="s">
        <v>489</v>
      </c>
      <c r="E104" t="str">
        <f t="shared" si="14"/>
        <v/>
      </c>
      <c r="F104" s="1" t="s">
        <v>4</v>
      </c>
      <c r="G104" s="2" t="s">
        <v>490</v>
      </c>
    </row>
    <row r="105">
      <c r="A105" s="1" t="s">
        <v>491</v>
      </c>
      <c r="B105" s="1" t="s">
        <v>492</v>
      </c>
      <c r="C105" s="1" t="s">
        <v>493</v>
      </c>
      <c r="D105" s="2" t="s">
        <v>494</v>
      </c>
      <c r="E105" t="str">
        <f>IMAGE("https://giftoff.com/blog/wp-content/uploads/2015/06/Stephanie_With_Ring.jpg",1)</f>
        <v/>
      </c>
      <c r="F105" s="1" t="s">
        <v>4</v>
      </c>
      <c r="G105" s="2" t="s">
        <v>495</v>
      </c>
    </row>
    <row r="106">
      <c r="A106" s="1" t="s">
        <v>496</v>
      </c>
      <c r="B106" s="1" t="s">
        <v>487</v>
      </c>
      <c r="C106" s="1" t="s">
        <v>488</v>
      </c>
      <c r="D106" s="1" t="s">
        <v>497</v>
      </c>
      <c r="E106" t="str">
        <f t="shared" ref="E106:E107" si="15">IMAGE("http://ifttt.com/images/no_image_card.png",1)</f>
        <v/>
      </c>
      <c r="F106" s="1" t="s">
        <v>4</v>
      </c>
      <c r="G106" s="2" t="s">
        <v>498</v>
      </c>
    </row>
    <row r="107">
      <c r="A107" s="1" t="s">
        <v>499</v>
      </c>
      <c r="B107" s="1" t="s">
        <v>500</v>
      </c>
      <c r="C107" s="1" t="s">
        <v>501</v>
      </c>
      <c r="D107" s="1" t="s">
        <v>502</v>
      </c>
      <c r="E107" t="str">
        <f t="shared" si="15"/>
        <v/>
      </c>
      <c r="F107" s="1" t="s">
        <v>4</v>
      </c>
      <c r="G107" s="2" t="s">
        <v>503</v>
      </c>
    </row>
    <row r="108">
      <c r="A108" s="1" t="s">
        <v>499</v>
      </c>
      <c r="B108" s="1" t="s">
        <v>504</v>
      </c>
      <c r="C108" s="1" t="s">
        <v>505</v>
      </c>
      <c r="D108" s="2" t="s">
        <v>506</v>
      </c>
      <c r="E108" t="str">
        <f>IMAGE("https://bitcoinmagazine.com/wp-content/uploads/2015/06/BitMedia-Screenshot.png",1)</f>
        <v/>
      </c>
      <c r="F108" s="1" t="s">
        <v>4</v>
      </c>
      <c r="G108" s="2" t="s">
        <v>507</v>
      </c>
    </row>
    <row r="109">
      <c r="A109" s="1" t="s">
        <v>508</v>
      </c>
      <c r="B109" s="1" t="s">
        <v>509</v>
      </c>
      <c r="C109" s="1" t="s">
        <v>510</v>
      </c>
      <c r="D109" s="2" t="s">
        <v>511</v>
      </c>
      <c r="E109" t="str">
        <f>IMAGE("http://a.fsdn.com/allura/nf/1433869845/_ew_/theme/sftheme//images/sftheme/logo-black-svg_g.png",1)</f>
        <v/>
      </c>
      <c r="F109" s="1" t="s">
        <v>4</v>
      </c>
      <c r="G109" s="2" t="s">
        <v>512</v>
      </c>
    </row>
    <row r="110">
      <c r="A110" s="1" t="s">
        <v>513</v>
      </c>
      <c r="B110" s="1" t="s">
        <v>514</v>
      </c>
      <c r="C110" s="1" t="s">
        <v>515</v>
      </c>
      <c r="D110" s="2" t="s">
        <v>516</v>
      </c>
      <c r="E110" t="str">
        <f>IMAGE("http://ifttt.com/images/no_image_card.png",1)</f>
        <v/>
      </c>
      <c r="F110" s="1" t="s">
        <v>4</v>
      </c>
      <c r="G110" s="2" t="s">
        <v>517</v>
      </c>
    </row>
    <row r="111">
      <c r="A111" s="1" t="s">
        <v>518</v>
      </c>
      <c r="B111" s="1" t="s">
        <v>519</v>
      </c>
      <c r="C111" s="1" t="s">
        <v>520</v>
      </c>
      <c r="D111" s="2" t="s">
        <v>521</v>
      </c>
      <c r="E111" t="str">
        <f>IMAGE("https://avatars3.githubusercontent.com/u/61096?v=3&amp;amp;s=400",1)</f>
        <v/>
      </c>
      <c r="F111" s="1" t="s">
        <v>4</v>
      </c>
      <c r="G111" s="2" t="s">
        <v>522</v>
      </c>
    </row>
    <row r="112">
      <c r="A112" s="1" t="s">
        <v>523</v>
      </c>
      <c r="B112" s="1" t="s">
        <v>524</v>
      </c>
      <c r="C112" s="1" t="s">
        <v>525</v>
      </c>
      <c r="D112" s="2" t="s">
        <v>526</v>
      </c>
      <c r="E112" t="str">
        <f>IMAGE("http://i.ytimg.com/vi/y97rBdSYbkg/maxresdefault.jpg",1)</f>
        <v/>
      </c>
      <c r="F112" s="1" t="s">
        <v>4</v>
      </c>
      <c r="G112" s="2" t="s">
        <v>527</v>
      </c>
    </row>
    <row r="113">
      <c r="A113" s="1" t="s">
        <v>528</v>
      </c>
      <c r="B113" s="1" t="s">
        <v>529</v>
      </c>
      <c r="C113" s="1" t="s">
        <v>530</v>
      </c>
      <c r="D113" s="2" t="s">
        <v>531</v>
      </c>
      <c r="E113" t="str">
        <f>IMAGE("http://assets.tumblr.com/images/og/text_200.png",1)</f>
        <v/>
      </c>
      <c r="F113" s="1" t="s">
        <v>4</v>
      </c>
      <c r="G113" s="2" t="s">
        <v>532</v>
      </c>
    </row>
    <row r="114">
      <c r="A114" s="1" t="s">
        <v>533</v>
      </c>
      <c r="B114" s="1" t="s">
        <v>534</v>
      </c>
      <c r="C114" s="1" t="s">
        <v>535</v>
      </c>
      <c r="D114" s="1" t="s">
        <v>536</v>
      </c>
      <c r="E114" t="str">
        <f t="shared" ref="E114:E115" si="16">IMAGE("http://ifttt.com/images/no_image_card.png",1)</f>
        <v/>
      </c>
      <c r="F114" s="1" t="s">
        <v>4</v>
      </c>
      <c r="G114" s="2" t="s">
        <v>537</v>
      </c>
    </row>
    <row r="115">
      <c r="A115" s="1" t="s">
        <v>538</v>
      </c>
      <c r="B115" s="1" t="s">
        <v>539</v>
      </c>
      <c r="C115" s="1" t="s">
        <v>540</v>
      </c>
      <c r="D115" s="1" t="s">
        <v>541</v>
      </c>
      <c r="E115" t="str">
        <f t="shared" si="16"/>
        <v/>
      </c>
      <c r="F115" s="1" t="s">
        <v>4</v>
      </c>
      <c r="G115" s="2" t="s">
        <v>542</v>
      </c>
    </row>
    <row r="116">
      <c r="A116" s="1" t="s">
        <v>543</v>
      </c>
      <c r="B116" s="1" t="s">
        <v>544</v>
      </c>
      <c r="C116" s="1" t="s">
        <v>545</v>
      </c>
      <c r="D116" s="2" t="s">
        <v>546</v>
      </c>
      <c r="E116" t="str">
        <f>IMAGE("http://dcentproject.eu/wp-content/uploads/2015/05/Untitled-2.jpg",1)</f>
        <v/>
      </c>
      <c r="F116" s="1" t="s">
        <v>4</v>
      </c>
      <c r="G116" s="2" t="s">
        <v>547</v>
      </c>
    </row>
    <row r="117">
      <c r="A117" s="1" t="s">
        <v>548</v>
      </c>
      <c r="B117" s="1" t="s">
        <v>549</v>
      </c>
      <c r="C117" s="1" t="s">
        <v>550</v>
      </c>
      <c r="D117" s="2" t="s">
        <v>551</v>
      </c>
      <c r="E117" t="str">
        <f>IMAGE("http://i.imgur.com/nHAV6H3.png?fb",1)</f>
        <v/>
      </c>
      <c r="F117" s="1" t="s">
        <v>4</v>
      </c>
      <c r="G117" s="2" t="s">
        <v>552</v>
      </c>
    </row>
    <row r="118">
      <c r="A118" s="1" t="s">
        <v>513</v>
      </c>
      <c r="B118" s="1" t="s">
        <v>312</v>
      </c>
      <c r="C118" s="1" t="s">
        <v>553</v>
      </c>
      <c r="D118" s="2" t="s">
        <v>554</v>
      </c>
      <c r="E118" t="str">
        <f>IMAGE("https://pbs.twimg.com/profile_images/2606251473/mjbp6afh3h8co3gecbrb_400x400.jpeg",1)</f>
        <v/>
      </c>
      <c r="F118" s="1" t="s">
        <v>4</v>
      </c>
      <c r="G118" s="2" t="s">
        <v>555</v>
      </c>
    </row>
    <row r="119">
      <c r="A119" s="1" t="s">
        <v>556</v>
      </c>
      <c r="B119" s="1" t="s">
        <v>312</v>
      </c>
      <c r="C119" s="1" t="s">
        <v>557</v>
      </c>
      <c r="D119" s="1" t="s">
        <v>558</v>
      </c>
      <c r="E119" t="str">
        <f t="shared" ref="E119:E121" si="17">IMAGE("http://ifttt.com/images/no_image_card.png",1)</f>
        <v/>
      </c>
      <c r="F119" s="1" t="s">
        <v>4</v>
      </c>
      <c r="G119" s="2" t="s">
        <v>559</v>
      </c>
    </row>
    <row r="120">
      <c r="A120" s="1" t="s">
        <v>560</v>
      </c>
      <c r="B120" s="1" t="s">
        <v>561</v>
      </c>
      <c r="C120" s="1" t="s">
        <v>562</v>
      </c>
      <c r="D120" s="1" t="s">
        <v>563</v>
      </c>
      <c r="E120" t="str">
        <f t="shared" si="17"/>
        <v/>
      </c>
      <c r="F120" s="1" t="s">
        <v>4</v>
      </c>
      <c r="G120" s="2" t="s">
        <v>564</v>
      </c>
    </row>
    <row r="121">
      <c r="A121" s="1" t="s">
        <v>565</v>
      </c>
      <c r="B121" s="1" t="s">
        <v>566</v>
      </c>
      <c r="C121" s="1" t="s">
        <v>567</v>
      </c>
      <c r="D121" s="1" t="s">
        <v>568</v>
      </c>
      <c r="E121" t="str">
        <f t="shared" si="17"/>
        <v/>
      </c>
      <c r="F121" s="1" t="s">
        <v>4</v>
      </c>
      <c r="G121" s="2" t="s">
        <v>569</v>
      </c>
    </row>
    <row r="122">
      <c r="A122" s="1" t="s">
        <v>570</v>
      </c>
      <c r="B122" s="1" t="s">
        <v>571</v>
      </c>
      <c r="C122" s="1" t="s">
        <v>572</v>
      </c>
      <c r="D122" s="2" t="s">
        <v>573</v>
      </c>
      <c r="E122" t="str">
        <f>IMAGE("http://media.coindesk.com/2015/06/shutterstock_164521115.jpg",1)</f>
        <v/>
      </c>
      <c r="F122" s="1" t="s">
        <v>4</v>
      </c>
      <c r="G122" s="2" t="s">
        <v>574</v>
      </c>
    </row>
    <row r="123">
      <c r="A123" s="1" t="s">
        <v>575</v>
      </c>
      <c r="B123" s="1" t="s">
        <v>576</v>
      </c>
      <c r="C123" s="1" t="s">
        <v>577</v>
      </c>
      <c r="D123" s="1" t="s">
        <v>578</v>
      </c>
      <c r="E123" t="str">
        <f t="shared" ref="E123:E124" si="18">IMAGE("http://ifttt.com/images/no_image_card.png",1)</f>
        <v/>
      </c>
      <c r="F123" s="1" t="s">
        <v>4</v>
      </c>
      <c r="G123" s="2" t="s">
        <v>579</v>
      </c>
    </row>
    <row r="124">
      <c r="A124" s="1" t="s">
        <v>580</v>
      </c>
      <c r="B124" s="1" t="s">
        <v>581</v>
      </c>
      <c r="C124" s="1" t="s">
        <v>582</v>
      </c>
      <c r="D124" s="1" t="s">
        <v>583</v>
      </c>
      <c r="E124" t="str">
        <f t="shared" si="18"/>
        <v/>
      </c>
      <c r="F124" s="1" t="s">
        <v>4</v>
      </c>
      <c r="G124" s="2" t="s">
        <v>584</v>
      </c>
    </row>
    <row r="125">
      <c r="A125" s="1" t="s">
        <v>585</v>
      </c>
      <c r="B125" s="1" t="s">
        <v>586</v>
      </c>
      <c r="C125" s="1" t="s">
        <v>587</v>
      </c>
      <c r="D125" s="2" t="s">
        <v>588</v>
      </c>
      <c r="E125" t="str">
        <f>IMAGE("/var/site_cache/storage/images/node_43/node_51/2015/201506/0611n/0611n-bitcoin/2884075-1-eng-GB/0611N-bitcoin_articlethumbnail.jpg",1)</f>
        <v/>
      </c>
      <c r="F125" s="1" t="s">
        <v>4</v>
      </c>
      <c r="G125" s="2" t="s">
        <v>589</v>
      </c>
    </row>
    <row r="126">
      <c r="A126" s="1" t="s">
        <v>590</v>
      </c>
      <c r="B126" s="1" t="s">
        <v>591</v>
      </c>
      <c r="C126" s="1" t="s">
        <v>592</v>
      </c>
      <c r="D126" s="2" t="s">
        <v>593</v>
      </c>
      <c r="E126" t="str">
        <f>IMAGE("https://bitcoinism.liberty.me/wp-content/uploads/sites/961/2015/02/price_discovery.png",1)</f>
        <v/>
      </c>
      <c r="F126" s="1" t="s">
        <v>4</v>
      </c>
      <c r="G126" s="2" t="s">
        <v>594</v>
      </c>
    </row>
    <row r="127">
      <c r="A127" s="1" t="s">
        <v>595</v>
      </c>
      <c r="B127" s="1" t="s">
        <v>596</v>
      </c>
      <c r="C127" s="1" t="s">
        <v>597</v>
      </c>
      <c r="D127" s="1" t="s">
        <v>598</v>
      </c>
      <c r="E127" t="str">
        <f t="shared" ref="E127:E129" si="19">IMAGE("http://ifttt.com/images/no_image_card.png",1)</f>
        <v/>
      </c>
      <c r="F127" s="1" t="s">
        <v>4</v>
      </c>
      <c r="G127" s="2" t="s">
        <v>599</v>
      </c>
    </row>
    <row r="128">
      <c r="A128" s="1" t="s">
        <v>600</v>
      </c>
      <c r="B128" s="1" t="s">
        <v>601</v>
      </c>
      <c r="C128" s="1" t="s">
        <v>602</v>
      </c>
      <c r="D128" s="1" t="s">
        <v>603</v>
      </c>
      <c r="E128" t="str">
        <f t="shared" si="19"/>
        <v/>
      </c>
      <c r="F128" s="1" t="s">
        <v>4</v>
      </c>
      <c r="G128" s="2" t="s">
        <v>604</v>
      </c>
    </row>
    <row r="129">
      <c r="A129" s="1" t="s">
        <v>605</v>
      </c>
      <c r="B129" s="1" t="s">
        <v>606</v>
      </c>
      <c r="C129" s="1" t="s">
        <v>607</v>
      </c>
      <c r="D129" s="1" t="s">
        <v>608</v>
      </c>
      <c r="E129" t="str">
        <f t="shared" si="19"/>
        <v/>
      </c>
      <c r="F129" s="1" t="s">
        <v>4</v>
      </c>
      <c r="G129" s="2" t="s">
        <v>609</v>
      </c>
    </row>
    <row r="130">
      <c r="A130" s="1" t="s">
        <v>605</v>
      </c>
      <c r="B130" s="1" t="s">
        <v>610</v>
      </c>
      <c r="C130" s="1" t="s">
        <v>611</v>
      </c>
      <c r="D130" s="2" t="s">
        <v>612</v>
      </c>
      <c r="E130" t="str">
        <f>IMAGE("https://i.imgur.com/tonso3S.png",1)</f>
        <v/>
      </c>
      <c r="F130" s="1" t="s">
        <v>4</v>
      </c>
      <c r="G130" s="2" t="s">
        <v>613</v>
      </c>
    </row>
    <row r="131">
      <c r="A131" s="1" t="s">
        <v>614</v>
      </c>
      <c r="B131" s="1" t="s">
        <v>615</v>
      </c>
      <c r="C131" s="1" t="s">
        <v>616</v>
      </c>
      <c r="D131" s="1" t="s">
        <v>617</v>
      </c>
      <c r="E131" t="str">
        <f t="shared" ref="E131:E138" si="20">IMAGE("http://ifttt.com/images/no_image_card.png",1)</f>
        <v/>
      </c>
      <c r="F131" s="1" t="s">
        <v>4</v>
      </c>
      <c r="G131" s="2" t="s">
        <v>618</v>
      </c>
    </row>
    <row r="132">
      <c r="A132" s="1" t="s">
        <v>619</v>
      </c>
      <c r="B132" s="1" t="s">
        <v>620</v>
      </c>
      <c r="C132" s="1" t="s">
        <v>621</v>
      </c>
      <c r="D132" s="1" t="s">
        <v>323</v>
      </c>
      <c r="E132" t="str">
        <f t="shared" si="20"/>
        <v/>
      </c>
      <c r="F132" s="1" t="s">
        <v>4</v>
      </c>
      <c r="G132" s="2" t="s">
        <v>622</v>
      </c>
    </row>
    <row r="133">
      <c r="A133" s="1" t="s">
        <v>623</v>
      </c>
      <c r="B133" s="1" t="s">
        <v>624</v>
      </c>
      <c r="C133" s="1" t="s">
        <v>625</v>
      </c>
      <c r="D133" s="1" t="s">
        <v>626</v>
      </c>
      <c r="E133" t="str">
        <f t="shared" si="20"/>
        <v/>
      </c>
      <c r="F133" s="1" t="s">
        <v>4</v>
      </c>
      <c r="G133" s="2" t="s">
        <v>627</v>
      </c>
    </row>
    <row r="134">
      <c r="A134" s="1" t="s">
        <v>628</v>
      </c>
      <c r="B134" s="1" t="s">
        <v>196</v>
      </c>
      <c r="C134" s="1" t="s">
        <v>629</v>
      </c>
      <c r="D134" s="1" t="s">
        <v>630</v>
      </c>
      <c r="E134" t="str">
        <f t="shared" si="20"/>
        <v/>
      </c>
      <c r="F134" s="1" t="s">
        <v>4</v>
      </c>
      <c r="G134" s="2" t="s">
        <v>631</v>
      </c>
    </row>
    <row r="135">
      <c r="A135" s="1" t="s">
        <v>632</v>
      </c>
      <c r="B135" s="1" t="s">
        <v>42</v>
      </c>
      <c r="C135" s="1" t="s">
        <v>633</v>
      </c>
      <c r="D135" s="2" t="s">
        <v>634</v>
      </c>
      <c r="E135" t="str">
        <f t="shared" si="20"/>
        <v/>
      </c>
      <c r="F135" s="1" t="s">
        <v>4</v>
      </c>
      <c r="G135" s="2" t="s">
        <v>635</v>
      </c>
    </row>
    <row r="136">
      <c r="A136" s="1" t="s">
        <v>636</v>
      </c>
      <c r="B136" s="1" t="s">
        <v>637</v>
      </c>
      <c r="C136" s="1" t="s">
        <v>638</v>
      </c>
      <c r="D136" s="1" t="s">
        <v>639</v>
      </c>
      <c r="E136" t="str">
        <f t="shared" si="20"/>
        <v/>
      </c>
      <c r="F136" s="1" t="s">
        <v>4</v>
      </c>
      <c r="G136" s="2" t="s">
        <v>640</v>
      </c>
    </row>
    <row r="137">
      <c r="A137" s="1" t="s">
        <v>641</v>
      </c>
      <c r="B137" s="1" t="s">
        <v>642</v>
      </c>
      <c r="C137" s="1" t="s">
        <v>643</v>
      </c>
      <c r="D137" s="1" t="s">
        <v>644</v>
      </c>
      <c r="E137" t="str">
        <f t="shared" si="20"/>
        <v/>
      </c>
      <c r="F137" s="1" t="s">
        <v>4</v>
      </c>
      <c r="G137" s="2" t="s">
        <v>645</v>
      </c>
    </row>
    <row r="138">
      <c r="A138" s="1" t="s">
        <v>646</v>
      </c>
      <c r="B138" s="1" t="s">
        <v>647</v>
      </c>
      <c r="C138" s="1" t="s">
        <v>648</v>
      </c>
      <c r="D138" s="1" t="s">
        <v>649</v>
      </c>
      <c r="E138" t="str">
        <f t="shared" si="20"/>
        <v/>
      </c>
      <c r="F138" s="1" t="s">
        <v>4</v>
      </c>
      <c r="G138" s="2" t="s">
        <v>650</v>
      </c>
    </row>
    <row r="139">
      <c r="A139" s="1" t="s">
        <v>651</v>
      </c>
      <c r="B139" s="1" t="s">
        <v>652</v>
      </c>
      <c r="C139" s="1" t="s">
        <v>653</v>
      </c>
      <c r="D139" s="2" t="s">
        <v>654</v>
      </c>
      <c r="E139" t="str">
        <f>IMAGE("http://bitcoinprbuzz.com/wp-content/uploads/2015/06/BitMedia-Screenshot.png",1)</f>
        <v/>
      </c>
      <c r="F139" s="1" t="s">
        <v>4</v>
      </c>
      <c r="G139" s="2" t="s">
        <v>655</v>
      </c>
    </row>
    <row r="140">
      <c r="A140" s="1" t="s">
        <v>656</v>
      </c>
      <c r="B140" s="1" t="s">
        <v>657</v>
      </c>
      <c r="C140" s="1" t="s">
        <v>658</v>
      </c>
      <c r="D140" s="2" t="s">
        <v>659</v>
      </c>
      <c r="E140" t="str">
        <f>IMAGE("http://ifttt.com/images/no_image_card.png",1)</f>
        <v/>
      </c>
      <c r="F140" s="1" t="s">
        <v>4</v>
      </c>
      <c r="G140" s="2" t="s">
        <v>660</v>
      </c>
    </row>
    <row r="141">
      <c r="A141" s="1" t="s">
        <v>661</v>
      </c>
      <c r="B141" s="1" t="s">
        <v>504</v>
      </c>
      <c r="C141" s="1" t="s">
        <v>662</v>
      </c>
      <c r="D141" s="2" t="s">
        <v>663</v>
      </c>
      <c r="E141" t="str">
        <f>IMAGE("http://www.finextra.com/finextra-images/top_pics/xl/Bitcoin_05.jpg",1)</f>
        <v/>
      </c>
      <c r="F141" s="1" t="s">
        <v>4</v>
      </c>
      <c r="G141" s="2" t="s">
        <v>664</v>
      </c>
    </row>
    <row r="142">
      <c r="A142" s="1" t="s">
        <v>665</v>
      </c>
      <c r="B142" s="1" t="s">
        <v>666</v>
      </c>
      <c r="C142" s="1" t="s">
        <v>667</v>
      </c>
      <c r="D142" s="2" t="s">
        <v>668</v>
      </c>
      <c r="E142" t="str">
        <f>IMAGE("http://bitzfree.com/resimler/pp.png",1)</f>
        <v/>
      </c>
      <c r="F142" s="1" t="s">
        <v>4</v>
      </c>
      <c r="G142" s="2" t="s">
        <v>669</v>
      </c>
    </row>
    <row r="143">
      <c r="A143" s="1" t="s">
        <v>670</v>
      </c>
      <c r="B143" s="1" t="s">
        <v>671</v>
      </c>
      <c r="C143" s="1" t="s">
        <v>672</v>
      </c>
      <c r="D143" s="2" t="s">
        <v>673</v>
      </c>
      <c r="E143" t="str">
        <f>IMAGE("https://www.mail-archive.com/logo.png",1)</f>
        <v/>
      </c>
      <c r="F143" s="1" t="s">
        <v>4</v>
      </c>
      <c r="G143" s="2" t="s">
        <v>674</v>
      </c>
    </row>
    <row r="144">
      <c r="A144" s="1" t="s">
        <v>675</v>
      </c>
      <c r="B144" s="1" t="s">
        <v>676</v>
      </c>
      <c r="C144" s="1" t="s">
        <v>677</v>
      </c>
      <c r="D144" s="2" t="s">
        <v>678</v>
      </c>
      <c r="E144" t="str">
        <f>IMAGE("http://i.imgur.com/DUaSVh6.png",1)</f>
        <v/>
      </c>
      <c r="F144" s="1" t="s">
        <v>4</v>
      </c>
      <c r="G144" s="2" t="s">
        <v>679</v>
      </c>
    </row>
    <row r="145">
      <c r="A145" s="1" t="s">
        <v>680</v>
      </c>
      <c r="B145" s="1" t="s">
        <v>681</v>
      </c>
      <c r="C145" s="1" t="s">
        <v>682</v>
      </c>
      <c r="D145" s="2" t="s">
        <v>683</v>
      </c>
      <c r="E145" t="str">
        <f>IMAGE("https://ksr-ugc.imgix.net/projects/1838509/photo-original.png?v=1433205542&amp;amp;w=1536&amp;amp;h=1152&amp;amp;fit=crop&amp;amp;auto=format&amp;amp;q=92&amp;amp;s=17db468d647c606e1b47748e149e130e",1)</f>
        <v/>
      </c>
      <c r="F145" s="1" t="s">
        <v>4</v>
      </c>
      <c r="G145" s="2" t="s">
        <v>684</v>
      </c>
    </row>
    <row r="146">
      <c r="A146" s="1" t="s">
        <v>685</v>
      </c>
      <c r="B146" s="1" t="s">
        <v>686</v>
      </c>
      <c r="C146" s="1" t="s">
        <v>687</v>
      </c>
      <c r="D146" s="2" t="s">
        <v>688</v>
      </c>
      <c r="E146" t="str">
        <f>IMAGE("http://i.imgur.com/jHnnsXO.png",1)</f>
        <v/>
      </c>
      <c r="F146" s="1" t="s">
        <v>4</v>
      </c>
      <c r="G146" s="2" t="s">
        <v>689</v>
      </c>
    </row>
    <row r="147">
      <c r="A147" s="1" t="s">
        <v>661</v>
      </c>
      <c r="B147" s="1" t="s">
        <v>32</v>
      </c>
      <c r="C147" s="1" t="s">
        <v>690</v>
      </c>
      <c r="D147" s="2" t="s">
        <v>691</v>
      </c>
      <c r="E147" t="str">
        <f>IMAGE("http://ad.doubleclick.net/N4735792/ad/us.reuters/bizfinance/markets/article;type=mpulow;sz=300x250;tile=3;articleID=USKBN0OV2LG20150615;ord=6897?",1)</f>
        <v/>
      </c>
      <c r="F147" s="1" t="s">
        <v>4</v>
      </c>
      <c r="G147" s="2" t="s">
        <v>692</v>
      </c>
    </row>
    <row r="148">
      <c r="A148" s="1" t="s">
        <v>693</v>
      </c>
      <c r="B148" s="1" t="s">
        <v>694</v>
      </c>
      <c r="C148" s="1" t="s">
        <v>695</v>
      </c>
      <c r="D148" s="1" t="s">
        <v>696</v>
      </c>
      <c r="E148" t="str">
        <f t="shared" ref="E148:E149" si="21">IMAGE("http://ifttt.com/images/no_image_card.png",1)</f>
        <v/>
      </c>
      <c r="F148" s="1" t="s">
        <v>4</v>
      </c>
      <c r="G148" s="2" t="s">
        <v>697</v>
      </c>
    </row>
    <row r="149">
      <c r="A149" s="1" t="s">
        <v>698</v>
      </c>
      <c r="B149" s="1" t="s">
        <v>699</v>
      </c>
      <c r="C149" s="1" t="s">
        <v>700</v>
      </c>
      <c r="D149" s="1" t="s">
        <v>701</v>
      </c>
      <c r="E149" t="str">
        <f t="shared" si="21"/>
        <v/>
      </c>
      <c r="F149" s="1" t="s">
        <v>4</v>
      </c>
      <c r="G149" s="2" t="s">
        <v>702</v>
      </c>
    </row>
    <row r="150">
      <c r="A150" s="1" t="s">
        <v>703</v>
      </c>
      <c r="B150" s="1" t="s">
        <v>704</v>
      </c>
      <c r="C150" s="1" t="s">
        <v>705</v>
      </c>
      <c r="D150" s="2" t="s">
        <v>706</v>
      </c>
      <c r="E150" t="str">
        <f>IMAGE("https://www.saveonsend.com/blog/wp-content/uploads/2015/05/Western-Union-Digital-Outbound-Countries-Feb-2015.png",1)</f>
        <v/>
      </c>
      <c r="F150" s="1" t="s">
        <v>4</v>
      </c>
      <c r="G150" s="2" t="s">
        <v>707</v>
      </c>
    </row>
    <row r="151">
      <c r="A151" s="1" t="s">
        <v>708</v>
      </c>
      <c r="B151" s="1" t="s">
        <v>37</v>
      </c>
      <c r="C151" s="1" t="s">
        <v>709</v>
      </c>
      <c r="D151" s="2" t="s">
        <v>710</v>
      </c>
      <c r="E151" t="str">
        <f>IMAGE("http://ifttt.com/images/no_image_card.png",1)</f>
        <v/>
      </c>
      <c r="F151" s="1" t="s">
        <v>4</v>
      </c>
      <c r="G151" s="2" t="s">
        <v>711</v>
      </c>
    </row>
    <row r="152">
      <c r="A152" s="1" t="s">
        <v>712</v>
      </c>
      <c r="B152" s="1" t="s">
        <v>713</v>
      </c>
      <c r="C152" s="1" t="s">
        <v>714</v>
      </c>
      <c r="D152" s="2" t="s">
        <v>715</v>
      </c>
      <c r="E152" t="str">
        <f>IMAGE("https://pbs.twimg.com/media/CHkPMtoWEAAGUGR.png:large",1)</f>
        <v/>
      </c>
      <c r="F152" s="1" t="s">
        <v>4</v>
      </c>
      <c r="G152" s="2" t="s">
        <v>716</v>
      </c>
    </row>
    <row r="153">
      <c r="A153" s="1" t="s">
        <v>641</v>
      </c>
      <c r="B153" s="1" t="s">
        <v>717</v>
      </c>
      <c r="C153" s="1" t="s">
        <v>718</v>
      </c>
      <c r="D153" s="2" t="s">
        <v>719</v>
      </c>
      <c r="E153" t="str">
        <f>IMAGE("http://cointelegraph.com/images/725_aHR0cDovL2NvaW50ZWxlZ3JhcGguY29tL3N0b3JhZ2UvdXBsb2Fkcy92aWV3LzhjZjAwNDNmYjE1M2E2YzBlOTRiZDgwODM1MmUxODU4LnBuZw==.jpg",1)</f>
        <v/>
      </c>
      <c r="F153" s="1" t="s">
        <v>4</v>
      </c>
      <c r="G153" s="2" t="s">
        <v>720</v>
      </c>
    </row>
    <row r="154">
      <c r="A154" s="1" t="s">
        <v>721</v>
      </c>
      <c r="B154" s="1" t="s">
        <v>722</v>
      </c>
      <c r="C154" s="1" t="s">
        <v>723</v>
      </c>
      <c r="D154" s="1" t="s">
        <v>724</v>
      </c>
      <c r="E154" t="str">
        <f t="shared" ref="E154:E156" si="22">IMAGE("http://ifttt.com/images/no_image_card.png",1)</f>
        <v/>
      </c>
      <c r="F154" s="1" t="s">
        <v>4</v>
      </c>
      <c r="G154" s="2" t="s">
        <v>725</v>
      </c>
    </row>
    <row r="155">
      <c r="A155" s="1" t="s">
        <v>726</v>
      </c>
      <c r="B155" s="1" t="s">
        <v>727</v>
      </c>
      <c r="C155" s="1" t="s">
        <v>728</v>
      </c>
      <c r="D155" s="1" t="s">
        <v>729</v>
      </c>
      <c r="E155" t="str">
        <f t="shared" si="22"/>
        <v/>
      </c>
      <c r="F155" s="1" t="s">
        <v>4</v>
      </c>
      <c r="G155" s="2" t="s">
        <v>730</v>
      </c>
    </row>
    <row r="156">
      <c r="A156" s="1" t="s">
        <v>726</v>
      </c>
      <c r="B156" s="1" t="s">
        <v>731</v>
      </c>
      <c r="C156" s="1" t="s">
        <v>732</v>
      </c>
      <c r="D156" s="1" t="s">
        <v>733</v>
      </c>
      <c r="E156" t="str">
        <f t="shared" si="22"/>
        <v/>
      </c>
      <c r="F156" s="1" t="s">
        <v>4</v>
      </c>
      <c r="G156" s="2" t="s">
        <v>734</v>
      </c>
    </row>
    <row r="157">
      <c r="A157" s="1" t="s">
        <v>735</v>
      </c>
      <c r="B157" s="1" t="s">
        <v>736</v>
      </c>
      <c r="C157" s="1" t="s">
        <v>737</v>
      </c>
      <c r="D157" s="2" t="s">
        <v>738</v>
      </c>
      <c r="E157" t="str">
        <f>IMAGE("http://static2.businessinsider.com/image/553ff45add0895d01b8b463e/new-dark-pool-addreses-this-major-headache-for-bitcoin-traders.jpg",1)</f>
        <v/>
      </c>
      <c r="F157" s="1" t="s">
        <v>4</v>
      </c>
      <c r="G157" s="2" t="s">
        <v>739</v>
      </c>
    </row>
    <row r="158">
      <c r="A158" s="1" t="s">
        <v>740</v>
      </c>
      <c r="B158" s="1" t="s">
        <v>736</v>
      </c>
      <c r="C158" s="1" t="s">
        <v>741</v>
      </c>
      <c r="D158" s="2" t="s">
        <v>742</v>
      </c>
      <c r="E158" t="str">
        <f>IMAGE("http://media.coindesk.com/2015/06/map-world.jpg",1)</f>
        <v/>
      </c>
      <c r="F158" s="1" t="s">
        <v>4</v>
      </c>
      <c r="G158" s="2" t="s">
        <v>743</v>
      </c>
    </row>
    <row r="159">
      <c r="A159" s="1" t="s">
        <v>744</v>
      </c>
      <c r="B159" s="1" t="s">
        <v>745</v>
      </c>
      <c r="C159" s="1" t="s">
        <v>746</v>
      </c>
      <c r="D159" s="2" t="s">
        <v>747</v>
      </c>
      <c r="E159" t="str">
        <f>IMAGE("https://www.redditstatic.com/icon.png",1)</f>
        <v/>
      </c>
      <c r="F159" s="1" t="s">
        <v>4</v>
      </c>
      <c r="G159" s="2" t="s">
        <v>748</v>
      </c>
    </row>
    <row r="160">
      <c r="A160" s="1" t="s">
        <v>749</v>
      </c>
      <c r="B160" s="1" t="s">
        <v>736</v>
      </c>
      <c r="C160" s="1" t="s">
        <v>750</v>
      </c>
      <c r="D160" s="2" t="s">
        <v>751</v>
      </c>
      <c r="E160" t="str">
        <f>IMAGE("http://news.co.cr/wp-content/uploads/2015/06/Bitcoin-beggar.jpg",1)</f>
        <v/>
      </c>
      <c r="F160" s="1" t="s">
        <v>4</v>
      </c>
      <c r="G160" s="2" t="s">
        <v>752</v>
      </c>
    </row>
    <row r="161">
      <c r="A161" s="1" t="s">
        <v>753</v>
      </c>
      <c r="B161" s="1" t="s">
        <v>754</v>
      </c>
      <c r="C161" s="1" t="s">
        <v>755</v>
      </c>
      <c r="D161" s="2" t="s">
        <v>756</v>
      </c>
      <c r="E161" t="str">
        <f>IMAGE("http://bravenewcoin.com/assets/Uploads/_resampled/CroppedImage400400-Selection-341.png",1)</f>
        <v/>
      </c>
      <c r="F161" s="1" t="s">
        <v>4</v>
      </c>
      <c r="G161" s="2" t="s">
        <v>757</v>
      </c>
    </row>
    <row r="162">
      <c r="A162" s="1" t="s">
        <v>758</v>
      </c>
      <c r="B162" s="1" t="s">
        <v>736</v>
      </c>
      <c r="C162" s="1" t="s">
        <v>759</v>
      </c>
      <c r="D162" s="2" t="s">
        <v>760</v>
      </c>
      <c r="E162" t="str">
        <f>IMAGE("http://www.newsbtc.com/wp-content/uploads/2015/06/Bitcoin-Remittance-Service-Cash2VN-Launched-in-Vietnam.png",1)</f>
        <v/>
      </c>
      <c r="F162" s="1" t="s">
        <v>4</v>
      </c>
      <c r="G162" s="2" t="s">
        <v>761</v>
      </c>
    </row>
    <row r="163">
      <c r="A163" s="1" t="s">
        <v>758</v>
      </c>
      <c r="B163" s="1" t="s">
        <v>736</v>
      </c>
      <c r="C163" s="1" t="s">
        <v>762</v>
      </c>
      <c r="D163" s="2" t="s">
        <v>763</v>
      </c>
      <c r="E163" t="str">
        <f>IMAGE("http://www.atmmarketplace.com/static/assets/og_img/AMC_og.png",1)</f>
        <v/>
      </c>
      <c r="F163" s="1" t="s">
        <v>4</v>
      </c>
      <c r="G163" s="2" t="s">
        <v>764</v>
      </c>
    </row>
    <row r="164">
      <c r="A164" s="1" t="s">
        <v>765</v>
      </c>
      <c r="B164" s="1" t="s">
        <v>766</v>
      </c>
      <c r="C164" s="1" t="s">
        <v>767</v>
      </c>
      <c r="D164" s="1" t="s">
        <v>768</v>
      </c>
      <c r="E164" t="str">
        <f>IMAGE("http://ifttt.com/images/no_image_card.png",1)</f>
        <v/>
      </c>
      <c r="F164" s="1" t="s">
        <v>4</v>
      </c>
      <c r="G164" s="2" t="s">
        <v>769</v>
      </c>
    </row>
    <row r="165">
      <c r="A165" s="1" t="s">
        <v>770</v>
      </c>
      <c r="B165" s="1" t="s">
        <v>771</v>
      </c>
      <c r="C165" s="1" t="s">
        <v>772</v>
      </c>
      <c r="D165" s="2" t="s">
        <v>773</v>
      </c>
      <c r="E165" t="str">
        <f>IMAGE("https://pbs.twimg.com/media/CHlf1rUVEAAHUQH.png:large",1)</f>
        <v/>
      </c>
      <c r="F165" s="1" t="s">
        <v>4</v>
      </c>
      <c r="G165" s="2" t="s">
        <v>774</v>
      </c>
    </row>
    <row r="166">
      <c r="A166" s="1" t="s">
        <v>775</v>
      </c>
      <c r="B166" s="1" t="s">
        <v>776</v>
      </c>
      <c r="C166" s="1" t="s">
        <v>777</v>
      </c>
      <c r="D166" s="1" t="s">
        <v>778</v>
      </c>
      <c r="E166" t="str">
        <f t="shared" ref="E166:E168" si="23">IMAGE("http://ifttt.com/images/no_image_card.png",1)</f>
        <v/>
      </c>
      <c r="F166" s="1" t="s">
        <v>4</v>
      </c>
      <c r="G166" s="2" t="s">
        <v>779</v>
      </c>
    </row>
    <row r="167">
      <c r="A167" s="1" t="s">
        <v>780</v>
      </c>
      <c r="B167" s="1" t="s">
        <v>781</v>
      </c>
      <c r="C167" s="1" t="s">
        <v>782</v>
      </c>
      <c r="D167" s="1" t="s">
        <v>783</v>
      </c>
      <c r="E167" t="str">
        <f t="shared" si="23"/>
        <v/>
      </c>
      <c r="F167" s="1" t="s">
        <v>4</v>
      </c>
      <c r="G167" s="2" t="s">
        <v>784</v>
      </c>
    </row>
    <row r="168">
      <c r="A168" s="1" t="s">
        <v>785</v>
      </c>
      <c r="B168" s="1" t="s">
        <v>786</v>
      </c>
      <c r="C168" s="1" t="s">
        <v>787</v>
      </c>
      <c r="D168" s="1" t="s">
        <v>788</v>
      </c>
      <c r="E168" t="str">
        <f t="shared" si="23"/>
        <v/>
      </c>
      <c r="F168" s="1" t="s">
        <v>4</v>
      </c>
      <c r="G168" s="2" t="s">
        <v>789</v>
      </c>
    </row>
    <row r="169">
      <c r="A169" s="1" t="s">
        <v>790</v>
      </c>
      <c r="B169" s="1" t="s">
        <v>7</v>
      </c>
      <c r="C169" s="1" t="s">
        <v>791</v>
      </c>
      <c r="D169" s="2" t="s">
        <v>792</v>
      </c>
      <c r="E169" t="str">
        <f>IMAGE("https://bitcoinmagazine.com/wp-content/uploads/2015/06/mic.jpg",1)</f>
        <v/>
      </c>
      <c r="F169" s="1" t="s">
        <v>4</v>
      </c>
      <c r="G169" s="2" t="s">
        <v>793</v>
      </c>
    </row>
    <row r="170">
      <c r="A170" s="1" t="s">
        <v>794</v>
      </c>
      <c r="B170" s="1" t="s">
        <v>795</v>
      </c>
      <c r="C170" s="1" t="s">
        <v>796</v>
      </c>
      <c r="D170" s="1" t="s">
        <v>797</v>
      </c>
      <c r="E170" t="str">
        <f t="shared" ref="E170:E171" si="24">IMAGE("http://ifttt.com/images/no_image_card.png",1)</f>
        <v/>
      </c>
      <c r="F170" s="1" t="s">
        <v>4</v>
      </c>
      <c r="G170" s="2" t="s">
        <v>798</v>
      </c>
    </row>
    <row r="171">
      <c r="A171" s="1" t="s">
        <v>799</v>
      </c>
      <c r="B171" s="1" t="s">
        <v>800</v>
      </c>
      <c r="C171" s="1" t="s">
        <v>801</v>
      </c>
      <c r="D171" s="1" t="s">
        <v>802</v>
      </c>
      <c r="E171" t="str">
        <f t="shared" si="24"/>
        <v/>
      </c>
      <c r="F171" s="1" t="s">
        <v>4</v>
      </c>
      <c r="G171" s="2" t="s">
        <v>803</v>
      </c>
    </row>
    <row r="172">
      <c r="A172" s="1" t="s">
        <v>804</v>
      </c>
      <c r="B172" s="1" t="s">
        <v>805</v>
      </c>
      <c r="C172" s="1" t="s">
        <v>806</v>
      </c>
      <c r="D172" s="2" t="s">
        <v>807</v>
      </c>
      <c r="E172" t="str">
        <f>IMAGE("https://scontent.xx.fbcdn.net/hphotos-xta1/l/t31.0-8/11406657_10206697762673050_683319284459831089_o.jpg",1)</f>
        <v/>
      </c>
      <c r="F172" s="1" t="s">
        <v>4</v>
      </c>
      <c r="G172" s="2" t="s">
        <v>808</v>
      </c>
    </row>
    <row r="173">
      <c r="A173" s="1" t="s">
        <v>809</v>
      </c>
      <c r="B173" s="1" t="s">
        <v>810</v>
      </c>
      <c r="C173" s="1" t="s">
        <v>811</v>
      </c>
      <c r="D173" s="2" t="s">
        <v>812</v>
      </c>
      <c r="E173" t="str">
        <f>IMAGE("http://ifttt.com/images/no_image_card.png",1)</f>
        <v/>
      </c>
      <c r="F173" s="1" t="s">
        <v>4</v>
      </c>
      <c r="G173" s="2" t="s">
        <v>813</v>
      </c>
    </row>
    <row r="174">
      <c r="A174" s="1" t="s">
        <v>809</v>
      </c>
      <c r="B174" s="1" t="s">
        <v>814</v>
      </c>
      <c r="C174" s="1" t="s">
        <v>815</v>
      </c>
      <c r="D174" s="2" t="s">
        <v>816</v>
      </c>
      <c r="E174" t="str">
        <f>IMAGE("http://forklog.net/wp-content/uploads/2015/06/cover.png",1)</f>
        <v/>
      </c>
      <c r="F174" s="1" t="s">
        <v>4</v>
      </c>
      <c r="G174" s="2" t="s">
        <v>817</v>
      </c>
    </row>
    <row r="175">
      <c r="A175" s="1" t="s">
        <v>818</v>
      </c>
      <c r="B175" s="1" t="s">
        <v>754</v>
      </c>
      <c r="C175" s="1" t="s">
        <v>819</v>
      </c>
      <c r="D175" s="2" t="s">
        <v>820</v>
      </c>
      <c r="E175" t="str">
        <f>IMAGE("http://bravenewcoin.com/assets/Uploads/_resampled/CroppedImage400400-Selection-347.png",1)</f>
        <v/>
      </c>
      <c r="F175" s="1" t="s">
        <v>4</v>
      </c>
      <c r="G175" s="2" t="s">
        <v>821</v>
      </c>
    </row>
    <row r="176">
      <c r="A176" s="1" t="s">
        <v>822</v>
      </c>
      <c r="B176" s="1" t="s">
        <v>823</v>
      </c>
      <c r="C176" s="1" t="s">
        <v>824</v>
      </c>
      <c r="D176" s="1" t="s">
        <v>825</v>
      </c>
      <c r="E176" t="str">
        <f>IMAGE("http://ifttt.com/images/no_image_card.png",1)</f>
        <v/>
      </c>
      <c r="F176" s="1" t="s">
        <v>4</v>
      </c>
      <c r="G176" s="2" t="s">
        <v>826</v>
      </c>
    </row>
    <row r="177">
      <c r="A177" s="1" t="s">
        <v>827</v>
      </c>
      <c r="B177" s="1" t="s">
        <v>828</v>
      </c>
      <c r="C177" s="1" t="s">
        <v>829</v>
      </c>
      <c r="D177" s="2" t="s">
        <v>830</v>
      </c>
      <c r="E177" t="str">
        <f>IMAGE("https://s3.amazonaws.com/blockcontent/content/uploads/sites/3/2015/06/14181630/BlockstrapEU3.png",1)</f>
        <v/>
      </c>
      <c r="F177" s="1" t="s">
        <v>4</v>
      </c>
      <c r="G177" s="2" t="s">
        <v>831</v>
      </c>
    </row>
    <row r="178">
      <c r="A178" s="1" t="s">
        <v>832</v>
      </c>
      <c r="B178" s="1" t="s">
        <v>833</v>
      </c>
      <c r="C178" s="1" t="s">
        <v>834</v>
      </c>
      <c r="D178" s="1" t="s">
        <v>835</v>
      </c>
      <c r="E178" t="str">
        <f t="shared" ref="E178:E181" si="25">IMAGE("http://ifttt.com/images/no_image_card.png",1)</f>
        <v/>
      </c>
      <c r="F178" s="1" t="s">
        <v>4</v>
      </c>
      <c r="G178" s="2" t="s">
        <v>836</v>
      </c>
    </row>
    <row r="179">
      <c r="A179" s="1" t="s">
        <v>837</v>
      </c>
      <c r="B179" s="1" t="s">
        <v>838</v>
      </c>
      <c r="C179" s="1" t="s">
        <v>839</v>
      </c>
      <c r="D179" s="1" t="s">
        <v>840</v>
      </c>
      <c r="E179" t="str">
        <f t="shared" si="25"/>
        <v/>
      </c>
      <c r="F179" s="1" t="s">
        <v>4</v>
      </c>
      <c r="G179" s="2" t="s">
        <v>841</v>
      </c>
    </row>
    <row r="180">
      <c r="A180" s="1" t="s">
        <v>842</v>
      </c>
      <c r="B180" s="1" t="s">
        <v>843</v>
      </c>
      <c r="C180" s="1" t="s">
        <v>844</v>
      </c>
      <c r="D180" s="1" t="s">
        <v>845</v>
      </c>
      <c r="E180" t="str">
        <f t="shared" si="25"/>
        <v/>
      </c>
      <c r="F180" s="1" t="s">
        <v>4</v>
      </c>
      <c r="G180" s="2" t="s">
        <v>846</v>
      </c>
    </row>
    <row r="181">
      <c r="A181" s="1" t="s">
        <v>847</v>
      </c>
      <c r="B181" s="1" t="s">
        <v>848</v>
      </c>
      <c r="C181" s="1" t="s">
        <v>849</v>
      </c>
      <c r="D181" s="1" t="s">
        <v>850</v>
      </c>
      <c r="E181" t="str">
        <f t="shared" si="25"/>
        <v/>
      </c>
      <c r="F181" s="1" t="s">
        <v>4</v>
      </c>
      <c r="G181" s="2" t="s">
        <v>851</v>
      </c>
    </row>
    <row r="182">
      <c r="A182" s="1" t="s">
        <v>852</v>
      </c>
      <c r="B182" s="1" t="s">
        <v>7</v>
      </c>
      <c r="C182" s="1" t="s">
        <v>853</v>
      </c>
      <c r="D182" s="2" t="s">
        <v>854</v>
      </c>
      <c r="E182" t="str">
        <f>IMAGE("https://bitreserve.org/media/cache/seegno_blog_show_thumbnail/uploads/blog/20150615234500557f637ce32d4.png?v1.13.4",1)</f>
        <v/>
      </c>
      <c r="F182" s="1" t="s">
        <v>4</v>
      </c>
      <c r="G182" s="2" t="s">
        <v>855</v>
      </c>
    </row>
    <row r="183">
      <c r="A183" s="1" t="s">
        <v>856</v>
      </c>
      <c r="B183" s="1" t="s">
        <v>157</v>
      </c>
      <c r="C183" s="1" t="s">
        <v>857</v>
      </c>
      <c r="D183" s="1" t="s">
        <v>858</v>
      </c>
      <c r="E183" t="str">
        <f>IMAGE("http://ifttt.com/images/no_image_card.png",1)</f>
        <v/>
      </c>
      <c r="F183" s="1" t="s">
        <v>4</v>
      </c>
      <c r="G183" s="2" t="s">
        <v>859</v>
      </c>
    </row>
    <row r="184">
      <c r="A184" s="1" t="s">
        <v>860</v>
      </c>
      <c r="B184" s="1" t="s">
        <v>861</v>
      </c>
      <c r="C184" s="1" t="s">
        <v>862</v>
      </c>
      <c r="D184" s="2" t="s">
        <v>863</v>
      </c>
      <c r="E184" t="str">
        <f>IMAGE("http://ncc.garage.co.jp/en/images/call_bg.jpg",1)</f>
        <v/>
      </c>
      <c r="F184" s="1" t="s">
        <v>4</v>
      </c>
      <c r="G184" s="2" t="s">
        <v>864</v>
      </c>
    </row>
    <row r="185">
      <c r="A185" s="1" t="s">
        <v>865</v>
      </c>
      <c r="B185" s="1" t="s">
        <v>866</v>
      </c>
      <c r="C185" s="1" t="s">
        <v>867</v>
      </c>
      <c r="D185" s="2" t="s">
        <v>868</v>
      </c>
      <c r="E185" t="str">
        <f>IMAGE("http://www3.imperial.ac.uk/newseventsimages?p_image_type=mainnews2012&amp;p_image_id=27947",1)</f>
        <v/>
      </c>
      <c r="F185" s="1" t="s">
        <v>4</v>
      </c>
      <c r="G185" s="2" t="s">
        <v>869</v>
      </c>
    </row>
    <row r="186">
      <c r="A186" s="1" t="s">
        <v>870</v>
      </c>
      <c r="B186" s="1" t="s">
        <v>171</v>
      </c>
      <c r="C186" s="1" t="s">
        <v>871</v>
      </c>
      <c r="D186" s="2" t="s">
        <v>872</v>
      </c>
      <c r="E186" t="str">
        <f>IMAGE("https://tctechcrunch2011.files.wordpress.com/2015/06/screen-shot-2015-06-16-at-1-33-21-am.png?w=560&amp;amp;h=292&amp;amp;crop=1",1)</f>
        <v/>
      </c>
      <c r="F186" s="1" t="s">
        <v>4</v>
      </c>
      <c r="G186" s="2" t="s">
        <v>873</v>
      </c>
    </row>
    <row r="187">
      <c r="A187" s="1" t="s">
        <v>874</v>
      </c>
      <c r="B187" s="1" t="s">
        <v>171</v>
      </c>
      <c r="C187" s="1" t="s">
        <v>875</v>
      </c>
      <c r="D187" s="2" t="s">
        <v>876</v>
      </c>
      <c r="E187" t="str">
        <f>IMAGE("https://bitreserve.org/images/banner.jpg?v1.13.4",1)</f>
        <v/>
      </c>
      <c r="F187" s="1" t="s">
        <v>4</v>
      </c>
      <c r="G187" s="2" t="s">
        <v>877</v>
      </c>
    </row>
    <row r="188">
      <c r="A188" s="1" t="s">
        <v>878</v>
      </c>
      <c r="B188" s="1" t="s">
        <v>879</v>
      </c>
      <c r="C188" s="1" t="s">
        <v>880</v>
      </c>
      <c r="D188" s="2" t="s">
        <v>881</v>
      </c>
      <c r="E188" t="str">
        <f>IMAGE("http://www.joystream.co/images/main_logo.png",1)</f>
        <v/>
      </c>
      <c r="F188" s="1" t="s">
        <v>4</v>
      </c>
      <c r="G188" s="2" t="s">
        <v>882</v>
      </c>
    </row>
    <row r="189">
      <c r="A189" s="1" t="s">
        <v>883</v>
      </c>
      <c r="B189" s="1" t="s">
        <v>671</v>
      </c>
      <c r="C189" s="1" t="s">
        <v>884</v>
      </c>
      <c r="D189" s="2" t="s">
        <v>885</v>
      </c>
      <c r="E189" t="str">
        <f>IMAGE("https://bitcoin.org/img/icons/opengraph.png",1)</f>
        <v/>
      </c>
      <c r="F189" s="1" t="s">
        <v>4</v>
      </c>
      <c r="G189" s="2" t="s">
        <v>886</v>
      </c>
    </row>
    <row r="190">
      <c r="A190" s="1" t="s">
        <v>887</v>
      </c>
      <c r="B190" s="1" t="s">
        <v>754</v>
      </c>
      <c r="C190" s="1" t="s">
        <v>888</v>
      </c>
      <c r="D190" s="2" t="s">
        <v>889</v>
      </c>
      <c r="E190" t="str">
        <f>IMAGE("http://bravenewcoin.com/assets/Uploads/_resampled/CroppedImage400400-Selection-350.png",1)</f>
        <v/>
      </c>
      <c r="F190" s="1" t="s">
        <v>4</v>
      </c>
      <c r="G190" s="2" t="s">
        <v>890</v>
      </c>
    </row>
    <row r="191">
      <c r="A191" s="1" t="s">
        <v>891</v>
      </c>
      <c r="B191" s="1" t="s">
        <v>892</v>
      </c>
      <c r="C191" s="1" t="s">
        <v>893</v>
      </c>
      <c r="D191" s="1" t="s">
        <v>894</v>
      </c>
      <c r="E191" t="str">
        <f>IMAGE("http://ifttt.com/images/no_image_card.png",1)</f>
        <v/>
      </c>
      <c r="F191" s="1" t="s">
        <v>4</v>
      </c>
      <c r="G191" s="2" t="s">
        <v>895</v>
      </c>
    </row>
    <row r="192">
      <c r="A192" s="1" t="s">
        <v>896</v>
      </c>
      <c r="B192" s="1" t="s">
        <v>897</v>
      </c>
      <c r="C192" s="1" t="s">
        <v>898</v>
      </c>
      <c r="D192" s="2" t="s">
        <v>899</v>
      </c>
      <c r="E192" t="str">
        <f>IMAGE("https://blockchain.info/Resources/blockchain-logo-vector.svg",1)</f>
        <v/>
      </c>
      <c r="F192" s="1" t="s">
        <v>4</v>
      </c>
      <c r="G192" s="2" t="s">
        <v>900</v>
      </c>
    </row>
    <row r="193">
      <c r="A193" s="1" t="s">
        <v>901</v>
      </c>
      <c r="B193" s="1" t="s">
        <v>111</v>
      </c>
      <c r="C193" s="1" t="s">
        <v>902</v>
      </c>
      <c r="D193" s="2" t="s">
        <v>903</v>
      </c>
      <c r="E193" t="str">
        <f>IMAGE("https://i.ytimg.com/vi/IgETC2JMUBI/maxresdefault.jpg",1)</f>
        <v/>
      </c>
      <c r="F193" s="1" t="s">
        <v>4</v>
      </c>
      <c r="G193" s="2" t="s">
        <v>904</v>
      </c>
    </row>
    <row r="194">
      <c r="A194" s="1" t="s">
        <v>905</v>
      </c>
      <c r="B194" s="1" t="s">
        <v>906</v>
      </c>
      <c r="C194" s="1" t="s">
        <v>907</v>
      </c>
      <c r="D194" s="2" t="s">
        <v>908</v>
      </c>
      <c r="E194" t="str">
        <f>IMAGE("http://99bitcoins.com/wp-content/uploads/2015/06/shutterstock_252909475.jpg",1)</f>
        <v/>
      </c>
      <c r="F194" s="1" t="s">
        <v>4</v>
      </c>
      <c r="G194" s="2" t="s">
        <v>909</v>
      </c>
    </row>
    <row r="195">
      <c r="A195" s="1" t="s">
        <v>910</v>
      </c>
      <c r="B195" s="1" t="s">
        <v>911</v>
      </c>
      <c r="C195" s="1" t="s">
        <v>912</v>
      </c>
      <c r="D195" s="1" t="s">
        <v>913</v>
      </c>
      <c r="E195" t="str">
        <f>IMAGE("http://ifttt.com/images/no_image_card.png",1)</f>
        <v/>
      </c>
      <c r="F195" s="1" t="s">
        <v>4</v>
      </c>
      <c r="G195" s="2" t="s">
        <v>914</v>
      </c>
    </row>
    <row r="196">
      <c r="A196" s="1" t="s">
        <v>915</v>
      </c>
      <c r="B196" s="1" t="s">
        <v>916</v>
      </c>
      <c r="C196" s="1" t="s">
        <v>917</v>
      </c>
      <c r="D196" s="2" t="s">
        <v>673</v>
      </c>
      <c r="E196" t="str">
        <f>IMAGE("https://www.mail-archive.com/logo.png",1)</f>
        <v/>
      </c>
      <c r="F196" s="1" t="s">
        <v>4</v>
      </c>
      <c r="G196" s="2" t="s">
        <v>918</v>
      </c>
    </row>
    <row r="197">
      <c r="A197" s="1" t="s">
        <v>919</v>
      </c>
      <c r="B197" s="1" t="s">
        <v>176</v>
      </c>
      <c r="C197" s="1" t="s">
        <v>920</v>
      </c>
      <c r="D197" s="2" t="s">
        <v>921</v>
      </c>
      <c r="E197" t="str">
        <f>IMAGE("https://i.ytimg.com/vi/-VUKUTDLv8M/hqdefault.jpg",1)</f>
        <v/>
      </c>
      <c r="F197" s="1" t="s">
        <v>4</v>
      </c>
      <c r="G197" s="2" t="s">
        <v>922</v>
      </c>
    </row>
    <row r="198">
      <c r="A198" s="1" t="s">
        <v>923</v>
      </c>
      <c r="B198" s="1" t="s">
        <v>924</v>
      </c>
      <c r="C198" s="1" t="s">
        <v>925</v>
      </c>
      <c r="D198" s="1" t="s">
        <v>926</v>
      </c>
      <c r="E198" t="str">
        <f t="shared" ref="E198:E200" si="26">IMAGE("http://ifttt.com/images/no_image_card.png",1)</f>
        <v/>
      </c>
      <c r="F198" s="1" t="s">
        <v>4</v>
      </c>
      <c r="G198" s="2" t="s">
        <v>927</v>
      </c>
    </row>
    <row r="199">
      <c r="A199" s="1" t="s">
        <v>928</v>
      </c>
      <c r="B199" s="1" t="s">
        <v>929</v>
      </c>
      <c r="C199" s="1" t="s">
        <v>930</v>
      </c>
      <c r="D199" s="1" t="s">
        <v>931</v>
      </c>
      <c r="E199" t="str">
        <f t="shared" si="26"/>
        <v/>
      </c>
      <c r="F199" s="1" t="s">
        <v>4</v>
      </c>
      <c r="G199" s="2" t="s">
        <v>932</v>
      </c>
    </row>
    <row r="200">
      <c r="A200" s="1" t="s">
        <v>928</v>
      </c>
      <c r="B200" s="1" t="s">
        <v>157</v>
      </c>
      <c r="C200" s="1" t="s">
        <v>933</v>
      </c>
      <c r="D200" s="1" t="s">
        <v>934</v>
      </c>
      <c r="E200" t="str">
        <f t="shared" si="26"/>
        <v/>
      </c>
      <c r="F200" s="1" t="s">
        <v>4</v>
      </c>
      <c r="G200" s="2" t="s">
        <v>935</v>
      </c>
    </row>
    <row r="201">
      <c r="A201" s="1" t="s">
        <v>936</v>
      </c>
      <c r="B201" s="1" t="s">
        <v>937</v>
      </c>
      <c r="C201" s="1" t="s">
        <v>938</v>
      </c>
      <c r="D201" s="2" t="s">
        <v>939</v>
      </c>
      <c r="E201" t="str">
        <f>IMAGE("https://pbs.twimg.com/media/CHnkhCCVAAAJ-4X.jpg:large",1)</f>
        <v/>
      </c>
      <c r="F201" s="1" t="s">
        <v>4</v>
      </c>
      <c r="G201" s="2" t="s">
        <v>940</v>
      </c>
    </row>
    <row r="202">
      <c r="A202" s="1" t="s">
        <v>941</v>
      </c>
      <c r="B202" s="1" t="s">
        <v>942</v>
      </c>
      <c r="C202" s="1" t="s">
        <v>943</v>
      </c>
      <c r="D202" s="1" t="s">
        <v>944</v>
      </c>
      <c r="E202" t="str">
        <f>IMAGE("http://ifttt.com/images/no_image_card.png",1)</f>
        <v/>
      </c>
      <c r="F202" s="1" t="s">
        <v>4</v>
      </c>
      <c r="G202" s="2" t="s">
        <v>945</v>
      </c>
    </row>
    <row r="203">
      <c r="A203" s="1" t="s">
        <v>946</v>
      </c>
      <c r="B203" s="1" t="s">
        <v>947</v>
      </c>
      <c r="C203" s="1" t="s">
        <v>948</v>
      </c>
      <c r="D203" s="2" t="s">
        <v>949</v>
      </c>
      <c r="E203" t="str">
        <f>IMAGE("http://elpais.com/especiales/2015/planeta-futuro/dinero-movil/img/promo_og.jpg",1)</f>
        <v/>
      </c>
      <c r="F203" s="1" t="s">
        <v>4</v>
      </c>
      <c r="G203" s="2" t="s">
        <v>950</v>
      </c>
    </row>
    <row r="204">
      <c r="A204" s="1" t="s">
        <v>951</v>
      </c>
      <c r="B204" s="1" t="s">
        <v>952</v>
      </c>
      <c r="C204" s="1" t="s">
        <v>953</v>
      </c>
      <c r="D204" s="2" t="s">
        <v>954</v>
      </c>
      <c r="E204" t="str">
        <f>IMAGE("https://d262ilb51hltx0.cloudfront.net/max/800/1*MSXTm2mJIKFDD8OnUPcCUA.png",1)</f>
        <v/>
      </c>
      <c r="F204" s="1" t="s">
        <v>4</v>
      </c>
      <c r="G204" s="2" t="s">
        <v>955</v>
      </c>
    </row>
    <row r="205">
      <c r="A205" s="1" t="s">
        <v>956</v>
      </c>
      <c r="B205" s="1" t="s">
        <v>957</v>
      </c>
      <c r="C205" s="1" t="s">
        <v>958</v>
      </c>
      <c r="D205" s="1" t="s">
        <v>959</v>
      </c>
      <c r="E205" t="str">
        <f>IMAGE("http://ifttt.com/images/no_image_card.png",1)</f>
        <v/>
      </c>
      <c r="F205" s="1" t="s">
        <v>4</v>
      </c>
      <c r="G205" s="2" t="s">
        <v>960</v>
      </c>
    </row>
    <row r="206">
      <c r="A206" s="1" t="s">
        <v>961</v>
      </c>
      <c r="B206" s="1" t="s">
        <v>962</v>
      </c>
      <c r="C206" s="1" t="s">
        <v>963</v>
      </c>
      <c r="D206" s="2" t="s">
        <v>964</v>
      </c>
      <c r="E206" t="str">
        <f>IMAGE("https://letstalkbitcoin.com/files/blogs/1228-63e4ef505cb536f1136857f3445cf3bacea389c580da247e9e65b98d2ec23dbc.jpg",1)</f>
        <v/>
      </c>
      <c r="F206" s="1" t="s">
        <v>4</v>
      </c>
      <c r="G206" s="2" t="s">
        <v>965</v>
      </c>
    </row>
    <row r="207">
      <c r="A207" s="1" t="s">
        <v>966</v>
      </c>
      <c r="B207" s="1" t="s">
        <v>967</v>
      </c>
      <c r="C207" s="1" t="s">
        <v>968</v>
      </c>
      <c r="D207" s="2" t="s">
        <v>969</v>
      </c>
      <c r="E207" t="str">
        <f>IMAGE("http://content.prnewswire.com/designimages/logo-prn-01_PRN.gif",1)</f>
        <v/>
      </c>
      <c r="F207" s="1" t="s">
        <v>4</v>
      </c>
      <c r="G207" s="2" t="s">
        <v>970</v>
      </c>
    </row>
    <row r="208">
      <c r="A208" s="1" t="s">
        <v>966</v>
      </c>
      <c r="B208" s="1" t="s">
        <v>971</v>
      </c>
      <c r="C208" s="1" t="s">
        <v>972</v>
      </c>
      <c r="D208" s="1" t="s">
        <v>973</v>
      </c>
      <c r="E208" t="str">
        <f>IMAGE("http://ifttt.com/images/no_image_card.png",1)</f>
        <v/>
      </c>
      <c r="F208" s="1" t="s">
        <v>4</v>
      </c>
      <c r="G208" s="2" t="s">
        <v>974</v>
      </c>
    </row>
    <row r="209">
      <c r="A209" s="1" t="s">
        <v>975</v>
      </c>
      <c r="B209" s="1" t="s">
        <v>111</v>
      </c>
      <c r="C209" s="1" t="s">
        <v>976</v>
      </c>
      <c r="D209" s="2" t="s">
        <v>977</v>
      </c>
      <c r="E209" t="str">
        <f>IMAGE("http://insidebitcoins.com/wp-content/uploads/2015/06/Breaking-Banks-150x150.png",1)</f>
        <v/>
      </c>
      <c r="F209" s="1" t="s">
        <v>4</v>
      </c>
      <c r="G209" s="2" t="s">
        <v>978</v>
      </c>
    </row>
    <row r="210">
      <c r="A210" s="1" t="s">
        <v>979</v>
      </c>
      <c r="B210" s="1" t="s">
        <v>980</v>
      </c>
      <c r="C210" s="1" t="s">
        <v>981</v>
      </c>
      <c r="D210" s="1" t="s">
        <v>982</v>
      </c>
      <c r="E210" t="str">
        <f>IMAGE("http://ifttt.com/images/no_image_card.png",1)</f>
        <v/>
      </c>
      <c r="F210" s="1" t="s">
        <v>4</v>
      </c>
      <c r="G210" s="2" t="s">
        <v>983</v>
      </c>
    </row>
    <row r="211">
      <c r="A211" s="1" t="s">
        <v>984</v>
      </c>
      <c r="B211" s="1" t="s">
        <v>985</v>
      </c>
      <c r="C211" s="1" t="s">
        <v>986</v>
      </c>
      <c r="D211" s="2" t="s">
        <v>987</v>
      </c>
      <c r="E211" t="str">
        <f>IMAGE("https://block.gyft.com/wp-content/uploads/2015/06/img-vinny-lingham@2x.png",1)</f>
        <v/>
      </c>
      <c r="F211" s="1" t="s">
        <v>4</v>
      </c>
      <c r="G211" s="2" t="s">
        <v>988</v>
      </c>
    </row>
    <row r="212">
      <c r="A212" s="1" t="s">
        <v>989</v>
      </c>
      <c r="B212" s="1" t="s">
        <v>990</v>
      </c>
      <c r="C212" s="1" t="s">
        <v>991</v>
      </c>
      <c r="D212" s="2" t="s">
        <v>992</v>
      </c>
      <c r="E212" t="str">
        <f>IMAGE("http://bitready.io/assets/img/phone_with_logo.jpg",1)</f>
        <v/>
      </c>
      <c r="F212" s="1" t="s">
        <v>4</v>
      </c>
      <c r="G212" s="2" t="s">
        <v>993</v>
      </c>
    </row>
    <row r="213">
      <c r="A213" s="1" t="s">
        <v>994</v>
      </c>
      <c r="B213" s="1" t="s">
        <v>995</v>
      </c>
      <c r="C213" s="1" t="s">
        <v>996</v>
      </c>
      <c r="D213" s="2" t="s">
        <v>997</v>
      </c>
      <c r="E213" t="str">
        <f>IMAGE("http://mecklermedia.com/wp-content/themes/mecklermedia/images/logo2.png",1)</f>
        <v/>
      </c>
      <c r="F213" s="1" t="s">
        <v>4</v>
      </c>
      <c r="G213" s="2" t="s">
        <v>998</v>
      </c>
    </row>
    <row r="214">
      <c r="A214" s="1" t="s">
        <v>999</v>
      </c>
      <c r="B214" s="1" t="s">
        <v>1000</v>
      </c>
      <c r="C214" s="1" t="s">
        <v>1001</v>
      </c>
      <c r="D214" s="1" t="s">
        <v>1002</v>
      </c>
      <c r="E214" t="str">
        <f>IMAGE("http://ifttt.com/images/no_image_card.png",1)</f>
        <v/>
      </c>
      <c r="F214" s="1" t="s">
        <v>4</v>
      </c>
      <c r="G214" s="2" t="s">
        <v>1003</v>
      </c>
    </row>
    <row r="215">
      <c r="A215" s="1" t="s">
        <v>999</v>
      </c>
      <c r="B215" s="1" t="s">
        <v>1004</v>
      </c>
      <c r="C215" s="1" t="s">
        <v>1005</v>
      </c>
      <c r="D215" s="2" t="s">
        <v>1006</v>
      </c>
      <c r="E215" t="str">
        <f>IMAGE("https://onehash.com/fb_image.png",1)</f>
        <v/>
      </c>
      <c r="F215" s="1" t="s">
        <v>4</v>
      </c>
      <c r="G215" s="2" t="s">
        <v>1007</v>
      </c>
    </row>
    <row r="216">
      <c r="A216" s="1" t="s">
        <v>1008</v>
      </c>
      <c r="B216" s="1" t="s">
        <v>1009</v>
      </c>
      <c r="C216" s="1" t="s">
        <v>1010</v>
      </c>
      <c r="D216" s="2" t="s">
        <v>1011</v>
      </c>
      <c r="E216" t="str">
        <f>IMAGE("https://ihb.io/wp-content/uploads/2015/06/Edge-Seed-Fund-Bitcoin-and-Drones.png",1)</f>
        <v/>
      </c>
      <c r="F216" s="1" t="s">
        <v>4</v>
      </c>
      <c r="G216" s="2" t="s">
        <v>1012</v>
      </c>
    </row>
    <row r="217">
      <c r="A217" s="1" t="s">
        <v>1008</v>
      </c>
      <c r="B217" s="1" t="s">
        <v>1013</v>
      </c>
      <c r="C217" s="1" t="s">
        <v>1014</v>
      </c>
      <c r="D217" s="1" t="s">
        <v>1015</v>
      </c>
      <c r="E217" t="str">
        <f>IMAGE("http://ifttt.com/images/no_image_card.png",1)</f>
        <v/>
      </c>
      <c r="F217" s="1" t="s">
        <v>4</v>
      </c>
      <c r="G217" s="2" t="s">
        <v>1016</v>
      </c>
    </row>
    <row r="218">
      <c r="A218" s="1" t="s">
        <v>1017</v>
      </c>
      <c r="B218" s="1" t="s">
        <v>1018</v>
      </c>
      <c r="C218" s="1" t="s">
        <v>1019</v>
      </c>
      <c r="D218" s="2" t="s">
        <v>1020</v>
      </c>
      <c r="E218" t="str">
        <f>IMAGE("https://bitshares.org/images/transparent_b.png",1)</f>
        <v/>
      </c>
      <c r="F218" s="1" t="s">
        <v>4</v>
      </c>
      <c r="G218" s="2" t="s">
        <v>1021</v>
      </c>
    </row>
    <row r="219">
      <c r="A219" s="1" t="s">
        <v>1022</v>
      </c>
      <c r="B219" s="1" t="s">
        <v>781</v>
      </c>
      <c r="C219" s="1" t="s">
        <v>976</v>
      </c>
      <c r="D219" s="2" t="s">
        <v>1023</v>
      </c>
      <c r="E219" t="str">
        <f>IMAGE("http://insidebitcoins.com/wp-content/uploads/2015/06/Breaking-Banks-150x150.png",1)</f>
        <v/>
      </c>
      <c r="F219" s="1" t="s">
        <v>4</v>
      </c>
      <c r="G219" s="2" t="s">
        <v>1024</v>
      </c>
    </row>
    <row r="220">
      <c r="A220" s="1" t="s">
        <v>1025</v>
      </c>
      <c r="B220" s="1" t="s">
        <v>1026</v>
      </c>
      <c r="C220" s="1" t="s">
        <v>1027</v>
      </c>
      <c r="D220" s="2" t="s">
        <v>1028</v>
      </c>
      <c r="E220" t="str">
        <f>IMAGE("https://i.ytimg.com/vi/2QQ-Hi7npbM/maxresdefault.jpg",1)</f>
        <v/>
      </c>
      <c r="F220" s="1" t="s">
        <v>4</v>
      </c>
      <c r="G220" s="2" t="s">
        <v>1029</v>
      </c>
    </row>
    <row r="221">
      <c r="A221" s="1" t="s">
        <v>1030</v>
      </c>
      <c r="B221" s="1" t="s">
        <v>1031</v>
      </c>
      <c r="C221" s="1" t="s">
        <v>1032</v>
      </c>
      <c r="D221" s="2" t="s">
        <v>1033</v>
      </c>
      <c r="E221" t="str">
        <f>IMAGE("https://blockchain.info/Resources/blockchain-logo-vector.svg",1)</f>
        <v/>
      </c>
      <c r="F221" s="1" t="s">
        <v>4</v>
      </c>
      <c r="G221" s="2" t="s">
        <v>1034</v>
      </c>
    </row>
    <row r="222">
      <c r="A222" s="1" t="s">
        <v>1035</v>
      </c>
      <c r="B222" s="1" t="s">
        <v>1036</v>
      </c>
      <c r="C222" s="1" t="s">
        <v>1037</v>
      </c>
      <c r="D222" s="2" t="s">
        <v>1038</v>
      </c>
      <c r="E222" t="str">
        <f>IMAGE("http://grindabuck.com/gpte/img/image-1.png",1)</f>
        <v/>
      </c>
      <c r="F222" s="1" t="s">
        <v>4</v>
      </c>
      <c r="G222" s="2" t="s">
        <v>1039</v>
      </c>
    </row>
    <row r="223">
      <c r="A223" s="1" t="s">
        <v>1040</v>
      </c>
      <c r="B223" s="1" t="s">
        <v>1041</v>
      </c>
      <c r="C223" s="1" t="s">
        <v>1042</v>
      </c>
      <c r="D223" s="1" t="s">
        <v>1043</v>
      </c>
      <c r="E223" t="str">
        <f t="shared" ref="E223:E225" si="27">IMAGE("http://ifttt.com/images/no_image_card.png",1)</f>
        <v/>
      </c>
      <c r="F223" s="1" t="s">
        <v>4</v>
      </c>
      <c r="G223" s="2" t="s">
        <v>1044</v>
      </c>
    </row>
    <row r="224">
      <c r="A224" s="1" t="s">
        <v>1045</v>
      </c>
      <c r="B224" s="1" t="s">
        <v>1046</v>
      </c>
      <c r="C224" s="1" t="s">
        <v>1047</v>
      </c>
      <c r="D224" s="1" t="s">
        <v>1048</v>
      </c>
      <c r="E224" t="str">
        <f t="shared" si="27"/>
        <v/>
      </c>
      <c r="F224" s="1" t="s">
        <v>4</v>
      </c>
      <c r="G224" s="2" t="s">
        <v>1049</v>
      </c>
    </row>
    <row r="225">
      <c r="A225" s="1" t="s">
        <v>1045</v>
      </c>
      <c r="B225" s="1" t="s">
        <v>1050</v>
      </c>
      <c r="C225" s="1" t="s">
        <v>1051</v>
      </c>
      <c r="D225" s="2" t="s">
        <v>1052</v>
      </c>
      <c r="E225" t="str">
        <f t="shared" si="27"/>
        <v/>
      </c>
      <c r="F225" s="1" t="s">
        <v>4</v>
      </c>
      <c r="G225" s="2" t="s">
        <v>1053</v>
      </c>
    </row>
    <row r="226">
      <c r="A226" s="1" t="s">
        <v>1054</v>
      </c>
      <c r="B226" s="1" t="s">
        <v>1055</v>
      </c>
      <c r="C226" s="1" t="s">
        <v>1056</v>
      </c>
      <c r="D226" s="2" t="s">
        <v>1057</v>
      </c>
      <c r="E226" t="str">
        <f>IMAGE("https://d262ilb51hltx0.cloudfront.net/max/800/1*Nmr5NeoTH8EfTVgi6esSRg.png",1)</f>
        <v/>
      </c>
      <c r="F226" s="1" t="s">
        <v>4</v>
      </c>
      <c r="G226" s="2" t="s">
        <v>1058</v>
      </c>
    </row>
    <row r="227">
      <c r="A227" s="1" t="s">
        <v>1059</v>
      </c>
      <c r="B227" s="1" t="s">
        <v>1060</v>
      </c>
      <c r="C227" s="1" t="s">
        <v>1061</v>
      </c>
      <c r="D227" s="2" t="s">
        <v>1062</v>
      </c>
      <c r="E227" t="str">
        <f>IMAGE("http://ifttt.com/images/no_image_card.png",1)</f>
        <v/>
      </c>
      <c r="F227" s="1" t="s">
        <v>4</v>
      </c>
      <c r="G227" s="2" t="s">
        <v>1063</v>
      </c>
    </row>
    <row r="228">
      <c r="A228" s="1" t="s">
        <v>1064</v>
      </c>
      <c r="B228" s="1" t="s">
        <v>325</v>
      </c>
      <c r="C228" s="1" t="s">
        <v>1065</v>
      </c>
      <c r="D228" s="2" t="s">
        <v>1066</v>
      </c>
      <c r="E228" t="str">
        <f>IMAGE("https://d1ai9qtk9p41kl.cloudfront.net/assets/db/1434456117285.jpg",1)</f>
        <v/>
      </c>
      <c r="F228" s="1" t="s">
        <v>4</v>
      </c>
      <c r="G228" s="2" t="s">
        <v>1067</v>
      </c>
    </row>
    <row r="229">
      <c r="A229" s="1" t="s">
        <v>1068</v>
      </c>
      <c r="B229" s="1" t="s">
        <v>1069</v>
      </c>
      <c r="C229" s="1" t="s">
        <v>1070</v>
      </c>
      <c r="D229" s="2" t="s">
        <v>1071</v>
      </c>
      <c r="E229" t="str">
        <f>IMAGE("http://i.imgur.com/MLKTo5T.jpg",1)</f>
        <v/>
      </c>
      <c r="F229" s="1" t="s">
        <v>4</v>
      </c>
      <c r="G229" s="2" t="s">
        <v>1072</v>
      </c>
    </row>
    <row r="230">
      <c r="A230" s="1" t="s">
        <v>1068</v>
      </c>
      <c r="B230" s="1" t="s">
        <v>1073</v>
      </c>
      <c r="C230" s="1" t="s">
        <v>1074</v>
      </c>
      <c r="D230" s="1" t="s">
        <v>1075</v>
      </c>
      <c r="E230" t="str">
        <f>IMAGE("http://ifttt.com/images/no_image_card.png",1)</f>
        <v/>
      </c>
      <c r="F230" s="1" t="s">
        <v>4</v>
      </c>
      <c r="G230" s="2" t="s">
        <v>1076</v>
      </c>
    </row>
    <row r="231">
      <c r="A231" s="1" t="s">
        <v>1068</v>
      </c>
      <c r="B231" s="1" t="s">
        <v>1077</v>
      </c>
      <c r="C231" s="1" t="s">
        <v>1078</v>
      </c>
      <c r="D231" s="2" t="s">
        <v>1079</v>
      </c>
      <c r="E231" t="str">
        <f>IMAGE("https://i.ytimg.com/vi/HfVQ8WvkIiQ/maxresdefault.jpg",1)</f>
        <v/>
      </c>
      <c r="F231" s="1" t="s">
        <v>4</v>
      </c>
      <c r="G231" s="2" t="s">
        <v>1080</v>
      </c>
    </row>
    <row r="232">
      <c r="A232" s="1" t="s">
        <v>1081</v>
      </c>
      <c r="B232" s="1" t="s">
        <v>524</v>
      </c>
      <c r="C232" s="1" t="s">
        <v>1082</v>
      </c>
      <c r="D232" s="2" t="s">
        <v>1083</v>
      </c>
      <c r="E232" t="str">
        <f>IMAGE("http://ifttt.com/images/no_image_card.png",1)</f>
        <v/>
      </c>
      <c r="F232" s="1" t="s">
        <v>4</v>
      </c>
      <c r="G232" s="2" t="s">
        <v>1084</v>
      </c>
    </row>
    <row r="233">
      <c r="A233" s="1" t="s">
        <v>1085</v>
      </c>
      <c r="B233" s="1" t="s">
        <v>524</v>
      </c>
      <c r="C233" s="1" t="s">
        <v>741</v>
      </c>
      <c r="D233" s="2" t="s">
        <v>742</v>
      </c>
      <c r="E233" t="str">
        <f>IMAGE("http://media.coindesk.com/2015/06/map-world.jpg",1)</f>
        <v/>
      </c>
      <c r="F233" s="1" t="s">
        <v>4</v>
      </c>
      <c r="G233" s="2" t="s">
        <v>1086</v>
      </c>
    </row>
    <row r="234">
      <c r="A234" s="1" t="s">
        <v>1087</v>
      </c>
      <c r="B234" s="1" t="s">
        <v>1088</v>
      </c>
      <c r="C234" s="1" t="s">
        <v>1089</v>
      </c>
      <c r="D234" s="1" t="s">
        <v>1090</v>
      </c>
      <c r="E234" t="str">
        <f>IMAGE("http://ifttt.com/images/no_image_card.png",1)</f>
        <v/>
      </c>
      <c r="F234" s="1" t="s">
        <v>4</v>
      </c>
      <c r="G234" s="2" t="s">
        <v>1091</v>
      </c>
    </row>
    <row r="235">
      <c r="A235" s="1" t="s">
        <v>1092</v>
      </c>
      <c r="B235" s="1" t="s">
        <v>1093</v>
      </c>
      <c r="C235" s="1" t="s">
        <v>1094</v>
      </c>
      <c r="D235" s="2" t="s">
        <v>1095</v>
      </c>
      <c r="E235" t="str">
        <f>IMAGE("https://www.coinimal.com/images/atm/atm-img.png",1)</f>
        <v/>
      </c>
      <c r="F235" s="1" t="s">
        <v>4</v>
      </c>
      <c r="G235" s="2" t="s">
        <v>1096</v>
      </c>
    </row>
    <row r="236">
      <c r="A236" s="1" t="s">
        <v>1097</v>
      </c>
      <c r="B236" s="1" t="s">
        <v>1098</v>
      </c>
      <c r="C236" s="1" t="s">
        <v>1099</v>
      </c>
      <c r="D236" s="2" t="s">
        <v>1100</v>
      </c>
      <c r="E236" t="str">
        <f>IMAGE("http://media.coindesk.com/2015/06/shutterstock_174841607.jpg",1)</f>
        <v/>
      </c>
      <c r="F236" s="1" t="s">
        <v>4</v>
      </c>
      <c r="G236" s="2" t="s">
        <v>1101</v>
      </c>
    </row>
    <row r="237">
      <c r="A237" s="1" t="s">
        <v>1097</v>
      </c>
      <c r="B237" s="1" t="s">
        <v>1102</v>
      </c>
      <c r="C237" s="1" t="s">
        <v>1103</v>
      </c>
      <c r="D237" s="1" t="s">
        <v>1104</v>
      </c>
      <c r="E237" t="str">
        <f t="shared" ref="E237:E238" si="28">IMAGE("http://ifttt.com/images/no_image_card.png",1)</f>
        <v/>
      </c>
      <c r="F237" s="1" t="s">
        <v>4</v>
      </c>
      <c r="G237" s="2" t="s">
        <v>1105</v>
      </c>
    </row>
    <row r="238">
      <c r="A238" s="1" t="s">
        <v>1106</v>
      </c>
      <c r="B238" s="1" t="s">
        <v>196</v>
      </c>
      <c r="C238" s="1" t="s">
        <v>1107</v>
      </c>
      <c r="D238" s="1" t="s">
        <v>1108</v>
      </c>
      <c r="E238" t="str">
        <f t="shared" si="28"/>
        <v/>
      </c>
      <c r="F238" s="1" t="s">
        <v>4</v>
      </c>
      <c r="G238" s="2" t="s">
        <v>1109</v>
      </c>
    </row>
    <row r="239">
      <c r="A239" s="1" t="s">
        <v>1110</v>
      </c>
      <c r="B239" s="1" t="s">
        <v>1111</v>
      </c>
      <c r="C239" s="1" t="s">
        <v>1112</v>
      </c>
      <c r="D239" s="2" t="s">
        <v>1113</v>
      </c>
      <c r="E239" t="str">
        <f>IMAGE("http://monetas.net/wp-content/themes/Avada/images/SMS_Logo_lang_72dpi_RGB.jpg",1)</f>
        <v/>
      </c>
      <c r="F239" s="1" t="s">
        <v>4</v>
      </c>
      <c r="G239" s="2" t="s">
        <v>1114</v>
      </c>
    </row>
    <row r="240">
      <c r="A240" s="1" t="s">
        <v>1115</v>
      </c>
      <c r="B240" s="1" t="s">
        <v>1116</v>
      </c>
      <c r="C240" s="1" t="s">
        <v>1117</v>
      </c>
      <c r="D240" s="1" t="s">
        <v>1118</v>
      </c>
      <c r="E240" t="str">
        <f>IMAGE("http://ifttt.com/images/no_image_card.png",1)</f>
        <v/>
      </c>
      <c r="F240" s="1" t="s">
        <v>4</v>
      </c>
      <c r="G240" s="2" t="s">
        <v>1119</v>
      </c>
    </row>
    <row r="241">
      <c r="A241" s="1" t="s">
        <v>1120</v>
      </c>
      <c r="B241" s="1" t="s">
        <v>265</v>
      </c>
      <c r="C241" s="1" t="s">
        <v>1121</v>
      </c>
      <c r="D241" s="2" t="s">
        <v>1122</v>
      </c>
      <c r="E241" t="str">
        <f>IMAGE("https://i.ytimg.com/vi/Qz5c3k1IU14/maxresdefault.jpg",1)</f>
        <v/>
      </c>
      <c r="F241" s="1" t="s">
        <v>4</v>
      </c>
      <c r="G241" s="2" t="s">
        <v>1123</v>
      </c>
    </row>
    <row r="242">
      <c r="A242" s="1" t="s">
        <v>1120</v>
      </c>
      <c r="B242" s="1" t="s">
        <v>1124</v>
      </c>
      <c r="C242" s="1" t="s">
        <v>1125</v>
      </c>
      <c r="D242" s="2" t="s">
        <v>1126</v>
      </c>
      <c r="E242" t="str">
        <f>IMAGE("https://coincenter.org/wp-content/uploads/2015/06/Lloyds.jpg",1)</f>
        <v/>
      </c>
      <c r="F242" s="1" t="s">
        <v>4</v>
      </c>
      <c r="G242" s="2" t="s">
        <v>1127</v>
      </c>
    </row>
    <row r="243">
      <c r="A243" s="1" t="s">
        <v>1128</v>
      </c>
      <c r="B243" s="1" t="s">
        <v>111</v>
      </c>
      <c r="C243" s="1" t="s">
        <v>1129</v>
      </c>
      <c r="D243" s="2" t="s">
        <v>1130</v>
      </c>
      <c r="E243" t="str">
        <f>IMAGE("https://i.ytimg.com/vi/uj8di5KkoMw/maxresdefault.jpg",1)</f>
        <v/>
      </c>
      <c r="F243" s="1" t="s">
        <v>4</v>
      </c>
      <c r="G243" s="2" t="s">
        <v>1131</v>
      </c>
    </row>
    <row r="244">
      <c r="A244" s="1" t="s">
        <v>1128</v>
      </c>
      <c r="B244" s="1" t="s">
        <v>1132</v>
      </c>
      <c r="C244" s="1" t="s">
        <v>1133</v>
      </c>
      <c r="D244" s="2" t="s">
        <v>1134</v>
      </c>
      <c r="E244" t="str">
        <f>IMAGE("http://static6.uk.businessinsider.com/image/55800cc4848fb6a179d5531d/banks-are-very-excited-about-what-the-worlds-best-funded-bitcoin-startup-is-doing.jpg",1)</f>
        <v/>
      </c>
      <c r="F244" s="1" t="s">
        <v>4</v>
      </c>
      <c r="G244" s="2" t="s">
        <v>1135</v>
      </c>
    </row>
    <row r="245">
      <c r="A245" s="1" t="s">
        <v>1136</v>
      </c>
      <c r="B245" s="1" t="s">
        <v>1137</v>
      </c>
      <c r="C245" s="1" t="s">
        <v>1138</v>
      </c>
      <c r="D245" s="1" t="s">
        <v>1139</v>
      </c>
      <c r="E245" t="str">
        <f>IMAGE("http://ifttt.com/images/no_image_card.png",1)</f>
        <v/>
      </c>
      <c r="F245" s="1" t="s">
        <v>4</v>
      </c>
      <c r="G245" s="2" t="s">
        <v>1140</v>
      </c>
    </row>
    <row r="246">
      <c r="A246" s="1" t="s">
        <v>1136</v>
      </c>
      <c r="B246" s="1" t="s">
        <v>1141</v>
      </c>
      <c r="C246" s="1" t="s">
        <v>1142</v>
      </c>
      <c r="D246" s="2" t="s">
        <v>1143</v>
      </c>
      <c r="E246" t="str">
        <f>IMAGE("https://pbs.twimg.com/media/CHoO4VgUsAAknsF.jpg:large",1)</f>
        <v/>
      </c>
      <c r="F246" s="1" t="s">
        <v>4</v>
      </c>
      <c r="G246" s="2" t="s">
        <v>1144</v>
      </c>
    </row>
    <row r="247">
      <c r="A247" s="1" t="s">
        <v>1145</v>
      </c>
      <c r="B247" s="1" t="s">
        <v>1146</v>
      </c>
      <c r="C247" s="1" t="s">
        <v>1147</v>
      </c>
      <c r="D247" s="2" t="s">
        <v>1148</v>
      </c>
      <c r="E247" t="str">
        <f>IMAGE("http://static6.uk.businessinsider.com/image/55800cc4848fb6a179d5531d/banks-are-very-excited-about-what-the-worlds-best-funded-bitcoin-startup-is-doing.jpg",1)</f>
        <v/>
      </c>
      <c r="F247" s="1" t="s">
        <v>4</v>
      </c>
      <c r="G247" s="2" t="s">
        <v>1149</v>
      </c>
    </row>
    <row r="248">
      <c r="A248" s="1" t="s">
        <v>1150</v>
      </c>
      <c r="B248" s="1" t="s">
        <v>1151</v>
      </c>
      <c r="C248" s="1" t="s">
        <v>1152</v>
      </c>
      <c r="D248" s="2" t="s">
        <v>1153</v>
      </c>
      <c r="E248" t="str">
        <f>IMAGE("http://ifttt.com/images/no_image_card.png",1)</f>
        <v/>
      </c>
      <c r="F248" s="1" t="s">
        <v>4</v>
      </c>
      <c r="G248" s="2" t="s">
        <v>1154</v>
      </c>
    </row>
    <row r="249">
      <c r="A249" s="1" t="s">
        <v>1155</v>
      </c>
      <c r="B249" s="1" t="s">
        <v>1156</v>
      </c>
      <c r="C249" s="1" t="s">
        <v>1157</v>
      </c>
      <c r="D249" s="2" t="s">
        <v>1158</v>
      </c>
      <c r="E249" t="str">
        <f>IMAGE("http://fee.org/files/imglib/20150615_nickszabo940.jpg",1)</f>
        <v/>
      </c>
      <c r="F249" s="1" t="s">
        <v>4</v>
      </c>
      <c r="G249" s="2" t="s">
        <v>1159</v>
      </c>
    </row>
    <row r="250">
      <c r="A250" s="1" t="s">
        <v>1160</v>
      </c>
      <c r="B250" s="1" t="s">
        <v>1161</v>
      </c>
      <c r="C250" s="1" t="s">
        <v>1162</v>
      </c>
      <c r="D250" s="1" t="s">
        <v>1163</v>
      </c>
      <c r="E250" t="str">
        <f t="shared" ref="E250:E251" si="29">IMAGE("http://ifttt.com/images/no_image_card.png",1)</f>
        <v/>
      </c>
      <c r="F250" s="1" t="s">
        <v>4</v>
      </c>
      <c r="G250" s="2" t="s">
        <v>1164</v>
      </c>
    </row>
    <row r="251">
      <c r="A251" s="1" t="s">
        <v>1165</v>
      </c>
      <c r="B251" s="1" t="s">
        <v>1166</v>
      </c>
      <c r="C251" s="1" t="s">
        <v>1167</v>
      </c>
      <c r="D251" s="1" t="s">
        <v>1168</v>
      </c>
      <c r="E251" t="str">
        <f t="shared" si="29"/>
        <v/>
      </c>
      <c r="F251" s="1" t="s">
        <v>4</v>
      </c>
      <c r="G251" s="2" t="s">
        <v>1169</v>
      </c>
    </row>
    <row r="252">
      <c r="A252" s="1" t="s">
        <v>1170</v>
      </c>
      <c r="B252" s="1" t="s">
        <v>534</v>
      </c>
      <c r="C252" s="1" t="s">
        <v>1171</v>
      </c>
      <c r="D252" s="2" t="s">
        <v>1172</v>
      </c>
      <c r="E252" t="str">
        <f>IMAGE("http://bitpixr2.bittubetv.netdna-cdn.com/wp-content/uploads/2015/06/Bitcoin-Payment.jpg",1)</f>
        <v/>
      </c>
      <c r="F252" s="1" t="s">
        <v>4</v>
      </c>
      <c r="G252" s="2" t="s">
        <v>1173</v>
      </c>
    </row>
    <row r="253">
      <c r="A253" s="1" t="s">
        <v>1174</v>
      </c>
      <c r="B253" s="1" t="s">
        <v>1175</v>
      </c>
      <c r="C253" s="1" t="s">
        <v>1176</v>
      </c>
      <c r="D253" s="2" t="s">
        <v>1177</v>
      </c>
      <c r="E253" t="str">
        <f>IMAGE("http://cointelegraph.com/images/725_aHR0cDovL2NvaW50ZWxlZ3JhcGguY29tL3N0b3JhZ2UvdXBsb2Fkcy92aWV3LzdmN2I0N2EwMzc1MjU0MTE1MmI4MjdmZWZhOWFhMmExLnBuZw==.jpg",1)</f>
        <v/>
      </c>
      <c r="F253" s="1" t="s">
        <v>4</v>
      </c>
      <c r="G253" s="2" t="s">
        <v>1178</v>
      </c>
    </row>
    <row r="254">
      <c r="A254" s="1" t="s">
        <v>1179</v>
      </c>
      <c r="B254" s="1" t="s">
        <v>1000</v>
      </c>
      <c r="C254" s="1" t="s">
        <v>1180</v>
      </c>
      <c r="D254" s="1" t="s">
        <v>1181</v>
      </c>
      <c r="E254" t="str">
        <f>IMAGE("http://ifttt.com/images/no_image_card.png",1)</f>
        <v/>
      </c>
      <c r="F254" s="1" t="s">
        <v>4</v>
      </c>
      <c r="G254" s="2" t="s">
        <v>1182</v>
      </c>
    </row>
    <row r="255">
      <c r="A255" s="1" t="s">
        <v>1110</v>
      </c>
      <c r="B255" s="1" t="s">
        <v>1111</v>
      </c>
      <c r="C255" s="1" t="s">
        <v>1112</v>
      </c>
      <c r="D255" s="2" t="s">
        <v>1113</v>
      </c>
      <c r="E255" t="str">
        <f>IMAGE("http://monetas.net/wp-content/themes/Avada/images/SMS_Logo_lang_72dpi_RGB.jpg",1)</f>
        <v/>
      </c>
      <c r="F255" s="1" t="s">
        <v>4</v>
      </c>
      <c r="G255" s="2" t="s">
        <v>1114</v>
      </c>
    </row>
    <row r="256">
      <c r="A256" s="1" t="s">
        <v>1115</v>
      </c>
      <c r="B256" s="1" t="s">
        <v>1116</v>
      </c>
      <c r="C256" s="1" t="s">
        <v>1117</v>
      </c>
      <c r="D256" s="1" t="s">
        <v>1118</v>
      </c>
      <c r="E256" t="str">
        <f>IMAGE("http://ifttt.com/images/no_image_card.png",1)</f>
        <v/>
      </c>
      <c r="F256" s="1" t="s">
        <v>4</v>
      </c>
      <c r="G256" s="2" t="s">
        <v>1119</v>
      </c>
    </row>
    <row r="257">
      <c r="A257" s="1" t="s">
        <v>1120</v>
      </c>
      <c r="B257" s="1" t="s">
        <v>265</v>
      </c>
      <c r="C257" s="1" t="s">
        <v>1121</v>
      </c>
      <c r="D257" s="2" t="s">
        <v>1122</v>
      </c>
      <c r="E257" t="str">
        <f>IMAGE("https://i.ytimg.com/vi/Qz5c3k1IU14/maxresdefault.jpg",1)</f>
        <v/>
      </c>
      <c r="F257" s="1" t="s">
        <v>4</v>
      </c>
      <c r="G257" s="2" t="s">
        <v>1123</v>
      </c>
    </row>
    <row r="258">
      <c r="A258" s="1" t="s">
        <v>1120</v>
      </c>
      <c r="B258" s="1" t="s">
        <v>1124</v>
      </c>
      <c r="C258" s="1" t="s">
        <v>1125</v>
      </c>
      <c r="D258" s="2" t="s">
        <v>1126</v>
      </c>
      <c r="E258" t="str">
        <f>IMAGE("https://coincenter.org/wp-content/uploads/2015/06/Lloyds.jpg",1)</f>
        <v/>
      </c>
      <c r="F258" s="1" t="s">
        <v>4</v>
      </c>
      <c r="G258" s="2" t="s">
        <v>1127</v>
      </c>
    </row>
    <row r="259">
      <c r="A259" s="1" t="s">
        <v>1183</v>
      </c>
      <c r="B259" s="1" t="s">
        <v>1184</v>
      </c>
      <c r="C259" s="1" t="s">
        <v>1185</v>
      </c>
      <c r="D259" s="2" t="s">
        <v>1186</v>
      </c>
      <c r="E259" t="str">
        <f t="shared" ref="E259:E262" si="30">IMAGE("http://ifttt.com/images/no_image_card.png",1)</f>
        <v/>
      </c>
      <c r="F259" s="1" t="s">
        <v>4</v>
      </c>
      <c r="G259" s="2" t="s">
        <v>1187</v>
      </c>
    </row>
    <row r="260">
      <c r="A260" s="1" t="s">
        <v>1188</v>
      </c>
      <c r="B260" s="1" t="s">
        <v>1189</v>
      </c>
      <c r="C260" s="1">
        <v>250.0</v>
      </c>
      <c r="D260" s="1" t="s">
        <v>1190</v>
      </c>
      <c r="E260" t="str">
        <f t="shared" si="30"/>
        <v/>
      </c>
      <c r="F260" s="1" t="s">
        <v>4</v>
      </c>
      <c r="G260" s="2" t="s">
        <v>1191</v>
      </c>
    </row>
    <row r="261">
      <c r="A261" s="1" t="s">
        <v>1188</v>
      </c>
      <c r="B261" s="1" t="s">
        <v>1192</v>
      </c>
      <c r="C261" s="1" t="s">
        <v>1193</v>
      </c>
      <c r="D261" s="1" t="s">
        <v>323</v>
      </c>
      <c r="E261" t="str">
        <f t="shared" si="30"/>
        <v/>
      </c>
      <c r="F261" s="1" t="s">
        <v>4</v>
      </c>
      <c r="G261" s="2" t="s">
        <v>1194</v>
      </c>
    </row>
    <row r="262">
      <c r="A262" s="1" t="s">
        <v>1195</v>
      </c>
      <c r="B262" s="1" t="s">
        <v>1196</v>
      </c>
      <c r="C262" s="1" t="s">
        <v>1197</v>
      </c>
      <c r="D262" s="1" t="s">
        <v>1198</v>
      </c>
      <c r="E262" t="str">
        <f t="shared" si="30"/>
        <v/>
      </c>
      <c r="F262" s="1" t="s">
        <v>4</v>
      </c>
      <c r="G262" s="2" t="s">
        <v>1199</v>
      </c>
    </row>
    <row r="263">
      <c r="A263" s="1" t="s">
        <v>1200</v>
      </c>
      <c r="B263" s="1" t="s">
        <v>652</v>
      </c>
      <c r="C263" s="1" t="s">
        <v>1201</v>
      </c>
      <c r="D263" s="2" t="s">
        <v>1202</v>
      </c>
      <c r="E263" t="str">
        <f>IMAGE("http://bitcoinprbuzz.com/wp-content/uploads/2015/06/Site-screenshot.png",1)</f>
        <v/>
      </c>
      <c r="F263" s="1" t="s">
        <v>4</v>
      </c>
      <c r="G263" s="2" t="s">
        <v>1203</v>
      </c>
    </row>
    <row r="264">
      <c r="A264" s="1" t="s">
        <v>1204</v>
      </c>
      <c r="B264" s="1" t="s">
        <v>1205</v>
      </c>
      <c r="C264" s="1" t="s">
        <v>1206</v>
      </c>
      <c r="D264" s="1" t="s">
        <v>323</v>
      </c>
      <c r="E264" t="str">
        <f t="shared" ref="E264:E269" si="31">IMAGE("http://ifttt.com/images/no_image_card.png",1)</f>
        <v/>
      </c>
      <c r="F264" s="1" t="s">
        <v>4</v>
      </c>
      <c r="G264" s="2" t="s">
        <v>1207</v>
      </c>
    </row>
    <row r="265">
      <c r="A265" s="1" t="s">
        <v>1208</v>
      </c>
      <c r="B265" s="1" t="s">
        <v>1209</v>
      </c>
      <c r="C265" s="1" t="s">
        <v>1210</v>
      </c>
      <c r="D265" s="1" t="s">
        <v>1211</v>
      </c>
      <c r="E265" t="str">
        <f t="shared" si="31"/>
        <v/>
      </c>
      <c r="F265" s="1" t="s">
        <v>4</v>
      </c>
      <c r="G265" s="2" t="s">
        <v>1212</v>
      </c>
    </row>
    <row r="266">
      <c r="A266" s="1" t="s">
        <v>1213</v>
      </c>
      <c r="B266" s="1" t="s">
        <v>1214</v>
      </c>
      <c r="C266" s="1" t="s">
        <v>1215</v>
      </c>
      <c r="D266" s="1" t="s">
        <v>1216</v>
      </c>
      <c r="E266" t="str">
        <f t="shared" si="31"/>
        <v/>
      </c>
      <c r="F266" s="1" t="s">
        <v>4</v>
      </c>
      <c r="G266" s="2" t="s">
        <v>1217</v>
      </c>
    </row>
    <row r="267">
      <c r="A267" s="1" t="s">
        <v>1218</v>
      </c>
      <c r="B267" s="1" t="s">
        <v>1219</v>
      </c>
      <c r="C267" s="1" t="s">
        <v>1220</v>
      </c>
      <c r="D267" s="1" t="s">
        <v>1221</v>
      </c>
      <c r="E267" t="str">
        <f t="shared" si="31"/>
        <v/>
      </c>
      <c r="F267" s="1" t="s">
        <v>4</v>
      </c>
      <c r="G267" s="2" t="s">
        <v>1222</v>
      </c>
    </row>
    <row r="268">
      <c r="A268" s="1" t="s">
        <v>1223</v>
      </c>
      <c r="B268" s="1" t="s">
        <v>1224</v>
      </c>
      <c r="C268" s="1" t="s">
        <v>1225</v>
      </c>
      <c r="D268" s="1" t="s">
        <v>1226</v>
      </c>
      <c r="E268" t="str">
        <f t="shared" si="31"/>
        <v/>
      </c>
      <c r="F268" s="1" t="s">
        <v>4</v>
      </c>
      <c r="G268" s="2" t="s">
        <v>1227</v>
      </c>
    </row>
    <row r="269">
      <c r="A269" s="1" t="s">
        <v>1228</v>
      </c>
      <c r="B269" s="1" t="s">
        <v>1229</v>
      </c>
      <c r="C269" s="1" t="s">
        <v>1230</v>
      </c>
      <c r="D269" s="1" t="s">
        <v>323</v>
      </c>
      <c r="E269" t="str">
        <f t="shared" si="31"/>
        <v/>
      </c>
      <c r="F269" s="1" t="s">
        <v>4</v>
      </c>
      <c r="G269" s="2" t="s">
        <v>1231</v>
      </c>
    </row>
    <row r="270">
      <c r="A270" s="1" t="s">
        <v>1228</v>
      </c>
      <c r="B270" s="1" t="s">
        <v>1232</v>
      </c>
      <c r="C270" s="1" t="s">
        <v>1233</v>
      </c>
      <c r="D270" s="2" t="s">
        <v>1234</v>
      </c>
      <c r="E270" t="str">
        <f>IMAGE("https://d262ilb51hltx0.cloudfront.net/max/800/1*R3zedVEDvu4s8h3ozVoH-Q.png",1)</f>
        <v/>
      </c>
      <c r="F270" s="1" t="s">
        <v>4</v>
      </c>
      <c r="G270" s="2" t="s">
        <v>1235</v>
      </c>
    </row>
    <row r="271">
      <c r="A271" s="1" t="s">
        <v>1236</v>
      </c>
      <c r="B271" s="1" t="s">
        <v>1237</v>
      </c>
      <c r="C271" s="1" t="s">
        <v>1171</v>
      </c>
      <c r="D271" s="2" t="s">
        <v>1172</v>
      </c>
      <c r="E271" t="str">
        <f>IMAGE("http://bitpixr2.bittubetv.netdna-cdn.com/wp-content/uploads/2015/06/Bitcoin-Payment.jpg",1)</f>
        <v/>
      </c>
      <c r="F271" s="1" t="s">
        <v>4</v>
      </c>
      <c r="G271" s="2" t="s">
        <v>1238</v>
      </c>
    </row>
    <row r="272">
      <c r="A272" s="1" t="s">
        <v>1239</v>
      </c>
      <c r="B272" s="1" t="s">
        <v>1240</v>
      </c>
      <c r="C272" s="1" t="s">
        <v>1241</v>
      </c>
      <c r="D272" s="2" t="s">
        <v>1242</v>
      </c>
      <c r="E272" t="str">
        <f>IMAGE("https://mlkshk-ada.kxcdn.com/r/EM0D",1)</f>
        <v/>
      </c>
      <c r="F272" s="1" t="s">
        <v>4</v>
      </c>
      <c r="G272" s="2" t="s">
        <v>1243</v>
      </c>
    </row>
    <row r="273">
      <c r="A273" s="1" t="s">
        <v>1239</v>
      </c>
      <c r="B273" s="1" t="s">
        <v>7</v>
      </c>
      <c r="C273" s="1" t="s">
        <v>1244</v>
      </c>
      <c r="D273" s="2" t="s">
        <v>1245</v>
      </c>
      <c r="E273" t="str">
        <f>IMAGE("http://www.newsbtc.com/wp-content/uploads/2015/06/BTC-DONATIONS.jpg",1)</f>
        <v/>
      </c>
      <c r="F273" s="1" t="s">
        <v>4</v>
      </c>
      <c r="G273" s="2" t="s">
        <v>1246</v>
      </c>
    </row>
    <row r="274">
      <c r="A274" s="1" t="s">
        <v>1247</v>
      </c>
      <c r="B274" s="1" t="s">
        <v>312</v>
      </c>
      <c r="C274" s="1" t="s">
        <v>1248</v>
      </c>
      <c r="D274" s="2" t="s">
        <v>1249</v>
      </c>
      <c r="E274" t="str">
        <f t="shared" ref="E274:E275" si="32">IMAGE("http://ifttt.com/images/no_image_card.png",1)</f>
        <v/>
      </c>
      <c r="F274" s="1" t="s">
        <v>4</v>
      </c>
      <c r="G274" s="2" t="s">
        <v>1250</v>
      </c>
    </row>
    <row r="275">
      <c r="A275" s="1" t="s">
        <v>1251</v>
      </c>
      <c r="B275" s="1" t="s">
        <v>1252</v>
      </c>
      <c r="C275" s="1" t="s">
        <v>1253</v>
      </c>
      <c r="D275" s="1" t="s">
        <v>1254</v>
      </c>
      <c r="E275" t="str">
        <f t="shared" si="32"/>
        <v/>
      </c>
      <c r="F275" s="1" t="s">
        <v>4</v>
      </c>
      <c r="G275" s="2" t="s">
        <v>1255</v>
      </c>
    </row>
    <row r="276">
      <c r="A276" s="1" t="s">
        <v>1256</v>
      </c>
      <c r="B276" s="1" t="s">
        <v>1257</v>
      </c>
      <c r="C276" s="1" t="s">
        <v>1258</v>
      </c>
      <c r="D276" s="2" t="s">
        <v>1259</v>
      </c>
      <c r="E276" t="str">
        <f>IMAGE("http://i.imgur.com/Aj2NXoA.jpg?fb",1)</f>
        <v/>
      </c>
      <c r="F276" s="1" t="s">
        <v>4</v>
      </c>
      <c r="G276" s="2" t="s">
        <v>1260</v>
      </c>
    </row>
    <row r="277">
      <c r="A277" s="1" t="s">
        <v>1261</v>
      </c>
      <c r="B277" s="1" t="s">
        <v>430</v>
      </c>
      <c r="C277" s="1" t="s">
        <v>1262</v>
      </c>
      <c r="D277" s="2" t="s">
        <v>1263</v>
      </c>
      <c r="E277" t="str">
        <f>IMAGE("http://ifttt.com/images/no_image_card.png",1)</f>
        <v/>
      </c>
      <c r="F277" s="1" t="s">
        <v>4</v>
      </c>
      <c r="G277" s="2" t="s">
        <v>1264</v>
      </c>
    </row>
    <row r="278">
      <c r="A278" s="1" t="s">
        <v>1265</v>
      </c>
      <c r="B278" s="1" t="s">
        <v>1266</v>
      </c>
      <c r="C278" s="1" t="s">
        <v>1267</v>
      </c>
      <c r="D278" s="2" t="s">
        <v>1268</v>
      </c>
      <c r="E278" t="str">
        <f>IMAGE("http://www.zerohedge.com/sites/default/files/images/user3303/imageroot/2015/06/20150616_btc_0.jpg",1)</f>
        <v/>
      </c>
      <c r="F278" s="1" t="s">
        <v>4</v>
      </c>
      <c r="G278" s="2" t="s">
        <v>1269</v>
      </c>
    </row>
    <row r="279">
      <c r="A279" s="1" t="s">
        <v>1270</v>
      </c>
      <c r="B279" s="1" t="s">
        <v>1271</v>
      </c>
      <c r="C279" s="1" t="s">
        <v>1272</v>
      </c>
      <c r="D279" s="2" t="s">
        <v>1273</v>
      </c>
      <c r="E279" t="str">
        <f>IMAGE("http://bitcoinwales.org/wp-content/uploads/2015/06/whatthe90sthoughttheinternetwas.jpg",1)</f>
        <v/>
      </c>
      <c r="F279" s="1" t="s">
        <v>4</v>
      </c>
      <c r="G279" s="2" t="s">
        <v>1274</v>
      </c>
    </row>
    <row r="280">
      <c r="A280" s="1" t="s">
        <v>1275</v>
      </c>
      <c r="B280" s="1" t="s">
        <v>1276</v>
      </c>
      <c r="C280" s="1" t="s">
        <v>1277</v>
      </c>
      <c r="D280" s="2" t="s">
        <v>1278</v>
      </c>
      <c r="E280" t="str">
        <f t="shared" ref="E280:E281" si="33">IMAGE("http://ifttt.com/images/no_image_card.png",1)</f>
        <v/>
      </c>
      <c r="F280" s="1" t="s">
        <v>4</v>
      </c>
      <c r="G280" s="2" t="s">
        <v>1279</v>
      </c>
    </row>
    <row r="281">
      <c r="A281" s="1" t="s">
        <v>1280</v>
      </c>
      <c r="B281" s="1" t="s">
        <v>1281</v>
      </c>
      <c r="C281" s="1" t="s">
        <v>1282</v>
      </c>
      <c r="D281" s="1" t="s">
        <v>1283</v>
      </c>
      <c r="E281" t="str">
        <f t="shared" si="33"/>
        <v/>
      </c>
      <c r="F281" s="1" t="s">
        <v>4</v>
      </c>
      <c r="G281" s="2" t="s">
        <v>1284</v>
      </c>
    </row>
    <row r="282">
      <c r="A282" s="1" t="s">
        <v>1285</v>
      </c>
      <c r="B282" s="1" t="s">
        <v>1286</v>
      </c>
      <c r="C282" s="1" t="s">
        <v>1287</v>
      </c>
      <c r="D282" s="2" t="s">
        <v>1288</v>
      </c>
      <c r="E282" t="str">
        <f>IMAGE("https://tctechcrunch2011.files.wordpress.com/2015/06/buriedmoney.jpg?w=560&amp;amp;h=292&amp;amp;crop=1",1)</f>
        <v/>
      </c>
      <c r="F282" s="1" t="s">
        <v>4</v>
      </c>
      <c r="G282" s="2" t="s">
        <v>1289</v>
      </c>
    </row>
    <row r="283">
      <c r="A283" s="1" t="s">
        <v>1290</v>
      </c>
      <c r="B283" s="1" t="s">
        <v>1291</v>
      </c>
      <c r="C283" s="1" t="s">
        <v>1277</v>
      </c>
      <c r="D283" s="2" t="s">
        <v>1292</v>
      </c>
      <c r="E283" t="str">
        <f>IMAGE("http://static3.businessinsider.com/image/556f21485afbd321798b4567/bitcoin-surges-as-grexit-worries-mount-posts-best-run-in-18-months.jpg",1)</f>
        <v/>
      </c>
      <c r="F283" s="1" t="s">
        <v>4</v>
      </c>
      <c r="G283" s="2" t="s">
        <v>1293</v>
      </c>
    </row>
    <row r="284">
      <c r="A284" s="1" t="s">
        <v>1294</v>
      </c>
      <c r="B284" s="1" t="s">
        <v>1295</v>
      </c>
      <c r="C284" s="1" t="s">
        <v>1296</v>
      </c>
      <c r="D284" s="1" t="s">
        <v>1297</v>
      </c>
      <c r="E284" t="str">
        <f t="shared" ref="E284:E285" si="34">IMAGE("http://ifttt.com/images/no_image_card.png",1)</f>
        <v/>
      </c>
      <c r="F284" s="1" t="s">
        <v>4</v>
      </c>
      <c r="G284" s="2" t="s">
        <v>1298</v>
      </c>
    </row>
    <row r="285">
      <c r="A285" s="1" t="s">
        <v>1299</v>
      </c>
      <c r="B285" s="1" t="s">
        <v>1300</v>
      </c>
      <c r="C285" s="1" t="s">
        <v>1301</v>
      </c>
      <c r="D285" s="1" t="s">
        <v>1302</v>
      </c>
      <c r="E285" t="str">
        <f t="shared" si="34"/>
        <v/>
      </c>
      <c r="F285" s="1" t="s">
        <v>4</v>
      </c>
      <c r="G285" s="2" t="s">
        <v>1303</v>
      </c>
    </row>
    <row r="286">
      <c r="A286" s="1" t="s">
        <v>1299</v>
      </c>
      <c r="B286" s="1" t="s">
        <v>42</v>
      </c>
      <c r="C286" s="1" t="s">
        <v>1304</v>
      </c>
      <c r="D286" s="2" t="s">
        <v>1305</v>
      </c>
      <c r="E286" t="str">
        <f>IMAGE("http://assets.tumblr.com/images/og/text_200.png",1)</f>
        <v/>
      </c>
      <c r="F286" s="1" t="s">
        <v>4</v>
      </c>
      <c r="G286" s="2" t="s">
        <v>1306</v>
      </c>
    </row>
    <row r="287">
      <c r="A287" s="1" t="s">
        <v>1307</v>
      </c>
      <c r="B287" s="1" t="s">
        <v>1308</v>
      </c>
      <c r="C287" s="1" t="s">
        <v>1309</v>
      </c>
      <c r="D287" s="2" t="s">
        <v>1310</v>
      </c>
      <c r="E287" t="str">
        <f>IMAGE("https://i.ytimg.com/vi/XEthXBHsEac/maxresdefault.jpg",1)</f>
        <v/>
      </c>
      <c r="F287" s="1" t="s">
        <v>4</v>
      </c>
      <c r="G287" s="2" t="s">
        <v>1311</v>
      </c>
    </row>
    <row r="288">
      <c r="A288" s="1" t="s">
        <v>1312</v>
      </c>
      <c r="B288" s="1" t="s">
        <v>1313</v>
      </c>
      <c r="C288" s="1" t="s">
        <v>1314</v>
      </c>
      <c r="D288" s="2" t="s">
        <v>1315</v>
      </c>
      <c r="E288" t="str">
        <f>IMAGE("https://i.vimeocdn.com/portrait/9736936_300x300.jpg",1)</f>
        <v/>
      </c>
      <c r="F288" s="1" t="s">
        <v>4</v>
      </c>
      <c r="G288" s="2" t="s">
        <v>1316</v>
      </c>
    </row>
    <row r="289">
      <c r="A289" s="1" t="s">
        <v>1317</v>
      </c>
      <c r="B289" s="1" t="s">
        <v>1318</v>
      </c>
      <c r="C289" s="1" t="s">
        <v>1319</v>
      </c>
      <c r="D289" s="1" t="s">
        <v>1320</v>
      </c>
      <c r="E289" t="str">
        <f t="shared" ref="E289:E292" si="35">IMAGE("http://ifttt.com/images/no_image_card.png",1)</f>
        <v/>
      </c>
      <c r="F289" s="1" t="s">
        <v>4</v>
      </c>
      <c r="G289" s="2" t="s">
        <v>1321</v>
      </c>
    </row>
    <row r="290">
      <c r="A290" s="1" t="s">
        <v>1322</v>
      </c>
      <c r="B290" s="1" t="s">
        <v>1323</v>
      </c>
      <c r="C290" s="1" t="s">
        <v>1324</v>
      </c>
      <c r="D290" s="1" t="s">
        <v>1325</v>
      </c>
      <c r="E290" t="str">
        <f t="shared" si="35"/>
        <v/>
      </c>
      <c r="F290" s="1" t="s">
        <v>4</v>
      </c>
      <c r="G290" s="2" t="s">
        <v>1326</v>
      </c>
    </row>
    <row r="291">
      <c r="A291" s="1" t="s">
        <v>1327</v>
      </c>
      <c r="B291" s="1" t="s">
        <v>1328</v>
      </c>
      <c r="C291" s="1" t="s">
        <v>1329</v>
      </c>
      <c r="D291" s="1" t="s">
        <v>1330</v>
      </c>
      <c r="E291" t="str">
        <f t="shared" si="35"/>
        <v/>
      </c>
      <c r="F291" s="1" t="s">
        <v>4</v>
      </c>
      <c r="G291" s="2" t="s">
        <v>1331</v>
      </c>
    </row>
    <row r="292">
      <c r="A292" s="1" t="s">
        <v>1332</v>
      </c>
      <c r="B292" s="1" t="s">
        <v>1333</v>
      </c>
      <c r="C292" s="1" t="s">
        <v>1334</v>
      </c>
      <c r="D292" s="1" t="s">
        <v>1335</v>
      </c>
      <c r="E292" t="str">
        <f t="shared" si="35"/>
        <v/>
      </c>
      <c r="F292" s="1" t="s">
        <v>4</v>
      </c>
      <c r="G292" s="2" t="s">
        <v>1336</v>
      </c>
    </row>
    <row r="293">
      <c r="A293" s="1" t="s">
        <v>1337</v>
      </c>
      <c r="B293" s="1" t="s">
        <v>1338</v>
      </c>
      <c r="C293" s="1" t="s">
        <v>1339</v>
      </c>
      <c r="D293" s="2" t="s">
        <v>1340</v>
      </c>
      <c r="E293" t="str">
        <f>IMAGE("https://pbs.twimg.com/profile_images/447906837463982080/fNRrhC2d_400x400.png",1)</f>
        <v/>
      </c>
      <c r="F293" s="1" t="s">
        <v>4</v>
      </c>
      <c r="G293" s="2" t="s">
        <v>1341</v>
      </c>
    </row>
    <row r="294">
      <c r="A294" s="1" t="s">
        <v>1342</v>
      </c>
      <c r="B294" s="1" t="s">
        <v>1343</v>
      </c>
      <c r="C294" s="1" t="s">
        <v>1344</v>
      </c>
      <c r="D294" s="1" t="s">
        <v>1345</v>
      </c>
      <c r="E294" t="str">
        <f>IMAGE("http://ifttt.com/images/no_image_card.png",1)</f>
        <v/>
      </c>
      <c r="F294" s="1" t="s">
        <v>4</v>
      </c>
      <c r="G294" s="2" t="s">
        <v>1346</v>
      </c>
    </row>
    <row r="295">
      <c r="A295" s="1" t="s">
        <v>1347</v>
      </c>
      <c r="B295" s="1" t="s">
        <v>1348</v>
      </c>
      <c r="C295" s="1" t="s">
        <v>1349</v>
      </c>
      <c r="D295" s="2" t="s">
        <v>1350</v>
      </c>
      <c r="E295" t="str">
        <f>IMAGE("https://pbs.twimg.com/profile_images/568901773629206528/T03pJP0n_400x400.png",1)</f>
        <v/>
      </c>
      <c r="F295" s="1" t="s">
        <v>4</v>
      </c>
      <c r="G295" s="2" t="s">
        <v>1351</v>
      </c>
    </row>
    <row r="296">
      <c r="A296" s="1" t="s">
        <v>1352</v>
      </c>
      <c r="B296" s="1" t="s">
        <v>1353</v>
      </c>
      <c r="C296" s="1" t="s">
        <v>1354</v>
      </c>
      <c r="D296" s="2" t="s">
        <v>1355</v>
      </c>
      <c r="E296" t="str">
        <f t="shared" ref="E296:E297" si="36">IMAGE("http://ifttt.com/images/no_image_card.png",1)</f>
        <v/>
      </c>
      <c r="F296" s="1" t="s">
        <v>4</v>
      </c>
      <c r="G296" s="2" t="s">
        <v>1356</v>
      </c>
    </row>
    <row r="297">
      <c r="A297" s="1" t="s">
        <v>1357</v>
      </c>
      <c r="B297" s="1" t="s">
        <v>1358</v>
      </c>
      <c r="C297" s="1" t="s">
        <v>1359</v>
      </c>
      <c r="D297" s="1" t="s">
        <v>1360</v>
      </c>
      <c r="E297" t="str">
        <f t="shared" si="36"/>
        <v/>
      </c>
      <c r="F297" s="1" t="s">
        <v>4</v>
      </c>
      <c r="G297" s="2" t="s">
        <v>1361</v>
      </c>
    </row>
    <row r="298">
      <c r="A298" s="1" t="s">
        <v>1312</v>
      </c>
      <c r="B298" s="1" t="s">
        <v>1313</v>
      </c>
      <c r="C298" s="1" t="s">
        <v>1314</v>
      </c>
      <c r="D298" s="2" t="s">
        <v>1315</v>
      </c>
      <c r="E298" t="str">
        <f>IMAGE("https://i.vimeocdn.com/portrait/9736936_300x300.jpg",1)</f>
        <v/>
      </c>
      <c r="F298" s="1" t="s">
        <v>4</v>
      </c>
      <c r="G298" s="2" t="s">
        <v>1316</v>
      </c>
    </row>
    <row r="299">
      <c r="A299" s="1" t="s">
        <v>1322</v>
      </c>
      <c r="B299" s="1" t="s">
        <v>1323</v>
      </c>
      <c r="C299" s="1" t="s">
        <v>1324</v>
      </c>
      <c r="D299" s="1" t="s">
        <v>1325</v>
      </c>
      <c r="E299" t="str">
        <f t="shared" ref="E299:E300" si="37">IMAGE("http://ifttt.com/images/no_image_card.png",1)</f>
        <v/>
      </c>
      <c r="F299" s="1" t="s">
        <v>4</v>
      </c>
      <c r="G299" s="2" t="s">
        <v>1326</v>
      </c>
    </row>
    <row r="300">
      <c r="A300" s="1" t="s">
        <v>1327</v>
      </c>
      <c r="B300" s="1" t="s">
        <v>1328</v>
      </c>
      <c r="C300" s="1" t="s">
        <v>1329</v>
      </c>
      <c r="D300" s="1" t="s">
        <v>1330</v>
      </c>
      <c r="E300" t="str">
        <f t="shared" si="37"/>
        <v/>
      </c>
      <c r="F300" s="1" t="s">
        <v>4</v>
      </c>
      <c r="G300" s="2" t="s">
        <v>1331</v>
      </c>
    </row>
    <row r="301">
      <c r="A301" s="1" t="s">
        <v>1362</v>
      </c>
      <c r="B301" s="1" t="s">
        <v>1363</v>
      </c>
      <c r="C301" s="1" t="s">
        <v>1364</v>
      </c>
      <c r="D301" s="2" t="s">
        <v>1365</v>
      </c>
      <c r="E301" t="str">
        <f>IMAGE("http://i.imgur.com/aXFjwwe.jpg",1)</f>
        <v/>
      </c>
      <c r="F301" s="1" t="s">
        <v>4</v>
      </c>
      <c r="G301" s="2" t="s">
        <v>1366</v>
      </c>
    </row>
    <row r="302">
      <c r="A302" s="1" t="s">
        <v>1367</v>
      </c>
      <c r="B302" s="1" t="s">
        <v>1368</v>
      </c>
      <c r="C302" s="1" t="s">
        <v>1369</v>
      </c>
      <c r="D302" s="1" t="s">
        <v>1370</v>
      </c>
      <c r="E302" t="str">
        <f t="shared" ref="E302:E307" si="38">IMAGE("http://ifttt.com/images/no_image_card.png",1)</f>
        <v/>
      </c>
      <c r="F302" s="1" t="s">
        <v>4</v>
      </c>
      <c r="G302" s="2" t="s">
        <v>1371</v>
      </c>
    </row>
    <row r="303">
      <c r="A303" s="1" t="s">
        <v>1372</v>
      </c>
      <c r="B303" s="1" t="s">
        <v>1373</v>
      </c>
      <c r="C303" s="1" t="s">
        <v>1374</v>
      </c>
      <c r="D303" s="1" t="s">
        <v>1375</v>
      </c>
      <c r="E303" t="str">
        <f t="shared" si="38"/>
        <v/>
      </c>
      <c r="F303" s="1" t="s">
        <v>4</v>
      </c>
      <c r="G303" s="2" t="s">
        <v>1376</v>
      </c>
    </row>
    <row r="304">
      <c r="A304" s="1" t="s">
        <v>1377</v>
      </c>
      <c r="B304" s="1" t="s">
        <v>1378</v>
      </c>
      <c r="C304" s="1" t="s">
        <v>1379</v>
      </c>
      <c r="D304" s="1" t="s">
        <v>1380</v>
      </c>
      <c r="E304" t="str">
        <f t="shared" si="38"/>
        <v/>
      </c>
      <c r="F304" s="1" t="s">
        <v>4</v>
      </c>
      <c r="G304" s="2" t="s">
        <v>1381</v>
      </c>
    </row>
    <row r="305">
      <c r="A305" s="1" t="s">
        <v>1382</v>
      </c>
      <c r="B305" s="1" t="s">
        <v>1383</v>
      </c>
      <c r="C305" s="1" t="s">
        <v>1384</v>
      </c>
      <c r="D305" s="1" t="s">
        <v>1385</v>
      </c>
      <c r="E305" t="str">
        <f t="shared" si="38"/>
        <v/>
      </c>
      <c r="F305" s="1" t="s">
        <v>4</v>
      </c>
      <c r="G305" s="2" t="s">
        <v>1386</v>
      </c>
    </row>
    <row r="306">
      <c r="A306" s="1" t="s">
        <v>1387</v>
      </c>
      <c r="B306" s="1" t="s">
        <v>1388</v>
      </c>
      <c r="C306" s="1" t="s">
        <v>1389</v>
      </c>
      <c r="D306" s="1" t="s">
        <v>1390</v>
      </c>
      <c r="E306" t="str">
        <f t="shared" si="38"/>
        <v/>
      </c>
      <c r="F306" s="1" t="s">
        <v>4</v>
      </c>
      <c r="G306" s="2" t="s">
        <v>1391</v>
      </c>
    </row>
    <row r="307">
      <c r="A307" s="1" t="s">
        <v>1392</v>
      </c>
      <c r="B307" s="1" t="s">
        <v>1393</v>
      </c>
      <c r="C307" s="1" t="s">
        <v>1394</v>
      </c>
      <c r="D307" s="1" t="s">
        <v>1395</v>
      </c>
      <c r="E307" t="str">
        <f t="shared" si="38"/>
        <v/>
      </c>
      <c r="F307" s="1" t="s">
        <v>4</v>
      </c>
      <c r="G307" s="2" t="s">
        <v>1396</v>
      </c>
    </row>
    <row r="308">
      <c r="A308" s="1" t="s">
        <v>1397</v>
      </c>
      <c r="B308" s="1" t="s">
        <v>1398</v>
      </c>
      <c r="C308" s="1" t="s">
        <v>1399</v>
      </c>
      <c r="D308" s="2" t="s">
        <v>1400</v>
      </c>
      <c r="E308" t="str">
        <f>IMAGE("https://blog.paxful.com/wp-content/uploads/2015/06/cdo-construction-august-2013.jpg",1)</f>
        <v/>
      </c>
      <c r="F308" s="1" t="s">
        <v>4</v>
      </c>
      <c r="G308" s="2" t="s">
        <v>1401</v>
      </c>
    </row>
    <row r="309">
      <c r="A309" s="1" t="s">
        <v>1402</v>
      </c>
      <c r="B309" s="1" t="s">
        <v>1403</v>
      </c>
      <c r="C309" s="1" t="s">
        <v>1404</v>
      </c>
      <c r="D309" s="2" t="s">
        <v>1405</v>
      </c>
      <c r="E309" t="str">
        <f>IMAGE("http://dailyhashrate.com/wp-content/uploads/2015/06/madbitcoinsguy.jpg",1)</f>
        <v/>
      </c>
      <c r="F309" s="1" t="s">
        <v>4</v>
      </c>
      <c r="G309" s="2" t="s">
        <v>1406</v>
      </c>
    </row>
    <row r="310">
      <c r="A310" s="1" t="s">
        <v>1407</v>
      </c>
      <c r="B310" s="1" t="s">
        <v>1408</v>
      </c>
      <c r="C310" s="1" t="s">
        <v>1409</v>
      </c>
      <c r="D310" s="1" t="s">
        <v>1410</v>
      </c>
      <c r="E310" t="str">
        <f>IMAGE("http://ifttt.com/images/no_image_card.png",1)</f>
        <v/>
      </c>
      <c r="F310" s="1" t="s">
        <v>4</v>
      </c>
      <c r="G310" s="2" t="s">
        <v>1411</v>
      </c>
    </row>
    <row r="311">
      <c r="A311" s="1" t="s">
        <v>1407</v>
      </c>
      <c r="B311" s="1" t="s">
        <v>1412</v>
      </c>
      <c r="C311" s="1" t="s">
        <v>1413</v>
      </c>
      <c r="D311" s="2" t="s">
        <v>1414</v>
      </c>
      <c r="E311" t="str">
        <f>IMAGE("https://i.redditmedia.com/7u-D7oKjyyMzHmeYBpPRXndMwkgXw1CEOkxooXVSiRQ.jpg?w=216&amp;amp;s=16a1dfe0193283e01a3579b8762e387d",1)</f>
        <v/>
      </c>
      <c r="F311" s="1" t="s">
        <v>4</v>
      </c>
      <c r="G311" s="2" t="s">
        <v>1415</v>
      </c>
    </row>
    <row r="312">
      <c r="A312" s="1" t="s">
        <v>1416</v>
      </c>
      <c r="B312" s="1" t="s">
        <v>1417</v>
      </c>
      <c r="C312" s="1" t="s">
        <v>1418</v>
      </c>
      <c r="D312" s="1" t="s">
        <v>323</v>
      </c>
      <c r="E312" t="str">
        <f>IMAGE("http://ifttt.com/images/no_image_card.png",1)</f>
        <v/>
      </c>
      <c r="F312" s="1" t="s">
        <v>4</v>
      </c>
      <c r="G312" s="2" t="s">
        <v>1419</v>
      </c>
    </row>
    <row r="313">
      <c r="A313" s="1" t="s">
        <v>1420</v>
      </c>
      <c r="B313" s="1" t="s">
        <v>1421</v>
      </c>
      <c r="C313" s="1" t="s">
        <v>1422</v>
      </c>
      <c r="D313" s="2" t="s">
        <v>1423</v>
      </c>
      <c r="E313" t="str">
        <f>IMAGE("https://pbs.twimg.com/profile_banners/3246487627/1434496304/1500x500",1)</f>
        <v/>
      </c>
      <c r="F313" s="1" t="s">
        <v>4</v>
      </c>
      <c r="G313" s="2" t="s">
        <v>1424</v>
      </c>
    </row>
    <row r="314">
      <c r="A314" s="1" t="s">
        <v>1425</v>
      </c>
      <c r="B314" s="1" t="s">
        <v>1426</v>
      </c>
      <c r="C314" s="1" t="s">
        <v>1427</v>
      </c>
      <c r="D314" s="1" t="s">
        <v>323</v>
      </c>
      <c r="E314" t="str">
        <f t="shared" ref="E314:E315" si="39">IMAGE("http://ifttt.com/images/no_image_card.png",1)</f>
        <v/>
      </c>
      <c r="F314" s="1" t="s">
        <v>4</v>
      </c>
      <c r="G314" s="2" t="s">
        <v>1428</v>
      </c>
    </row>
    <row r="315">
      <c r="A315" s="1" t="s">
        <v>1429</v>
      </c>
      <c r="B315" s="1" t="s">
        <v>1430</v>
      </c>
      <c r="C315" s="1" t="s">
        <v>1431</v>
      </c>
      <c r="D315" s="1" t="s">
        <v>1432</v>
      </c>
      <c r="E315" t="str">
        <f t="shared" si="39"/>
        <v/>
      </c>
      <c r="F315" s="1" t="s">
        <v>4</v>
      </c>
      <c r="G315" s="2" t="s">
        <v>1433</v>
      </c>
    </row>
    <row r="316">
      <c r="A316" s="1" t="s">
        <v>1434</v>
      </c>
      <c r="B316" s="1" t="s">
        <v>1435</v>
      </c>
      <c r="C316" s="1" t="s">
        <v>1436</v>
      </c>
      <c r="D316" s="2" t="s">
        <v>1437</v>
      </c>
      <c r="E316" t="str">
        <f>IMAGE("http://www.ncr.com/wp-content/themes/ncr-dotcom-wp-theme_STRIPPED/_assets/images/logo_116x116.jpg",1)</f>
        <v/>
      </c>
      <c r="F316" s="1" t="s">
        <v>4</v>
      </c>
      <c r="G316" s="2" t="s">
        <v>1438</v>
      </c>
    </row>
    <row r="317">
      <c r="A317" s="1" t="s">
        <v>1439</v>
      </c>
      <c r="B317" s="1" t="s">
        <v>1440</v>
      </c>
      <c r="C317" s="1" t="s">
        <v>1441</v>
      </c>
      <c r="D317" s="2" t="s">
        <v>1442</v>
      </c>
      <c r="E317" t="str">
        <f>IMAGE("https://fortunedotcom.files.wordpress.com/2014/07/454443977.jpg?quality=80&amp;amp;w=820&amp;amp;h=570&amp;amp;crop=1",1)</f>
        <v/>
      </c>
      <c r="F317" s="1" t="s">
        <v>4</v>
      </c>
      <c r="G317" s="2" t="s">
        <v>1443</v>
      </c>
    </row>
    <row r="318">
      <c r="A318" s="1" t="s">
        <v>1444</v>
      </c>
      <c r="B318" s="1" t="s">
        <v>312</v>
      </c>
      <c r="C318" s="1" t="s">
        <v>1445</v>
      </c>
      <c r="D318" s="1" t="s">
        <v>1446</v>
      </c>
      <c r="E318" t="str">
        <f>IMAGE("http://ifttt.com/images/no_image_card.png",1)</f>
        <v/>
      </c>
      <c r="F318" s="1" t="s">
        <v>4</v>
      </c>
      <c r="G318" s="2" t="s">
        <v>1447</v>
      </c>
    </row>
    <row r="319">
      <c r="A319" s="1" t="s">
        <v>1448</v>
      </c>
      <c r="B319" s="1" t="s">
        <v>1449</v>
      </c>
      <c r="C319" s="1" t="s">
        <v>1450</v>
      </c>
      <c r="D319" s="2" t="s">
        <v>1451</v>
      </c>
      <c r="E319" t="str">
        <f>IMAGE("https://i.ytimg.com/vi/JN8NjdD8DS8/hqdefault.jpg",1)</f>
        <v/>
      </c>
      <c r="F319" s="1" t="s">
        <v>4</v>
      </c>
      <c r="G319" s="2" t="s">
        <v>1452</v>
      </c>
    </row>
    <row r="320">
      <c r="A320" s="1" t="s">
        <v>1453</v>
      </c>
      <c r="B320" s="1" t="s">
        <v>1435</v>
      </c>
      <c r="C320" s="1" t="s">
        <v>1454</v>
      </c>
      <c r="D320" s="2" t="s">
        <v>1455</v>
      </c>
      <c r="E320" t="str">
        <f>IMAGE("https://www.redditstatic.com/icon.png",1)</f>
        <v/>
      </c>
      <c r="F320" s="1" t="s">
        <v>4</v>
      </c>
      <c r="G320" s="2" t="s">
        <v>1456</v>
      </c>
    </row>
    <row r="321">
      <c r="A321" s="1" t="s">
        <v>1457</v>
      </c>
      <c r="B321" s="1" t="s">
        <v>1458</v>
      </c>
      <c r="C321" s="1" t="s">
        <v>1459</v>
      </c>
      <c r="D321" s="1" t="s">
        <v>1460</v>
      </c>
      <c r="E321" t="str">
        <f>IMAGE("http://ifttt.com/images/no_image_card.png",1)</f>
        <v/>
      </c>
      <c r="F321" s="1" t="s">
        <v>4</v>
      </c>
      <c r="G321" s="2" t="s">
        <v>1461</v>
      </c>
    </row>
    <row r="322">
      <c r="A322" s="1" t="s">
        <v>1434</v>
      </c>
      <c r="B322" s="1" t="s">
        <v>1435</v>
      </c>
      <c r="C322" s="1" t="s">
        <v>1436</v>
      </c>
      <c r="D322" s="2" t="s">
        <v>1437</v>
      </c>
      <c r="E322" t="str">
        <f>IMAGE("http://www.ncr.com/wp-content/themes/ncr-dotcom-wp-theme_STRIPPED/_assets/images/logo_116x116.jpg",1)</f>
        <v/>
      </c>
      <c r="F322" s="1" t="s">
        <v>4</v>
      </c>
      <c r="G322" s="2" t="s">
        <v>1438</v>
      </c>
    </row>
    <row r="323">
      <c r="A323" s="1" t="s">
        <v>1462</v>
      </c>
      <c r="B323" s="1" t="s">
        <v>1463</v>
      </c>
      <c r="C323" s="1" t="s">
        <v>1464</v>
      </c>
      <c r="D323" s="1" t="s">
        <v>323</v>
      </c>
      <c r="E323" t="str">
        <f t="shared" ref="E323:E324" si="40">IMAGE("http://ifttt.com/images/no_image_card.png",1)</f>
        <v/>
      </c>
      <c r="F323" s="1" t="s">
        <v>4</v>
      </c>
      <c r="G323" s="2" t="s">
        <v>1465</v>
      </c>
    </row>
    <row r="324">
      <c r="A324" s="1" t="s">
        <v>1466</v>
      </c>
      <c r="B324" s="1" t="s">
        <v>1467</v>
      </c>
      <c r="C324" s="1" t="s">
        <v>1468</v>
      </c>
      <c r="D324" s="1" t="s">
        <v>1469</v>
      </c>
      <c r="E324" t="str">
        <f t="shared" si="40"/>
        <v/>
      </c>
      <c r="F324" s="1" t="s">
        <v>4</v>
      </c>
      <c r="G324" s="2" t="s">
        <v>1470</v>
      </c>
    </row>
    <row r="325">
      <c r="A325" s="1" t="s">
        <v>1471</v>
      </c>
      <c r="B325" s="1" t="s">
        <v>1472</v>
      </c>
      <c r="C325" s="1" t="s">
        <v>1473</v>
      </c>
      <c r="D325" s="2" t="s">
        <v>1474</v>
      </c>
      <c r="E325" t="str">
        <f>IMAGE("https://purse.io/images/logo.png",1)</f>
        <v/>
      </c>
      <c r="F325" s="1" t="s">
        <v>4</v>
      </c>
      <c r="G325" s="2" t="s">
        <v>1475</v>
      </c>
    </row>
    <row r="326">
      <c r="A326" s="1" t="s">
        <v>1476</v>
      </c>
      <c r="B326" s="1" t="s">
        <v>1477</v>
      </c>
      <c r="C326" s="1" t="s">
        <v>1478</v>
      </c>
      <c r="D326" s="2" t="s">
        <v>1479</v>
      </c>
      <c r="E326" t="str">
        <f t="shared" ref="E326:E328" si="41">IMAGE("http://ifttt.com/images/no_image_card.png",1)</f>
        <v/>
      </c>
      <c r="F326" s="1" t="s">
        <v>4</v>
      </c>
      <c r="G326" s="2" t="s">
        <v>1480</v>
      </c>
    </row>
    <row r="327">
      <c r="A327" s="1" t="s">
        <v>1481</v>
      </c>
      <c r="B327" s="1" t="s">
        <v>980</v>
      </c>
      <c r="C327" s="1" t="s">
        <v>1482</v>
      </c>
      <c r="D327" s="1" t="s">
        <v>1483</v>
      </c>
      <c r="E327" t="str">
        <f t="shared" si="41"/>
        <v/>
      </c>
      <c r="F327" s="1" t="s">
        <v>4</v>
      </c>
      <c r="G327" s="2" t="s">
        <v>1484</v>
      </c>
    </row>
    <row r="328">
      <c r="A328" s="1" t="s">
        <v>1481</v>
      </c>
      <c r="B328" s="1" t="s">
        <v>1368</v>
      </c>
      <c r="C328" s="1" t="s">
        <v>1485</v>
      </c>
      <c r="D328" s="1" t="s">
        <v>1486</v>
      </c>
      <c r="E328" t="str">
        <f t="shared" si="41"/>
        <v/>
      </c>
      <c r="F328" s="1" t="s">
        <v>4</v>
      </c>
      <c r="G328" s="2" t="s">
        <v>1487</v>
      </c>
    </row>
    <row r="329">
      <c r="A329" s="1" t="s">
        <v>1488</v>
      </c>
      <c r="B329" s="1" t="s">
        <v>1489</v>
      </c>
      <c r="C329" s="1" t="s">
        <v>1490</v>
      </c>
      <c r="D329" s="2" t="s">
        <v>1491</v>
      </c>
      <c r="E329" t="str">
        <f>IMAGE("http://blog.coinbase.com/assets/img/og-blog2.jpg",1)</f>
        <v/>
      </c>
      <c r="F329" s="1" t="s">
        <v>4</v>
      </c>
      <c r="G329" s="2" t="s">
        <v>1492</v>
      </c>
    </row>
    <row r="330">
      <c r="A330" s="1" t="s">
        <v>1493</v>
      </c>
      <c r="B330" s="1" t="s">
        <v>1494</v>
      </c>
      <c r="C330" s="1" t="s">
        <v>1495</v>
      </c>
      <c r="D330" s="1" t="s">
        <v>1496</v>
      </c>
      <c r="E330" t="str">
        <f>IMAGE("http://ifttt.com/images/no_image_card.png",1)</f>
        <v/>
      </c>
      <c r="F330" s="1" t="s">
        <v>4</v>
      </c>
      <c r="G330" s="2" t="s">
        <v>1497</v>
      </c>
    </row>
    <row r="331">
      <c r="A331" s="1" t="s">
        <v>1498</v>
      </c>
      <c r="B331" s="1" t="s">
        <v>754</v>
      </c>
      <c r="C331" s="1" t="s">
        <v>1499</v>
      </c>
      <c r="D331" s="2" t="s">
        <v>1500</v>
      </c>
      <c r="E331" t="str">
        <f>IMAGE("http://bravenewcoin.com/assets/Uploads/_resampled/CroppedImage400400-Screenshot-from619.png",1)</f>
        <v/>
      </c>
      <c r="F331" s="1" t="s">
        <v>4</v>
      </c>
      <c r="G331" s="2" t="s">
        <v>1501</v>
      </c>
    </row>
    <row r="332">
      <c r="A332" s="1" t="s">
        <v>1502</v>
      </c>
      <c r="B332" s="1" t="s">
        <v>1393</v>
      </c>
      <c r="C332" s="1" t="s">
        <v>1503</v>
      </c>
      <c r="D332" s="2" t="s">
        <v>1504</v>
      </c>
      <c r="E332" t="str">
        <f>IMAGE("https://photos-2.dropbox.com/t/2/AADwgMl4dbeqQsoJBzzQXpgGTSPorCY64Nvi3zApsmfJjQ/12/7025728/png/1024x1024/2/_/0/4/Screenshot%202015-06-16%2021.41.55.png/CMDorAMgASACIAMgBCAFIAYgBygB/ry7flyygi9zqhcl/AABqFOX-1XQ8WNQoijn7V2Ufa/Screenshot%202015-06-16%2021.41."&amp;"55.png",1)</f>
        <v/>
      </c>
      <c r="F332" s="1" t="s">
        <v>4</v>
      </c>
      <c r="G332" s="2" t="s">
        <v>1505</v>
      </c>
    </row>
    <row r="333">
      <c r="A333" s="1" t="s">
        <v>1506</v>
      </c>
      <c r="B333" s="1" t="s">
        <v>1507</v>
      </c>
      <c r="C333" s="1" t="s">
        <v>1508</v>
      </c>
      <c r="D333" s="2" t="s">
        <v>1509</v>
      </c>
      <c r="E333" t="str">
        <f>IMAGE("https://choosecase.files.wordpress.com/2015/06/172201574529.jpeg?w=1200",1)</f>
        <v/>
      </c>
      <c r="F333" s="1" t="s">
        <v>4</v>
      </c>
      <c r="G333" s="2" t="s">
        <v>1510</v>
      </c>
    </row>
    <row r="334">
      <c r="A334" s="1" t="s">
        <v>1511</v>
      </c>
      <c r="B334" s="1" t="s">
        <v>1512</v>
      </c>
      <c r="C334" s="1" t="s">
        <v>1513</v>
      </c>
      <c r="D334" s="1" t="s">
        <v>1514</v>
      </c>
      <c r="E334" t="str">
        <f>IMAGE("http://ifttt.com/images/no_image_card.png",1)</f>
        <v/>
      </c>
      <c r="F334" s="1" t="s">
        <v>4</v>
      </c>
      <c r="G334" s="2" t="s">
        <v>1515</v>
      </c>
    </row>
    <row r="335">
      <c r="A335" s="1" t="s">
        <v>1516</v>
      </c>
      <c r="B335" s="1" t="s">
        <v>1517</v>
      </c>
      <c r="C335" s="1" t="s">
        <v>1518</v>
      </c>
      <c r="D335" s="2" t="s">
        <v>1519</v>
      </c>
      <c r="E335" t="str">
        <f>IMAGE("https://cdn1.lockerdome.com/uploads/dc2162a82f66c33c78e5db16fb9a7b436ade9e5e2d142b685f79b5cb3c987a3b_medium",1)</f>
        <v/>
      </c>
      <c r="F335" s="1" t="s">
        <v>4</v>
      </c>
      <c r="G335" s="2" t="s">
        <v>1520</v>
      </c>
    </row>
    <row r="336">
      <c r="A336" s="1" t="s">
        <v>1521</v>
      </c>
      <c r="B336" s="1" t="s">
        <v>1522</v>
      </c>
      <c r="C336" s="1" t="s">
        <v>1523</v>
      </c>
      <c r="D336" s="2" t="s">
        <v>1524</v>
      </c>
      <c r="E336" t="str">
        <f t="shared" ref="E336:E341" si="42">IMAGE("http://ifttt.com/images/no_image_card.png",1)</f>
        <v/>
      </c>
      <c r="F336" s="1" t="s">
        <v>4</v>
      </c>
      <c r="G336" s="2" t="s">
        <v>1525</v>
      </c>
    </row>
    <row r="337">
      <c r="A337" s="1" t="s">
        <v>1526</v>
      </c>
      <c r="B337" s="1" t="s">
        <v>1527</v>
      </c>
      <c r="C337" s="1" t="s">
        <v>1528</v>
      </c>
      <c r="D337" s="1" t="s">
        <v>323</v>
      </c>
      <c r="E337" t="str">
        <f t="shared" si="42"/>
        <v/>
      </c>
      <c r="F337" s="1" t="s">
        <v>4</v>
      </c>
      <c r="G337" s="2" t="s">
        <v>1529</v>
      </c>
    </row>
    <row r="338">
      <c r="A338" s="1" t="s">
        <v>1530</v>
      </c>
      <c r="B338" s="1" t="s">
        <v>1531</v>
      </c>
      <c r="C338" s="1" t="s">
        <v>1532</v>
      </c>
      <c r="D338" s="1" t="s">
        <v>1533</v>
      </c>
      <c r="E338" t="str">
        <f t="shared" si="42"/>
        <v/>
      </c>
      <c r="F338" s="1" t="s">
        <v>4</v>
      </c>
      <c r="G338" s="2" t="s">
        <v>1534</v>
      </c>
    </row>
    <row r="339">
      <c r="A339" s="1" t="s">
        <v>1535</v>
      </c>
      <c r="B339" s="1" t="s">
        <v>1050</v>
      </c>
      <c r="C339" s="1" t="s">
        <v>1536</v>
      </c>
      <c r="D339" s="1" t="s">
        <v>1537</v>
      </c>
      <c r="E339" t="str">
        <f t="shared" si="42"/>
        <v/>
      </c>
      <c r="F339" s="1" t="s">
        <v>4</v>
      </c>
      <c r="G339" s="2" t="s">
        <v>1538</v>
      </c>
    </row>
    <row r="340">
      <c r="A340" s="1" t="s">
        <v>1539</v>
      </c>
      <c r="B340" s="1" t="s">
        <v>1540</v>
      </c>
      <c r="C340" s="1" t="s">
        <v>1541</v>
      </c>
      <c r="D340" s="1" t="s">
        <v>1542</v>
      </c>
      <c r="E340" t="str">
        <f t="shared" si="42"/>
        <v/>
      </c>
      <c r="F340" s="1" t="s">
        <v>4</v>
      </c>
      <c r="G340" s="2" t="s">
        <v>1543</v>
      </c>
    </row>
    <row r="341">
      <c r="A341" s="1" t="s">
        <v>1544</v>
      </c>
      <c r="B341" s="1" t="s">
        <v>1545</v>
      </c>
      <c r="C341" s="1" t="s">
        <v>1546</v>
      </c>
      <c r="D341" s="1" t="s">
        <v>1547</v>
      </c>
      <c r="E341" t="str">
        <f t="shared" si="42"/>
        <v/>
      </c>
      <c r="F341" s="1" t="s">
        <v>4</v>
      </c>
      <c r="G341" s="2" t="s">
        <v>1548</v>
      </c>
    </row>
    <row r="342">
      <c r="A342" s="1" t="s">
        <v>1549</v>
      </c>
      <c r="B342" s="1" t="s">
        <v>1540</v>
      </c>
      <c r="C342" s="1" t="s">
        <v>1550</v>
      </c>
      <c r="D342" s="2" t="s">
        <v>889</v>
      </c>
      <c r="E342" t="str">
        <f>IMAGE("http://bravenewcoin.com/assets/Uploads/_resampled/CroppedImage400400-Selection-350.png",1)</f>
        <v/>
      </c>
      <c r="F342" s="1" t="s">
        <v>4</v>
      </c>
      <c r="G342" s="2" t="s">
        <v>1551</v>
      </c>
    </row>
    <row r="343">
      <c r="A343" s="1" t="s">
        <v>1552</v>
      </c>
      <c r="B343" s="1" t="s">
        <v>1553</v>
      </c>
      <c r="C343" s="1" t="s">
        <v>1554</v>
      </c>
      <c r="D343" s="1" t="s">
        <v>1555</v>
      </c>
      <c r="E343" t="str">
        <f t="shared" ref="E343:E344" si="43">IMAGE("http://ifttt.com/images/no_image_card.png",1)</f>
        <v/>
      </c>
      <c r="F343" s="1" t="s">
        <v>4</v>
      </c>
      <c r="G343" s="2" t="s">
        <v>1556</v>
      </c>
    </row>
    <row r="344">
      <c r="A344" s="1" t="s">
        <v>1557</v>
      </c>
      <c r="B344" s="1" t="s">
        <v>1558</v>
      </c>
      <c r="C344" s="1" t="s">
        <v>1559</v>
      </c>
      <c r="D344" s="1" t="s">
        <v>1560</v>
      </c>
      <c r="E344" t="str">
        <f t="shared" si="43"/>
        <v/>
      </c>
      <c r="F344" s="1" t="s">
        <v>4</v>
      </c>
      <c r="G344" s="2" t="s">
        <v>1561</v>
      </c>
    </row>
    <row r="345">
      <c r="A345" s="1" t="s">
        <v>1562</v>
      </c>
      <c r="B345" s="1" t="s">
        <v>255</v>
      </c>
      <c r="C345" s="1" t="s">
        <v>1563</v>
      </c>
      <c r="D345" s="2" t="s">
        <v>1564</v>
      </c>
      <c r="E345" t="str">
        <f>IMAGE("https://dfsrovckda8bt.cloudfront.net/client/imgs/cnr.png",1)</f>
        <v/>
      </c>
      <c r="F345" s="1" t="s">
        <v>4</v>
      </c>
      <c r="G345" s="2" t="s">
        <v>1565</v>
      </c>
    </row>
    <row r="346">
      <c r="A346" s="1" t="s">
        <v>1566</v>
      </c>
      <c r="B346" s="1" t="s">
        <v>1567</v>
      </c>
      <c r="C346" s="1" t="s">
        <v>1568</v>
      </c>
      <c r="D346" s="2" t="s">
        <v>1569</v>
      </c>
      <c r="E346" t="str">
        <f>IMAGE("http://static2.businessinsider.com/image/554124f36da8117d129128d5/this-robot-competition-inspired-students-and-will-get-you-excited-about-the-future.jpg",1)</f>
        <v/>
      </c>
      <c r="F346" s="1" t="s">
        <v>4</v>
      </c>
      <c r="G346" s="2" t="s">
        <v>1570</v>
      </c>
    </row>
    <row r="347">
      <c r="A347" s="1" t="s">
        <v>1571</v>
      </c>
      <c r="B347" s="1" t="s">
        <v>736</v>
      </c>
      <c r="C347" s="1" t="s">
        <v>1572</v>
      </c>
      <c r="D347" s="2" t="s">
        <v>1573</v>
      </c>
      <c r="E347" t="str">
        <f>IMAGE("http://fm.cnbc.com/applications/cnbc.com/resources/img/editorial/2015/06/16/102761805-c795e626d92504e7d6d28ba6e2213de8fecc1869.600x400.jpg",1)</f>
        <v/>
      </c>
      <c r="F347" s="1" t="s">
        <v>4</v>
      </c>
      <c r="G347" s="2" t="s">
        <v>1574</v>
      </c>
    </row>
    <row r="348">
      <c r="A348" s="1" t="s">
        <v>1575</v>
      </c>
      <c r="B348" s="1" t="s">
        <v>736</v>
      </c>
      <c r="C348" s="1" t="s">
        <v>1576</v>
      </c>
      <c r="D348" s="2" t="s">
        <v>1577</v>
      </c>
      <c r="E348" t="str">
        <f>IMAGE("http://www.thenews.pl/ec127b60-6a8e-40ad-86a8-9daf310271f0.file",1)</f>
        <v/>
      </c>
      <c r="F348" s="1" t="s">
        <v>4</v>
      </c>
      <c r="G348" s="2" t="s">
        <v>1578</v>
      </c>
    </row>
    <row r="349">
      <c r="A349" s="1" t="s">
        <v>1562</v>
      </c>
      <c r="B349" s="1" t="s">
        <v>255</v>
      </c>
      <c r="C349" s="1" t="s">
        <v>1563</v>
      </c>
      <c r="D349" s="2" t="s">
        <v>1564</v>
      </c>
      <c r="E349" t="str">
        <f>IMAGE("https://dfsrovckda8bt.cloudfront.net/client/imgs/cnr.png",1)</f>
        <v/>
      </c>
      <c r="F349" s="1" t="s">
        <v>4</v>
      </c>
      <c r="G349" s="2" t="s">
        <v>1565</v>
      </c>
    </row>
    <row r="350">
      <c r="A350" s="1" t="s">
        <v>1566</v>
      </c>
      <c r="B350" s="1" t="s">
        <v>1567</v>
      </c>
      <c r="C350" s="1" t="s">
        <v>1568</v>
      </c>
      <c r="D350" s="2" t="s">
        <v>1569</v>
      </c>
      <c r="E350" t="str">
        <f>IMAGE("http://static2.businessinsider.com/image/554124f36da8117d129128d5/this-robot-competition-inspired-students-and-will-get-you-excited-about-the-future.jpg",1)</f>
        <v/>
      </c>
      <c r="F350" s="1" t="s">
        <v>4</v>
      </c>
      <c r="G350" s="2" t="s">
        <v>1570</v>
      </c>
    </row>
    <row r="351">
      <c r="A351" s="1" t="s">
        <v>1571</v>
      </c>
      <c r="B351" s="1" t="s">
        <v>736</v>
      </c>
      <c r="C351" s="1" t="s">
        <v>1572</v>
      </c>
      <c r="D351" s="2" t="s">
        <v>1573</v>
      </c>
      <c r="E351" t="str">
        <f>IMAGE("http://fm.cnbc.com/applications/cnbc.com/resources/img/editorial/2015/06/16/102761805-c795e626d92504e7d6d28ba6e2213de8fecc1869.600x400.jpg",1)</f>
        <v/>
      </c>
      <c r="F351" s="1" t="s">
        <v>4</v>
      </c>
      <c r="G351" s="2" t="s">
        <v>1574</v>
      </c>
    </row>
    <row r="352">
      <c r="A352" s="1" t="s">
        <v>1579</v>
      </c>
      <c r="B352" s="1" t="s">
        <v>1580</v>
      </c>
      <c r="C352" s="1" t="s">
        <v>1581</v>
      </c>
      <c r="D352" s="1" t="s">
        <v>1582</v>
      </c>
      <c r="E352" t="str">
        <f>IMAGE("http://ifttt.com/images/no_image_card.png",1)</f>
        <v/>
      </c>
      <c r="F352" s="1" t="s">
        <v>4</v>
      </c>
      <c r="G352" s="2" t="s">
        <v>1583</v>
      </c>
    </row>
    <row r="353">
      <c r="A353" s="1" t="s">
        <v>1584</v>
      </c>
      <c r="B353" s="1" t="s">
        <v>1585</v>
      </c>
      <c r="C353" s="1" t="s">
        <v>1586</v>
      </c>
      <c r="D353" s="2" t="s">
        <v>1587</v>
      </c>
      <c r="E353" t="str">
        <f>IMAGE("http://i.imgur.com/pVsa5Sb.jpg",1)</f>
        <v/>
      </c>
      <c r="F353" s="1" t="s">
        <v>4</v>
      </c>
      <c r="G353" s="2" t="s">
        <v>1588</v>
      </c>
    </row>
    <row r="354">
      <c r="A354" s="1" t="s">
        <v>1589</v>
      </c>
      <c r="B354" s="1" t="s">
        <v>1590</v>
      </c>
      <c r="C354" s="1" t="s">
        <v>1591</v>
      </c>
      <c r="D354" s="1" t="s">
        <v>1592</v>
      </c>
      <c r="E354" t="str">
        <f t="shared" ref="E354:E355" si="44">IMAGE("http://ifttt.com/images/no_image_card.png",1)</f>
        <v/>
      </c>
      <c r="F354" s="1" t="s">
        <v>4</v>
      </c>
      <c r="G354" s="2" t="s">
        <v>1593</v>
      </c>
    </row>
    <row r="355">
      <c r="A355" s="1" t="s">
        <v>1594</v>
      </c>
      <c r="B355" s="1" t="s">
        <v>1595</v>
      </c>
      <c r="C355" s="1" t="s">
        <v>1596</v>
      </c>
      <c r="D355" s="1" t="s">
        <v>1597</v>
      </c>
      <c r="E355" t="str">
        <f t="shared" si="44"/>
        <v/>
      </c>
      <c r="F355" s="1" t="s">
        <v>4</v>
      </c>
      <c r="G355" s="2" t="s">
        <v>1598</v>
      </c>
    </row>
    <row r="356">
      <c r="A356" s="1" t="s">
        <v>1599</v>
      </c>
      <c r="B356" s="1" t="s">
        <v>1600</v>
      </c>
      <c r="C356" s="1" t="s">
        <v>1601</v>
      </c>
      <c r="D356" s="2" t="s">
        <v>1602</v>
      </c>
      <c r="E356" t="str">
        <f>IMAGE("http://manuvr.io/blog/content/images/2015/06/abbreviated-textile0.png",1)</f>
        <v/>
      </c>
      <c r="F356" s="1" t="s">
        <v>4</v>
      </c>
      <c r="G356" s="2" t="s">
        <v>1603</v>
      </c>
    </row>
    <row r="357">
      <c r="A357" s="1" t="s">
        <v>1604</v>
      </c>
      <c r="B357" s="1" t="s">
        <v>1605</v>
      </c>
      <c r="C357" s="1" t="s">
        <v>1606</v>
      </c>
      <c r="D357" s="1" t="s">
        <v>1607</v>
      </c>
      <c r="E357" t="str">
        <f>IMAGE("http://ifttt.com/images/no_image_card.png",1)</f>
        <v/>
      </c>
      <c r="F357" s="1" t="s">
        <v>4</v>
      </c>
      <c r="G357" s="2" t="s">
        <v>1608</v>
      </c>
    </row>
    <row r="358">
      <c r="A358" s="1" t="s">
        <v>1609</v>
      </c>
      <c r="B358" s="1" t="s">
        <v>1610</v>
      </c>
      <c r="C358" s="1" t="s">
        <v>1611</v>
      </c>
      <c r="D358" s="2" t="s">
        <v>1612</v>
      </c>
      <c r="E358" t="str">
        <f>IMAGE("http://i.imgur.com/Er6Zew8.jpg",1)</f>
        <v/>
      </c>
      <c r="F358" s="1" t="s">
        <v>4</v>
      </c>
      <c r="G358" s="2" t="s">
        <v>1613</v>
      </c>
    </row>
    <row r="359">
      <c r="A359" s="1" t="s">
        <v>1614</v>
      </c>
      <c r="B359" s="1" t="s">
        <v>1615</v>
      </c>
      <c r="C359" s="1" t="s">
        <v>1568</v>
      </c>
      <c r="D359" s="2" t="s">
        <v>1569</v>
      </c>
      <c r="E359" t="str">
        <f>IMAGE("http://static2.businessinsider.com/image/554124f36da8117d129128d5/this-robot-competition-inspired-students-and-will-get-you-excited-about-the-future.jpg",1)</f>
        <v/>
      </c>
      <c r="F359" s="1" t="s">
        <v>4</v>
      </c>
      <c r="G359" s="2" t="s">
        <v>1616</v>
      </c>
    </row>
    <row r="360">
      <c r="A360" s="1" t="s">
        <v>1617</v>
      </c>
      <c r="B360" s="1" t="s">
        <v>17</v>
      </c>
      <c r="C360" s="1" t="s">
        <v>1618</v>
      </c>
      <c r="D360" s="2" t="s">
        <v>1619</v>
      </c>
      <c r="E360" t="str">
        <f>IMAGE("http://2378nh2nfow32gm3mb25krmuyy.wpengine.netdna-cdn.com/wp-content/uploads/2015/04/Modern-Principles.jpg",1)</f>
        <v/>
      </c>
      <c r="F360" s="1" t="s">
        <v>4</v>
      </c>
      <c r="G360" s="2" t="s">
        <v>1620</v>
      </c>
    </row>
    <row r="361">
      <c r="A361" s="1" t="s">
        <v>1621</v>
      </c>
      <c r="B361" s="1" t="s">
        <v>1622</v>
      </c>
      <c r="C361" s="1" t="s">
        <v>1623</v>
      </c>
      <c r="D361" s="2" t="s">
        <v>1624</v>
      </c>
      <c r="E361" t="str">
        <f>IMAGE("http://i.imgur.com/pvT5mbS.png",1)</f>
        <v/>
      </c>
      <c r="F361" s="1" t="s">
        <v>4</v>
      </c>
      <c r="G361" s="2" t="s">
        <v>1625</v>
      </c>
    </row>
    <row r="362">
      <c r="A362" s="1" t="s">
        <v>1626</v>
      </c>
      <c r="B362" s="1" t="s">
        <v>1627</v>
      </c>
      <c r="C362" s="1" t="s">
        <v>1628</v>
      </c>
      <c r="D362" s="1" t="s">
        <v>1629</v>
      </c>
      <c r="E362" t="str">
        <f t="shared" ref="E362:E364" si="45">IMAGE("http://ifttt.com/images/no_image_card.png",1)</f>
        <v/>
      </c>
      <c r="F362" s="1" t="s">
        <v>4</v>
      </c>
      <c r="G362" s="2" t="s">
        <v>1630</v>
      </c>
    </row>
    <row r="363">
      <c r="A363" s="1" t="s">
        <v>1631</v>
      </c>
      <c r="B363" s="1" t="s">
        <v>157</v>
      </c>
      <c r="C363" s="1" t="s">
        <v>1632</v>
      </c>
      <c r="D363" s="1" t="s">
        <v>1633</v>
      </c>
      <c r="E363" t="str">
        <f t="shared" si="45"/>
        <v/>
      </c>
      <c r="F363" s="1" t="s">
        <v>4</v>
      </c>
      <c r="G363" s="2" t="s">
        <v>1634</v>
      </c>
    </row>
    <row r="364">
      <c r="A364" s="1" t="s">
        <v>1635</v>
      </c>
      <c r="B364" s="1" t="s">
        <v>1636</v>
      </c>
      <c r="C364" s="1" t="s">
        <v>1637</v>
      </c>
      <c r="D364" s="1" t="s">
        <v>323</v>
      </c>
      <c r="E364" t="str">
        <f t="shared" si="45"/>
        <v/>
      </c>
      <c r="F364" s="1" t="s">
        <v>4</v>
      </c>
      <c r="G364" s="2" t="s">
        <v>1638</v>
      </c>
    </row>
    <row r="365">
      <c r="A365" s="1" t="s">
        <v>1639</v>
      </c>
      <c r="B365" s="1" t="s">
        <v>1640</v>
      </c>
      <c r="C365" s="1" t="s">
        <v>1641</v>
      </c>
      <c r="D365" s="2" t="s">
        <v>1642</v>
      </c>
      <c r="E365" t="str">
        <f>IMAGE("http://www1.interactivebrokers.ch/images/misc/qm.gif",1)</f>
        <v/>
      </c>
      <c r="F365" s="1" t="s">
        <v>4</v>
      </c>
      <c r="G365" s="2" t="s">
        <v>1643</v>
      </c>
    </row>
    <row r="366">
      <c r="A366" s="1" t="s">
        <v>1644</v>
      </c>
      <c r="B366" s="1" t="s">
        <v>1645</v>
      </c>
      <c r="C366" s="1" t="s">
        <v>1646</v>
      </c>
      <c r="D366" s="2" t="s">
        <v>1647</v>
      </c>
      <c r="E366" t="str">
        <f>IMAGE("https://www.coingecko.com/assets/coin-250/bitcoin-51593f800f7bce7a6ebaddc5d6f40fbe.png",1)</f>
        <v/>
      </c>
      <c r="F366" s="1" t="s">
        <v>4</v>
      </c>
      <c r="G366" s="2" t="s">
        <v>1648</v>
      </c>
    </row>
    <row r="367">
      <c r="A367" s="1" t="s">
        <v>1649</v>
      </c>
      <c r="B367" s="1" t="s">
        <v>1650</v>
      </c>
      <c r="C367" s="1" t="s">
        <v>1651</v>
      </c>
      <c r="D367" s="1" t="s">
        <v>323</v>
      </c>
      <c r="E367" t="str">
        <f t="shared" ref="E367:E371" si="46">IMAGE("http://ifttt.com/images/no_image_card.png",1)</f>
        <v/>
      </c>
      <c r="F367" s="1" t="s">
        <v>4</v>
      </c>
      <c r="G367" s="2" t="s">
        <v>1652</v>
      </c>
    </row>
    <row r="368">
      <c r="A368" s="1" t="s">
        <v>1653</v>
      </c>
      <c r="B368" s="1" t="s">
        <v>795</v>
      </c>
      <c r="C368" s="1" t="s">
        <v>1654</v>
      </c>
      <c r="D368" s="1" t="s">
        <v>1655</v>
      </c>
      <c r="E368" t="str">
        <f t="shared" si="46"/>
        <v/>
      </c>
      <c r="F368" s="1" t="s">
        <v>4</v>
      </c>
      <c r="G368" s="2" t="s">
        <v>1656</v>
      </c>
    </row>
    <row r="369">
      <c r="A369" s="1" t="s">
        <v>1657</v>
      </c>
      <c r="B369" s="1" t="s">
        <v>1658</v>
      </c>
      <c r="C369" s="1" t="s">
        <v>1659</v>
      </c>
      <c r="D369" s="1" t="s">
        <v>1660</v>
      </c>
      <c r="E369" t="str">
        <f t="shared" si="46"/>
        <v/>
      </c>
      <c r="F369" s="1" t="s">
        <v>4</v>
      </c>
      <c r="G369" s="2" t="s">
        <v>1661</v>
      </c>
    </row>
    <row r="370">
      <c r="A370" s="1" t="s">
        <v>1662</v>
      </c>
      <c r="B370" s="1" t="s">
        <v>1663</v>
      </c>
      <c r="C370" s="1" t="s">
        <v>1664</v>
      </c>
      <c r="D370" s="1" t="s">
        <v>1665</v>
      </c>
      <c r="E370" t="str">
        <f t="shared" si="46"/>
        <v/>
      </c>
      <c r="F370" s="1" t="s">
        <v>4</v>
      </c>
      <c r="G370" s="2" t="s">
        <v>1666</v>
      </c>
    </row>
    <row r="371">
      <c r="A371" s="1" t="s">
        <v>1667</v>
      </c>
      <c r="B371" s="1" t="s">
        <v>1668</v>
      </c>
      <c r="C371" s="1" t="s">
        <v>1669</v>
      </c>
      <c r="D371" s="1" t="s">
        <v>323</v>
      </c>
      <c r="E371" t="str">
        <f t="shared" si="46"/>
        <v/>
      </c>
      <c r="F371" s="1" t="s">
        <v>4</v>
      </c>
      <c r="G371" s="2" t="s">
        <v>1670</v>
      </c>
    </row>
    <row r="372">
      <c r="A372" s="1" t="s">
        <v>1671</v>
      </c>
      <c r="B372" s="1" t="s">
        <v>1672</v>
      </c>
      <c r="C372" s="1" t="s">
        <v>1673</v>
      </c>
      <c r="D372" s="2" t="s">
        <v>1674</v>
      </c>
      <c r="E372" t="str">
        <f>IMAGE("http://pictures.ozy.com/pictures/1500xany/0/0/4/73004_liara1.jpg",1)</f>
        <v/>
      </c>
      <c r="F372" s="1" t="s">
        <v>4</v>
      </c>
      <c r="G372" s="2" t="s">
        <v>1675</v>
      </c>
    </row>
    <row r="373">
      <c r="A373" s="1" t="s">
        <v>1676</v>
      </c>
      <c r="B373" s="1" t="s">
        <v>1677</v>
      </c>
      <c r="C373" s="1" t="s">
        <v>1678</v>
      </c>
      <c r="D373" s="1" t="s">
        <v>1679</v>
      </c>
      <c r="E373" t="str">
        <f t="shared" ref="E373:E374" si="47">IMAGE("http://ifttt.com/images/no_image_card.png",1)</f>
        <v/>
      </c>
      <c r="F373" s="1" t="s">
        <v>4</v>
      </c>
      <c r="G373" s="2" t="s">
        <v>1680</v>
      </c>
    </row>
    <row r="374">
      <c r="A374" s="1" t="s">
        <v>1681</v>
      </c>
      <c r="B374" s="1" t="s">
        <v>1682</v>
      </c>
      <c r="C374" s="1" t="s">
        <v>1683</v>
      </c>
      <c r="D374" s="1" t="s">
        <v>1684</v>
      </c>
      <c r="E374" t="str">
        <f t="shared" si="47"/>
        <v/>
      </c>
      <c r="F374" s="1" t="s">
        <v>4</v>
      </c>
      <c r="G374" s="2" t="s">
        <v>1685</v>
      </c>
    </row>
    <row r="375">
      <c r="A375" s="1" t="s">
        <v>1686</v>
      </c>
      <c r="B375" s="1" t="s">
        <v>1687</v>
      </c>
      <c r="C375" s="1" t="s">
        <v>1688</v>
      </c>
      <c r="D375" s="2" t="s">
        <v>1689</v>
      </c>
      <c r="E375" t="str">
        <f>IMAGE("http://i.imgur.com/tzgMQD7.png",1)</f>
        <v/>
      </c>
      <c r="F375" s="1" t="s">
        <v>4</v>
      </c>
      <c r="G375" s="2" t="s">
        <v>1690</v>
      </c>
    </row>
    <row r="376">
      <c r="A376" s="1" t="s">
        <v>1691</v>
      </c>
      <c r="B376" s="1" t="s">
        <v>72</v>
      </c>
      <c r="C376" s="1" t="s">
        <v>1692</v>
      </c>
      <c r="D376" s="2" t="s">
        <v>1693</v>
      </c>
      <c r="E376" t="str">
        <f>IMAGE("http://static2.businessinsider.com/image/55812ca6dd0895cd3c8b45da/heres-how-one-of-the-worlds-biggest-banks-wants-to-use-bitcoin-technology.jpg",1)</f>
        <v/>
      </c>
      <c r="F376" s="1" t="s">
        <v>4</v>
      </c>
      <c r="G376" s="2" t="s">
        <v>1694</v>
      </c>
    </row>
    <row r="377">
      <c r="A377" s="1" t="s">
        <v>1695</v>
      </c>
      <c r="B377" s="1" t="s">
        <v>1696</v>
      </c>
      <c r="C377" s="1" t="s">
        <v>1697</v>
      </c>
      <c r="D377" s="1" t="s">
        <v>1698</v>
      </c>
      <c r="E377" t="str">
        <f t="shared" ref="E377:E378" si="48">IMAGE("http://ifttt.com/images/no_image_card.png",1)</f>
        <v/>
      </c>
      <c r="F377" s="1" t="s">
        <v>4</v>
      </c>
      <c r="G377" s="2" t="s">
        <v>1699</v>
      </c>
    </row>
    <row r="378">
      <c r="A378" s="1" t="s">
        <v>1695</v>
      </c>
      <c r="B378" s="1" t="s">
        <v>1700</v>
      </c>
      <c r="C378" s="1" t="s">
        <v>1701</v>
      </c>
      <c r="D378" s="1" t="s">
        <v>1702</v>
      </c>
      <c r="E378" t="str">
        <f t="shared" si="48"/>
        <v/>
      </c>
      <c r="F378" s="1" t="s">
        <v>4</v>
      </c>
      <c r="G378" s="2" t="s">
        <v>1703</v>
      </c>
    </row>
    <row r="379">
      <c r="A379" s="1" t="s">
        <v>1704</v>
      </c>
      <c r="B379" s="1" t="s">
        <v>171</v>
      </c>
      <c r="C379" s="1" t="s">
        <v>1705</v>
      </c>
      <c r="D379" s="2" t="s">
        <v>1706</v>
      </c>
      <c r="E379" t="str">
        <f>IMAGE("/files/news/1e/51/c0/00/breaking_news.bn.gif",1)</f>
        <v/>
      </c>
      <c r="F379" s="1" t="s">
        <v>4</v>
      </c>
      <c r="G379" s="2" t="s">
        <v>1707</v>
      </c>
    </row>
    <row r="380">
      <c r="A380" s="1" t="s">
        <v>1708</v>
      </c>
      <c r="B380" s="1" t="s">
        <v>1709</v>
      </c>
      <c r="C380" s="1" t="s">
        <v>1710</v>
      </c>
      <c r="D380" s="2" t="s">
        <v>1711</v>
      </c>
      <c r="E380" t="str">
        <f>IMAGE("http://cointelegraph.uk/images/725_aHR0cDovL2NvaW50ZWxlZ3JhcGgudWsvc3RvcmFnZS91cGxvYWRzL3ZpZXcvYWEyMmY2ZWIwYmQzNjA4Mzc0ODYyYmVmMjZjY2NlYjEuanBn.jpg",1)</f>
        <v/>
      </c>
      <c r="F380" s="1" t="s">
        <v>4</v>
      </c>
      <c r="G380" s="2" t="s">
        <v>1712</v>
      </c>
    </row>
    <row r="381">
      <c r="A381" s="1" t="s">
        <v>1713</v>
      </c>
      <c r="B381" s="1" t="s">
        <v>1714</v>
      </c>
      <c r="C381" s="1" t="s">
        <v>1715</v>
      </c>
      <c r="D381" s="1" t="s">
        <v>1716</v>
      </c>
      <c r="E381" t="str">
        <f t="shared" ref="E381:E382" si="49">IMAGE("http://ifttt.com/images/no_image_card.png",1)</f>
        <v/>
      </c>
      <c r="F381" s="1" t="s">
        <v>4</v>
      </c>
      <c r="G381" s="2" t="s">
        <v>1717</v>
      </c>
    </row>
    <row r="382">
      <c r="A382" s="1" t="s">
        <v>1718</v>
      </c>
      <c r="B382" s="1" t="s">
        <v>1719</v>
      </c>
      <c r="C382" s="1" t="s">
        <v>1720</v>
      </c>
      <c r="D382" s="1" t="s">
        <v>1721</v>
      </c>
      <c r="E382" t="str">
        <f t="shared" si="49"/>
        <v/>
      </c>
      <c r="F382" s="1" t="s">
        <v>4</v>
      </c>
      <c r="G382" s="2" t="s">
        <v>1722</v>
      </c>
    </row>
    <row r="383">
      <c r="A383" s="1" t="s">
        <v>1723</v>
      </c>
      <c r="B383" s="1" t="s">
        <v>1724</v>
      </c>
      <c r="C383" s="1" t="s">
        <v>1725</v>
      </c>
      <c r="D383" s="2" t="s">
        <v>1726</v>
      </c>
      <c r="E383" t="str">
        <f>IMAGE("http://www.onlinehaendler-news.de/images/Artikelbilder/shutterstock_237930475.jpg",1)</f>
        <v/>
      </c>
      <c r="F383" s="1" t="s">
        <v>4</v>
      </c>
      <c r="G383" s="2" t="s">
        <v>1727</v>
      </c>
    </row>
    <row r="384">
      <c r="A384" s="1" t="s">
        <v>1728</v>
      </c>
      <c r="B384" s="1" t="s">
        <v>1640</v>
      </c>
      <c r="C384" s="1" t="s">
        <v>1729</v>
      </c>
      <c r="D384" s="2" t="s">
        <v>1730</v>
      </c>
      <c r="E384" t="str">
        <f>IMAGE("http://www1.interactivebrokers.ch/images/IB/consearch_03.gif",1)</f>
        <v/>
      </c>
      <c r="F384" s="1" t="s">
        <v>4</v>
      </c>
      <c r="G384" s="2" t="s">
        <v>1731</v>
      </c>
    </row>
    <row r="385">
      <c r="A385" s="1" t="s">
        <v>1732</v>
      </c>
      <c r="B385" s="1" t="s">
        <v>1733</v>
      </c>
      <c r="C385" s="1" t="s">
        <v>1734</v>
      </c>
      <c r="D385" s="2" t="s">
        <v>1735</v>
      </c>
      <c r="E385" t="str">
        <f>IMAGE("http://i.imgur.com/Nf5LgEY.png?fb",1)</f>
        <v/>
      </c>
      <c r="F385" s="1" t="s">
        <v>4</v>
      </c>
      <c r="G385" s="2" t="s">
        <v>1736</v>
      </c>
    </row>
    <row r="386">
      <c r="A386" s="1" t="s">
        <v>1737</v>
      </c>
      <c r="B386" s="1" t="s">
        <v>1192</v>
      </c>
      <c r="C386" s="1" t="s">
        <v>1738</v>
      </c>
      <c r="D386" s="1" t="s">
        <v>1739</v>
      </c>
      <c r="E386" t="str">
        <f>IMAGE("http://ifttt.com/images/no_image_card.png",1)</f>
        <v/>
      </c>
      <c r="F386" s="1" t="s">
        <v>4</v>
      </c>
      <c r="G386" s="2" t="s">
        <v>1740</v>
      </c>
    </row>
    <row r="387">
      <c r="A387" s="1" t="s">
        <v>1741</v>
      </c>
      <c r="B387" s="1" t="s">
        <v>1742</v>
      </c>
      <c r="C387" s="1" t="s">
        <v>1743</v>
      </c>
      <c r="D387" s="2" t="s">
        <v>1744</v>
      </c>
      <c r="E387" t="str">
        <f>IMAGE("http://a.fsdn.com/allura/nf/1434481821/_ew_/theme/sftheme//images/sftheme/logo-black-svg_g.png",1)</f>
        <v/>
      </c>
      <c r="F387" s="1" t="s">
        <v>4</v>
      </c>
      <c r="G387" s="2" t="s">
        <v>1745</v>
      </c>
    </row>
    <row r="388">
      <c r="A388" s="1" t="s">
        <v>1746</v>
      </c>
      <c r="B388" s="1" t="s">
        <v>1595</v>
      </c>
      <c r="C388" s="1" t="s">
        <v>1747</v>
      </c>
      <c r="D388" s="2" t="s">
        <v>1748</v>
      </c>
      <c r="E388" t="str">
        <f>IMAGE("http://ifttt.com/images/no_image_card.png",1)</f>
        <v/>
      </c>
      <c r="F388" s="1" t="s">
        <v>4</v>
      </c>
      <c r="G388" s="2" t="s">
        <v>1749</v>
      </c>
    </row>
    <row r="389">
      <c r="A389" s="1" t="s">
        <v>1750</v>
      </c>
      <c r="B389" s="1" t="s">
        <v>1751</v>
      </c>
      <c r="C389" s="1" t="s">
        <v>1752</v>
      </c>
      <c r="D389" s="2" t="s">
        <v>1753</v>
      </c>
      <c r="E389" t="str">
        <f>IMAGE("http://puu.sh/is2Vp/6b96e0de6b.png",1)</f>
        <v/>
      </c>
      <c r="F389" s="1" t="s">
        <v>4</v>
      </c>
      <c r="G389" s="2" t="s">
        <v>1754</v>
      </c>
    </row>
    <row r="390">
      <c r="A390" s="1" t="s">
        <v>1755</v>
      </c>
      <c r="B390" s="1" t="s">
        <v>504</v>
      </c>
      <c r="C390" s="1" t="s">
        <v>1756</v>
      </c>
      <c r="D390" s="1" t="s">
        <v>323</v>
      </c>
      <c r="E390" t="str">
        <f>IMAGE("http://ifttt.com/images/no_image_card.png",1)</f>
        <v/>
      </c>
      <c r="F390" s="1" t="s">
        <v>4</v>
      </c>
      <c r="G390" s="2" t="s">
        <v>1757</v>
      </c>
    </row>
    <row r="391">
      <c r="A391" s="1" t="s">
        <v>1758</v>
      </c>
      <c r="B391" s="1" t="s">
        <v>1759</v>
      </c>
      <c r="C391" s="1" t="s">
        <v>1760</v>
      </c>
      <c r="D391" s="2" t="s">
        <v>1761</v>
      </c>
      <c r="E391" t="str">
        <f>IMAGE("http://i.cbc.ca/1.3115593.1434471392!/fileImage/httpImage/image.jpg_gen/derivatives/16x9_460/royal-canadian-mint.jpg",1)</f>
        <v/>
      </c>
      <c r="F391" s="1" t="s">
        <v>4</v>
      </c>
      <c r="G391" s="2" t="s">
        <v>1762</v>
      </c>
    </row>
    <row r="392">
      <c r="A392" s="1" t="s">
        <v>1763</v>
      </c>
      <c r="B392" s="1" t="s">
        <v>72</v>
      </c>
      <c r="C392" s="1" t="s">
        <v>1764</v>
      </c>
      <c r="D392" s="2" t="s">
        <v>1765</v>
      </c>
      <c r="E392" t="str">
        <f>IMAGE("http://ichef.bbci.co.uk/news/1024/cpsprodpb/26B4/production/_83680990_bbkub29k.jpg",1)</f>
        <v/>
      </c>
      <c r="F392" s="1" t="s">
        <v>4</v>
      </c>
      <c r="G392" s="2" t="s">
        <v>1766</v>
      </c>
    </row>
    <row r="393">
      <c r="A393" s="1" t="s">
        <v>1755</v>
      </c>
      <c r="B393" s="1" t="s">
        <v>504</v>
      </c>
      <c r="C393" s="1" t="s">
        <v>1756</v>
      </c>
      <c r="D393" s="1" t="s">
        <v>323</v>
      </c>
      <c r="E393" t="str">
        <f>IMAGE("http://ifttt.com/images/no_image_card.png",1)</f>
        <v/>
      </c>
      <c r="F393" s="1" t="s">
        <v>4</v>
      </c>
      <c r="G393" s="2" t="s">
        <v>1757</v>
      </c>
    </row>
    <row r="394">
      <c r="A394" s="1" t="s">
        <v>1767</v>
      </c>
      <c r="B394" s="1" t="s">
        <v>1768</v>
      </c>
      <c r="C394" s="1" t="s">
        <v>1769</v>
      </c>
      <c r="D394" s="2" t="s">
        <v>1770</v>
      </c>
      <c r="E394" t="str">
        <f>IMAGE("https://bitcasino.co/./img/flip.gif",1)</f>
        <v/>
      </c>
      <c r="F394" s="1" t="s">
        <v>4</v>
      </c>
      <c r="G394" s="2" t="s">
        <v>1771</v>
      </c>
    </row>
    <row r="395">
      <c r="A395" s="1" t="s">
        <v>1772</v>
      </c>
      <c r="B395" s="1" t="s">
        <v>1041</v>
      </c>
      <c r="C395" s="1" t="s">
        <v>1773</v>
      </c>
      <c r="D395" s="1" t="s">
        <v>1774</v>
      </c>
      <c r="E395" t="str">
        <f t="shared" ref="E395:E396" si="50">IMAGE("http://ifttt.com/images/no_image_card.png",1)</f>
        <v/>
      </c>
      <c r="F395" s="1" t="s">
        <v>4</v>
      </c>
      <c r="G395" s="2" t="s">
        <v>1775</v>
      </c>
    </row>
    <row r="396">
      <c r="A396" s="1" t="s">
        <v>1776</v>
      </c>
      <c r="B396" s="1" t="s">
        <v>1777</v>
      </c>
      <c r="C396" s="1" t="s">
        <v>1778</v>
      </c>
      <c r="D396" s="1" t="s">
        <v>1779</v>
      </c>
      <c r="E396" t="str">
        <f t="shared" si="50"/>
        <v/>
      </c>
      <c r="F396" s="1" t="s">
        <v>4</v>
      </c>
      <c r="G396" s="2" t="s">
        <v>1780</v>
      </c>
    </row>
    <row r="397">
      <c r="A397" s="1" t="s">
        <v>1781</v>
      </c>
      <c r="B397" s="1" t="s">
        <v>328</v>
      </c>
      <c r="C397" s="1" t="s">
        <v>1782</v>
      </c>
      <c r="D397" s="2" t="s">
        <v>1783</v>
      </c>
      <c r="E397" t="str">
        <f>IMAGE("http://media.coindesk.com/2015/06/bitcoin-and-dollar.jpg",1)</f>
        <v/>
      </c>
      <c r="F397" s="1" t="s">
        <v>4</v>
      </c>
      <c r="G397" s="2" t="s">
        <v>1784</v>
      </c>
    </row>
    <row r="398">
      <c r="A398" s="1" t="s">
        <v>1785</v>
      </c>
      <c r="B398" s="1" t="s">
        <v>1786</v>
      </c>
      <c r="C398" s="1" t="s">
        <v>1787</v>
      </c>
      <c r="D398" s="2" t="s">
        <v>1788</v>
      </c>
      <c r="E398" t="str">
        <f>IMAGE("http://www.businessinsider.in/photo/47703731.cms",1)</f>
        <v/>
      </c>
      <c r="F398" s="1" t="s">
        <v>4</v>
      </c>
      <c r="G398" s="2" t="s">
        <v>1789</v>
      </c>
    </row>
    <row r="399">
      <c r="A399" s="1" t="s">
        <v>1790</v>
      </c>
      <c r="B399" s="1" t="s">
        <v>1791</v>
      </c>
      <c r="C399" s="1" t="s">
        <v>1792</v>
      </c>
      <c r="D399" s="2" t="s">
        <v>1793</v>
      </c>
      <c r="E399" t="str">
        <f>IMAGE("https://i.ytimg.com/vi/5K6dYOuC-L8/hqdefault.jpg",1)</f>
        <v/>
      </c>
      <c r="F399" s="1" t="s">
        <v>4</v>
      </c>
      <c r="G399" s="2" t="s">
        <v>1794</v>
      </c>
    </row>
    <row r="400">
      <c r="A400" s="1" t="s">
        <v>1795</v>
      </c>
      <c r="B400" s="1" t="s">
        <v>1796</v>
      </c>
      <c r="C400" s="1" t="s">
        <v>1797</v>
      </c>
      <c r="D400" s="2" t="s">
        <v>1798</v>
      </c>
      <c r="E400" t="str">
        <f>IMAGE("http://www.superbitmart.com/wp-content/uploads/orderReview.jpg",1)</f>
        <v/>
      </c>
      <c r="F400" s="1" t="s">
        <v>4</v>
      </c>
      <c r="G400" s="2" t="s">
        <v>1799</v>
      </c>
    </row>
    <row r="401">
      <c r="A401" s="1" t="s">
        <v>1800</v>
      </c>
      <c r="B401" s="1" t="s">
        <v>1801</v>
      </c>
      <c r="C401" s="1" t="s">
        <v>1802</v>
      </c>
      <c r="D401" s="1" t="s">
        <v>1803</v>
      </c>
      <c r="E401" t="str">
        <f t="shared" ref="E401:E402" si="51">IMAGE("http://ifttt.com/images/no_image_card.png",1)</f>
        <v/>
      </c>
      <c r="F401" s="1" t="s">
        <v>4</v>
      </c>
      <c r="G401" s="2" t="s">
        <v>1804</v>
      </c>
    </row>
    <row r="402">
      <c r="A402" s="1" t="s">
        <v>1805</v>
      </c>
      <c r="B402" s="1" t="s">
        <v>1636</v>
      </c>
      <c r="C402" s="1" t="s">
        <v>1806</v>
      </c>
      <c r="D402" s="1" t="s">
        <v>323</v>
      </c>
      <c r="E402" t="str">
        <f t="shared" si="51"/>
        <v/>
      </c>
      <c r="F402" s="1" t="s">
        <v>4</v>
      </c>
      <c r="G402" s="2" t="s">
        <v>1807</v>
      </c>
    </row>
    <row r="403">
      <c r="A403" s="1" t="s">
        <v>1808</v>
      </c>
      <c r="B403" s="1" t="s">
        <v>1809</v>
      </c>
      <c r="C403" s="1" t="s">
        <v>1810</v>
      </c>
      <c r="D403" s="2" t="s">
        <v>1811</v>
      </c>
      <c r="E403" t="str">
        <f>IMAGE("http://www.itaxsmart.com/wp-content/uploads/2015/05/Fundingapp.jpg",1)</f>
        <v/>
      </c>
      <c r="F403" s="1" t="s">
        <v>4</v>
      </c>
      <c r="G403" s="2" t="s">
        <v>1812</v>
      </c>
    </row>
    <row r="404">
      <c r="A404" s="1" t="s">
        <v>1813</v>
      </c>
      <c r="B404" s="1" t="s">
        <v>1801</v>
      </c>
      <c r="C404" s="1" t="s">
        <v>1814</v>
      </c>
      <c r="D404" s="2" t="s">
        <v>1815</v>
      </c>
      <c r="E404" t="str">
        <f>IMAGE("http://a.fsdn.com/allura/nf/1434481821/_ew_/theme/sftheme//images/sftheme/logo-black-svg_g.png",1)</f>
        <v/>
      </c>
      <c r="F404" s="1" t="s">
        <v>4</v>
      </c>
      <c r="G404" s="2" t="s">
        <v>1816</v>
      </c>
    </row>
    <row r="405">
      <c r="A405" s="1" t="s">
        <v>1817</v>
      </c>
      <c r="B405" s="1" t="s">
        <v>1818</v>
      </c>
      <c r="C405" s="1" t="s">
        <v>1819</v>
      </c>
      <c r="D405" s="2" t="s">
        <v>1820</v>
      </c>
      <c r="E405" t="str">
        <f>IMAGE("http://digitalbankreview.co.uk/wp-content/uploads/2015/06/traditional-financial-institution-650x276.jpg",1)</f>
        <v/>
      </c>
      <c r="F405" s="1" t="s">
        <v>4</v>
      </c>
      <c r="G405" s="2" t="s">
        <v>1821</v>
      </c>
    </row>
    <row r="406">
      <c r="A406" s="1" t="s">
        <v>1822</v>
      </c>
      <c r="B406" s="1" t="s">
        <v>704</v>
      </c>
      <c r="C406" s="1" t="s">
        <v>1823</v>
      </c>
      <c r="D406" s="2" t="s">
        <v>1824</v>
      </c>
      <c r="E406" t="str">
        <f>IMAGE("http://www.faisalkhan.com/wp-content/uploads/2015/06/Disruption-of-Western-Union.jpg",1)</f>
        <v/>
      </c>
      <c r="F406" s="1" t="s">
        <v>4</v>
      </c>
      <c r="G406" s="2" t="s">
        <v>1825</v>
      </c>
    </row>
    <row r="407">
      <c r="A407" s="1" t="s">
        <v>1826</v>
      </c>
      <c r="B407" s="1" t="s">
        <v>1827</v>
      </c>
      <c r="C407" s="1" t="s">
        <v>1828</v>
      </c>
      <c r="D407" s="1" t="s">
        <v>1829</v>
      </c>
      <c r="E407" t="str">
        <f t="shared" ref="E407:E409" si="52">IMAGE("http://ifttt.com/images/no_image_card.png",1)</f>
        <v/>
      </c>
      <c r="F407" s="1" t="s">
        <v>4</v>
      </c>
      <c r="G407" s="2" t="s">
        <v>1830</v>
      </c>
    </row>
    <row r="408">
      <c r="A408" s="1" t="s">
        <v>1831</v>
      </c>
      <c r="B408" s="1" t="s">
        <v>1832</v>
      </c>
      <c r="C408" s="1" t="s">
        <v>1833</v>
      </c>
      <c r="D408" s="1" t="s">
        <v>1834</v>
      </c>
      <c r="E408" t="str">
        <f t="shared" si="52"/>
        <v/>
      </c>
      <c r="F408" s="1" t="s">
        <v>4</v>
      </c>
      <c r="G408" s="2" t="s">
        <v>1835</v>
      </c>
    </row>
    <row r="409">
      <c r="A409" s="1" t="s">
        <v>1836</v>
      </c>
      <c r="B409" s="1" t="s">
        <v>1837</v>
      </c>
      <c r="C409" s="1" t="s">
        <v>1838</v>
      </c>
      <c r="D409" s="1" t="s">
        <v>1839</v>
      </c>
      <c r="E409" t="str">
        <f t="shared" si="52"/>
        <v/>
      </c>
      <c r="F409" s="1" t="s">
        <v>4</v>
      </c>
      <c r="G409" s="2" t="s">
        <v>1840</v>
      </c>
    </row>
    <row r="410">
      <c r="A410" s="1" t="s">
        <v>1841</v>
      </c>
      <c r="B410" s="1" t="s">
        <v>216</v>
      </c>
      <c r="C410" s="1" t="s">
        <v>1842</v>
      </c>
      <c r="D410" s="2" t="s">
        <v>1843</v>
      </c>
      <c r="E410" t="str">
        <f>IMAGE("http://www.miningpool.co.uk/wp-content/uploads/2015/06/banner_6_16_resized.jpg",1)</f>
        <v/>
      </c>
      <c r="F410" s="1" t="s">
        <v>4</v>
      </c>
      <c r="G410" s="2" t="s">
        <v>1844</v>
      </c>
    </row>
    <row r="411">
      <c r="A411" s="1" t="s">
        <v>1845</v>
      </c>
      <c r="B411" s="1" t="s">
        <v>1846</v>
      </c>
      <c r="C411" s="1" t="s">
        <v>1847</v>
      </c>
      <c r="D411" s="2" t="s">
        <v>1848</v>
      </c>
      <c r="E411" t="str">
        <f>IMAGE("http://1.bp.blogspot.com/-1VMsqNmK61I/VYFYRykh3NI/AAAAAAAAAgk/pkivnQXWcmM/s640/pp.png",1)</f>
        <v/>
      </c>
      <c r="F411" s="1" t="s">
        <v>4</v>
      </c>
      <c r="G411" s="2" t="s">
        <v>1849</v>
      </c>
    </row>
    <row r="412">
      <c r="A412" s="1" t="s">
        <v>1850</v>
      </c>
      <c r="B412" s="1" t="s">
        <v>1636</v>
      </c>
      <c r="C412" s="1" t="s">
        <v>1851</v>
      </c>
      <c r="D412" s="1" t="s">
        <v>323</v>
      </c>
      <c r="E412" t="str">
        <f>IMAGE("http://ifttt.com/images/no_image_card.png",1)</f>
        <v/>
      </c>
      <c r="F412" s="1" t="s">
        <v>4</v>
      </c>
      <c r="G412" s="2" t="s">
        <v>1852</v>
      </c>
    </row>
    <row r="413">
      <c r="A413" s="1" t="s">
        <v>1853</v>
      </c>
      <c r="B413" s="1" t="s">
        <v>265</v>
      </c>
      <c r="C413" s="1" t="s">
        <v>1854</v>
      </c>
      <c r="D413" s="2" t="s">
        <v>1855</v>
      </c>
      <c r="E413" t="str">
        <f>IMAGE("https://i.ytimg.com/vi/ZNKee04Y4SY/maxresdefault.jpg",1)</f>
        <v/>
      </c>
      <c r="F413" s="1" t="s">
        <v>4</v>
      </c>
      <c r="G413" s="2" t="s">
        <v>1856</v>
      </c>
    </row>
    <row r="414">
      <c r="A414" s="1" t="s">
        <v>1857</v>
      </c>
      <c r="B414" s="1" t="s">
        <v>1858</v>
      </c>
      <c r="C414" s="1" t="s">
        <v>1859</v>
      </c>
      <c r="D414" s="1" t="s">
        <v>1860</v>
      </c>
      <c r="E414" t="str">
        <f>IMAGE("http://ifttt.com/images/no_image_card.png",1)</f>
        <v/>
      </c>
      <c r="F414" s="1" t="s">
        <v>4</v>
      </c>
      <c r="G414" s="2" t="s">
        <v>1861</v>
      </c>
    </row>
    <row r="415">
      <c r="A415" s="1" t="s">
        <v>1862</v>
      </c>
      <c r="B415" s="1" t="s">
        <v>1863</v>
      </c>
      <c r="C415" s="1" t="s">
        <v>1864</v>
      </c>
      <c r="D415" s="2" t="s">
        <v>1865</v>
      </c>
      <c r="E415" t="str">
        <f>IMAGE("http://bitcoinist.net/wp-content/uploads/2015/06/Georgia-flag-bitcoinist.png",1)</f>
        <v/>
      </c>
      <c r="F415" s="1" t="s">
        <v>4</v>
      </c>
      <c r="G415" s="2" t="s">
        <v>1866</v>
      </c>
    </row>
    <row r="416">
      <c r="A416" s="1" t="s">
        <v>1867</v>
      </c>
      <c r="B416" s="1" t="s">
        <v>1868</v>
      </c>
      <c r="C416" s="1" t="s">
        <v>1869</v>
      </c>
      <c r="D416" s="2" t="s">
        <v>1870</v>
      </c>
      <c r="E416" t="str">
        <f>IMAGE("http://i.imgur.com/MG5DlJL.png?fb",1)</f>
        <v/>
      </c>
      <c r="F416" s="1" t="s">
        <v>4</v>
      </c>
      <c r="G416" s="2" t="s">
        <v>1871</v>
      </c>
    </row>
    <row r="417">
      <c r="A417" s="1" t="s">
        <v>1867</v>
      </c>
      <c r="B417" s="1" t="s">
        <v>1872</v>
      </c>
      <c r="C417" s="1" t="s">
        <v>1873</v>
      </c>
      <c r="D417" s="1" t="s">
        <v>323</v>
      </c>
      <c r="E417" t="str">
        <f t="shared" ref="E417:E418" si="53">IMAGE("http://ifttt.com/images/no_image_card.png",1)</f>
        <v/>
      </c>
      <c r="F417" s="1" t="s">
        <v>4</v>
      </c>
      <c r="G417" s="2" t="s">
        <v>1874</v>
      </c>
    </row>
    <row r="418">
      <c r="A418" s="1" t="s">
        <v>1875</v>
      </c>
      <c r="B418" s="1" t="s">
        <v>1759</v>
      </c>
      <c r="C418" s="1" t="s">
        <v>1876</v>
      </c>
      <c r="D418" s="1" t="s">
        <v>1877</v>
      </c>
      <c r="E418" t="str">
        <f t="shared" si="53"/>
        <v/>
      </c>
      <c r="F418" s="1" t="s">
        <v>4</v>
      </c>
      <c r="G418" s="2" t="s">
        <v>1878</v>
      </c>
    </row>
    <row r="419">
      <c r="A419" s="1" t="s">
        <v>1879</v>
      </c>
      <c r="B419" s="1" t="s">
        <v>524</v>
      </c>
      <c r="C419" s="1" t="s">
        <v>1880</v>
      </c>
      <c r="D419" s="2" t="s">
        <v>1881</v>
      </c>
      <c r="E419" t="str">
        <f>IMAGE("https://i.ytimg.com/vi/kkobc5vopMk/hqdefault.jpg",1)</f>
        <v/>
      </c>
      <c r="F419" s="1" t="s">
        <v>4</v>
      </c>
      <c r="G419" s="2" t="s">
        <v>1882</v>
      </c>
    </row>
    <row r="420">
      <c r="A420" s="1" t="s">
        <v>1883</v>
      </c>
      <c r="B420" s="1" t="s">
        <v>1884</v>
      </c>
      <c r="C420" s="1" t="s">
        <v>1885</v>
      </c>
      <c r="D420" s="1" t="s">
        <v>1886</v>
      </c>
      <c r="E420" t="str">
        <f t="shared" ref="E420:E421" si="54">IMAGE("http://ifttt.com/images/no_image_card.png",1)</f>
        <v/>
      </c>
      <c r="F420" s="1" t="s">
        <v>4</v>
      </c>
      <c r="G420" s="2" t="s">
        <v>1887</v>
      </c>
    </row>
    <row r="421">
      <c r="A421" s="1" t="s">
        <v>1888</v>
      </c>
      <c r="B421" s="1" t="s">
        <v>1668</v>
      </c>
      <c r="C421" s="1" t="s">
        <v>1889</v>
      </c>
      <c r="D421" s="1" t="s">
        <v>323</v>
      </c>
      <c r="E421" t="str">
        <f t="shared" si="54"/>
        <v/>
      </c>
      <c r="F421" s="1" t="s">
        <v>4</v>
      </c>
      <c r="G421" s="2" t="s">
        <v>1890</v>
      </c>
    </row>
    <row r="422">
      <c r="A422" s="1" t="s">
        <v>1891</v>
      </c>
      <c r="B422" s="1" t="s">
        <v>524</v>
      </c>
      <c r="C422" s="1" t="s">
        <v>1892</v>
      </c>
      <c r="D422" s="2" t="s">
        <v>1893</v>
      </c>
      <c r="E422" t="str">
        <f>IMAGE("https://www.cryptocoinsnews.com/wp-content/uploads/2015/01/up.jpg",1)</f>
        <v/>
      </c>
      <c r="F422" s="1" t="s">
        <v>4</v>
      </c>
      <c r="G422" s="2" t="s">
        <v>1894</v>
      </c>
    </row>
    <row r="423">
      <c r="A423" s="1" t="s">
        <v>1895</v>
      </c>
      <c r="B423" s="1" t="s">
        <v>1896</v>
      </c>
      <c r="C423" s="1" t="s">
        <v>1897</v>
      </c>
      <c r="D423" s="1" t="s">
        <v>1898</v>
      </c>
      <c r="E423" t="str">
        <f>IMAGE("http://ifttt.com/images/no_image_card.png",1)</f>
        <v/>
      </c>
      <c r="F423" s="1" t="s">
        <v>4</v>
      </c>
      <c r="G423" s="2" t="s">
        <v>1899</v>
      </c>
    </row>
    <row r="424">
      <c r="A424" s="1" t="s">
        <v>1900</v>
      </c>
      <c r="B424" s="1" t="s">
        <v>1901</v>
      </c>
      <c r="C424" s="1" t="s">
        <v>1902</v>
      </c>
      <c r="D424" s="2" t="s">
        <v>1903</v>
      </c>
      <c r="E424" t="str">
        <f>IMAGE("http://digitalmoneytimes.com/wp-content/uploads/2015/02/banx-io-348x180.jpg",1)</f>
        <v/>
      </c>
      <c r="F424" s="1" t="s">
        <v>4</v>
      </c>
      <c r="G424" s="2" t="s">
        <v>1904</v>
      </c>
    </row>
    <row r="425">
      <c r="A425" s="1" t="s">
        <v>1905</v>
      </c>
      <c r="B425" s="1" t="s">
        <v>1041</v>
      </c>
      <c r="C425" s="1" t="s">
        <v>1906</v>
      </c>
      <c r="D425" s="1" t="s">
        <v>1907</v>
      </c>
      <c r="E425" t="str">
        <f t="shared" ref="E425:E426" si="55">IMAGE("http://ifttt.com/images/no_image_card.png",1)</f>
        <v/>
      </c>
      <c r="F425" s="1" t="s">
        <v>4</v>
      </c>
      <c r="G425" s="2" t="s">
        <v>1908</v>
      </c>
    </row>
    <row r="426">
      <c r="A426" s="1" t="s">
        <v>1905</v>
      </c>
      <c r="B426" s="1" t="s">
        <v>265</v>
      </c>
      <c r="C426" s="1" t="s">
        <v>1909</v>
      </c>
      <c r="D426" s="2" t="s">
        <v>1910</v>
      </c>
      <c r="E426" t="str">
        <f t="shared" si="55"/>
        <v/>
      </c>
      <c r="F426" s="1" t="s">
        <v>4</v>
      </c>
      <c r="G426" s="2" t="s">
        <v>1911</v>
      </c>
    </row>
    <row r="427">
      <c r="A427" s="1" t="s">
        <v>1912</v>
      </c>
      <c r="B427" s="1" t="s">
        <v>1913</v>
      </c>
      <c r="C427" s="1" t="s">
        <v>1914</v>
      </c>
      <c r="D427" s="2" t="s">
        <v>1915</v>
      </c>
      <c r="E427" t="str">
        <f>IMAGE("http://www.bitcointalk.club/./styles/aero/theme/images/btc.png",1)</f>
        <v/>
      </c>
      <c r="F427" s="1" t="s">
        <v>4</v>
      </c>
      <c r="G427" s="2" t="s">
        <v>1916</v>
      </c>
    </row>
    <row r="428">
      <c r="A428" s="1" t="s">
        <v>1917</v>
      </c>
      <c r="B428" s="1" t="s">
        <v>1918</v>
      </c>
      <c r="C428" s="1" t="s">
        <v>1919</v>
      </c>
      <c r="D428" s="2" t="s">
        <v>1920</v>
      </c>
      <c r="E428" t="str">
        <f>IMAGE("https://pbs.twimg.com/profile_images/2990751972/95b16b670c3b9c79c412bd528daa33a7_400x400.jpeg",1)</f>
        <v/>
      </c>
      <c r="F428" s="1" t="s">
        <v>4</v>
      </c>
      <c r="G428" s="2" t="s">
        <v>1921</v>
      </c>
    </row>
    <row r="429">
      <c r="A429" s="1" t="s">
        <v>1922</v>
      </c>
      <c r="B429" s="1" t="s">
        <v>270</v>
      </c>
      <c r="C429" s="1" t="s">
        <v>1923</v>
      </c>
      <c r="D429" s="2" t="s">
        <v>1924</v>
      </c>
      <c r="E429" t="str">
        <f>IMAGE("https://getaddr.bitnodes.io/static/img/bitnodes-logo.png",1)</f>
        <v/>
      </c>
      <c r="F429" s="1" t="s">
        <v>4</v>
      </c>
      <c r="G429" s="2" t="s">
        <v>1925</v>
      </c>
    </row>
    <row r="430">
      <c r="A430" s="1" t="s">
        <v>1926</v>
      </c>
      <c r="B430" s="1" t="s">
        <v>524</v>
      </c>
      <c r="C430" s="1" t="s">
        <v>1927</v>
      </c>
      <c r="D430" s="2" t="s">
        <v>1928</v>
      </c>
      <c r="E430" t="str">
        <f>IMAGE("http://ad.doubleclick.net/ad/mgh.bw.companies/foreign/public/charts;page=t1;t1=top;sz=728x90,468x60;tile=1;ord=1234567890;dcopt=ist",1)</f>
        <v/>
      </c>
      <c r="F430" s="1" t="s">
        <v>4</v>
      </c>
      <c r="G430" s="2" t="s">
        <v>1929</v>
      </c>
    </row>
    <row r="431">
      <c r="A431" s="1" t="s">
        <v>1930</v>
      </c>
      <c r="B431" s="1" t="s">
        <v>1931</v>
      </c>
      <c r="C431" s="1" t="s">
        <v>1932</v>
      </c>
      <c r="D431" s="2" t="s">
        <v>1933</v>
      </c>
      <c r="E431" t="str">
        <f>IMAGE("http://m.f.ix.de/scale/geometry/1280/q50/imgs/18/1/5/2/0/4/2/3/Andrei_Martchouk_-_Yacuna-f4eb27cf41a514d3.jpeg@jpg",1)</f>
        <v/>
      </c>
      <c r="F431" s="1" t="s">
        <v>4</v>
      </c>
      <c r="G431" s="2" t="s">
        <v>1934</v>
      </c>
    </row>
    <row r="432">
      <c r="A432" s="1" t="s">
        <v>1935</v>
      </c>
      <c r="B432" s="1" t="s">
        <v>1936</v>
      </c>
      <c r="C432" s="1" t="s">
        <v>1937</v>
      </c>
      <c r="D432" s="2" t="s">
        <v>1938</v>
      </c>
      <c r="E432" t="str">
        <f>IMAGE("https://i.imgur.com/JUnQcue.jpg",1)</f>
        <v/>
      </c>
      <c r="F432" s="1" t="s">
        <v>4</v>
      </c>
      <c r="G432" s="2" t="s">
        <v>1939</v>
      </c>
    </row>
    <row r="433">
      <c r="A433" s="1" t="s">
        <v>1940</v>
      </c>
      <c r="B433" s="1" t="s">
        <v>504</v>
      </c>
      <c r="C433" s="1" t="s">
        <v>1941</v>
      </c>
      <c r="D433" s="2" t="s">
        <v>1942</v>
      </c>
      <c r="E433" t="str">
        <f>IMAGE("http://www.digitaljournal.com/images/loading.gif",1)</f>
        <v/>
      </c>
      <c r="F433" s="1" t="s">
        <v>4</v>
      </c>
      <c r="G433" s="2" t="s">
        <v>1943</v>
      </c>
    </row>
    <row r="434">
      <c r="A434" s="1" t="s">
        <v>1944</v>
      </c>
      <c r="B434" s="1" t="s">
        <v>1945</v>
      </c>
      <c r="C434" s="1" t="s">
        <v>1946</v>
      </c>
      <c r="D434" s="1" t="s">
        <v>1947</v>
      </c>
      <c r="E434" t="str">
        <f>IMAGE("http://ifttt.com/images/no_image_card.png",1)</f>
        <v/>
      </c>
      <c r="F434" s="1" t="s">
        <v>4</v>
      </c>
      <c r="G434" s="2" t="s">
        <v>1948</v>
      </c>
    </row>
    <row r="435">
      <c r="A435" s="1" t="s">
        <v>1949</v>
      </c>
      <c r="B435" s="1" t="s">
        <v>72</v>
      </c>
      <c r="C435" s="1" t="s">
        <v>1950</v>
      </c>
      <c r="D435" s="2" t="s">
        <v>1951</v>
      </c>
      <c r="E435" t="str">
        <f>IMAGE("http://assets.bwbx.io/images/i9TPPkjIFvYY/v1/840x473.jpg",1)</f>
        <v/>
      </c>
      <c r="F435" s="1" t="s">
        <v>4</v>
      </c>
      <c r="G435" s="2" t="s">
        <v>1952</v>
      </c>
    </row>
    <row r="436">
      <c r="A436" s="1" t="s">
        <v>1953</v>
      </c>
      <c r="B436" s="1" t="s">
        <v>1954</v>
      </c>
      <c r="C436" s="1" t="s">
        <v>1955</v>
      </c>
      <c r="D436" s="2" t="s">
        <v>1956</v>
      </c>
      <c r="E436" t="str">
        <f>IMAGE("https://magnr.com/images/bitgo-seal.png",1)</f>
        <v/>
      </c>
      <c r="F436" s="1" t="s">
        <v>4</v>
      </c>
      <c r="G436" s="2" t="s">
        <v>1957</v>
      </c>
    </row>
    <row r="437">
      <c r="A437" s="1" t="s">
        <v>1958</v>
      </c>
      <c r="B437" s="1" t="s">
        <v>270</v>
      </c>
      <c r="C437" s="1" t="s">
        <v>1959</v>
      </c>
      <c r="D437" s="2" t="s">
        <v>1960</v>
      </c>
      <c r="E437" t="str">
        <f>IMAGE("https://getaddr.bitnodes.io/static/img/bitnodes-logo.png",1)</f>
        <v/>
      </c>
      <c r="F437" s="1" t="s">
        <v>4</v>
      </c>
      <c r="G437" s="2" t="s">
        <v>1961</v>
      </c>
    </row>
    <row r="438">
      <c r="A438" s="1" t="s">
        <v>1962</v>
      </c>
      <c r="B438" s="1" t="s">
        <v>1963</v>
      </c>
      <c r="C438" s="1" t="s">
        <v>1964</v>
      </c>
      <c r="D438" s="2" t="s">
        <v>1965</v>
      </c>
      <c r="E438" t="str">
        <f>IMAGE("http://media.coindesk.com/2015/06/EBA-logo.jpg",1)</f>
        <v/>
      </c>
      <c r="F438" s="1" t="s">
        <v>4</v>
      </c>
      <c r="G438" s="2" t="s">
        <v>1966</v>
      </c>
    </row>
    <row r="439">
      <c r="A439" s="1" t="s">
        <v>1967</v>
      </c>
      <c r="B439" s="1" t="s">
        <v>1968</v>
      </c>
      <c r="C439" s="1" t="s">
        <v>1969</v>
      </c>
      <c r="D439" s="1" t="s">
        <v>1970</v>
      </c>
      <c r="E439" t="str">
        <f t="shared" ref="E439:E441" si="56">IMAGE("http://ifttt.com/images/no_image_card.png",1)</f>
        <v/>
      </c>
      <c r="F439" s="1" t="s">
        <v>4</v>
      </c>
      <c r="G439" s="2" t="s">
        <v>1971</v>
      </c>
    </row>
    <row r="440">
      <c r="A440" s="1" t="s">
        <v>1972</v>
      </c>
      <c r="B440" s="1" t="s">
        <v>1973</v>
      </c>
      <c r="C440" s="1" t="s">
        <v>1974</v>
      </c>
      <c r="D440" s="1" t="s">
        <v>1975</v>
      </c>
      <c r="E440" t="str">
        <f t="shared" si="56"/>
        <v/>
      </c>
      <c r="F440" s="1" t="s">
        <v>4</v>
      </c>
      <c r="G440" s="2" t="s">
        <v>1976</v>
      </c>
    </row>
    <row r="441">
      <c r="A441" s="1" t="s">
        <v>1967</v>
      </c>
      <c r="B441" s="1" t="s">
        <v>1968</v>
      </c>
      <c r="C441" s="1" t="s">
        <v>1969</v>
      </c>
      <c r="D441" s="1" t="s">
        <v>1970</v>
      </c>
      <c r="E441" t="str">
        <f t="shared" si="56"/>
        <v/>
      </c>
      <c r="F441" s="1" t="s">
        <v>4</v>
      </c>
      <c r="G441" s="2" t="s">
        <v>1971</v>
      </c>
    </row>
    <row r="442">
      <c r="A442" s="1" t="s">
        <v>1977</v>
      </c>
      <c r="B442" s="1" t="s">
        <v>270</v>
      </c>
      <c r="C442" s="1" t="s">
        <v>1978</v>
      </c>
      <c r="D442" s="2" t="s">
        <v>1979</v>
      </c>
      <c r="E442" t="str">
        <f>IMAGE("https://ssl.gstatic.com/docs/spreadsheets/spinner.gif",1)</f>
        <v/>
      </c>
      <c r="F442" s="1" t="s">
        <v>4</v>
      </c>
      <c r="G442" s="2" t="s">
        <v>1980</v>
      </c>
    </row>
    <row r="443">
      <c r="A443" s="1" t="s">
        <v>1981</v>
      </c>
      <c r="B443" s="1" t="s">
        <v>504</v>
      </c>
      <c r="C443" s="1" t="s">
        <v>1982</v>
      </c>
      <c r="D443" s="2" t="s">
        <v>1983</v>
      </c>
      <c r="E443" t="str">
        <f>IMAGE("https://pbs.twimg.com/profile_images/448747008325476354/zpSaUO-F_400x400.jpeg",1)</f>
        <v/>
      </c>
      <c r="F443" s="1" t="s">
        <v>4</v>
      </c>
      <c r="G443" s="2" t="s">
        <v>1984</v>
      </c>
    </row>
    <row r="444">
      <c r="A444" s="1" t="s">
        <v>1985</v>
      </c>
      <c r="B444" s="1" t="s">
        <v>270</v>
      </c>
      <c r="C444" s="1" t="s">
        <v>1986</v>
      </c>
      <c r="D444" s="2" t="s">
        <v>1987</v>
      </c>
      <c r="E444" t="str">
        <f>IMAGE("https://cs.umd.edu/coinscope-snapshot.png",1)</f>
        <v/>
      </c>
      <c r="F444" s="1" t="s">
        <v>4</v>
      </c>
      <c r="G444" s="2" t="s">
        <v>1988</v>
      </c>
    </row>
    <row r="445">
      <c r="A445" s="1" t="s">
        <v>1989</v>
      </c>
      <c r="B445" s="1" t="s">
        <v>1990</v>
      </c>
      <c r="C445" s="1" t="s">
        <v>1991</v>
      </c>
      <c r="D445" s="1" t="s">
        <v>1992</v>
      </c>
      <c r="E445" t="str">
        <f>IMAGE("http://ifttt.com/images/no_image_card.png",1)</f>
        <v/>
      </c>
      <c r="F445" s="1" t="s">
        <v>4</v>
      </c>
      <c r="G445" s="2" t="s">
        <v>1993</v>
      </c>
    </row>
    <row r="446">
      <c r="A446" s="1" t="s">
        <v>1994</v>
      </c>
      <c r="B446" s="1" t="s">
        <v>1995</v>
      </c>
      <c r="C446" s="1" t="s">
        <v>1996</v>
      </c>
      <c r="D446" s="2" t="s">
        <v>1997</v>
      </c>
      <c r="E446" t="str">
        <f>IMAGE("http://i.imgur.com/jOmMcMt.png?fb",1)</f>
        <v/>
      </c>
      <c r="F446" s="1" t="s">
        <v>4</v>
      </c>
      <c r="G446" s="2" t="s">
        <v>1998</v>
      </c>
    </row>
    <row r="447">
      <c r="A447" s="1" t="s">
        <v>1999</v>
      </c>
      <c r="B447" s="1" t="s">
        <v>892</v>
      </c>
      <c r="C447" s="1" t="s">
        <v>2000</v>
      </c>
      <c r="D447" s="1" t="s">
        <v>323</v>
      </c>
      <c r="E447" t="str">
        <f>IMAGE("http://ifttt.com/images/no_image_card.png",1)</f>
        <v/>
      </c>
      <c r="F447" s="1" t="s">
        <v>4</v>
      </c>
      <c r="G447" s="2" t="s">
        <v>2001</v>
      </c>
    </row>
    <row r="448">
      <c r="A448" s="1" t="s">
        <v>1999</v>
      </c>
      <c r="B448" s="1" t="s">
        <v>2002</v>
      </c>
      <c r="C448" s="1" t="s">
        <v>2003</v>
      </c>
      <c r="D448" s="2" t="s">
        <v>2004</v>
      </c>
      <c r="E448" t="str">
        <f>IMAGE("http://global.fncstatic.com/static/v/all/img/og/og-fn-foxnews.jpg",1)</f>
        <v/>
      </c>
      <c r="F448" s="1" t="s">
        <v>4</v>
      </c>
      <c r="G448" s="2" t="s">
        <v>2005</v>
      </c>
    </row>
    <row r="449">
      <c r="A449" s="1" t="s">
        <v>2006</v>
      </c>
      <c r="B449" s="1" t="s">
        <v>2007</v>
      </c>
      <c r="C449" s="1" t="s">
        <v>2008</v>
      </c>
      <c r="D449" s="2" t="s">
        <v>2009</v>
      </c>
      <c r="E449" t="str">
        <f>IMAGE("https://i.imgflip.com/n0wwh.jpg",1)</f>
        <v/>
      </c>
      <c r="F449" s="1" t="s">
        <v>4</v>
      </c>
      <c r="G449" s="2" t="s">
        <v>2010</v>
      </c>
    </row>
    <row r="450">
      <c r="A450" s="1" t="s">
        <v>2011</v>
      </c>
      <c r="B450" s="1" t="s">
        <v>2012</v>
      </c>
      <c r="C450" s="1" t="s">
        <v>2013</v>
      </c>
      <c r="D450" s="2" t="s">
        <v>2014</v>
      </c>
      <c r="E450" t="str">
        <f>IMAGE("http://www.bootytron.net/wp-content/uploads/2013/06/bootytronlogo2.png",1)</f>
        <v/>
      </c>
      <c r="F450" s="1" t="s">
        <v>4</v>
      </c>
      <c r="G450" s="2" t="s">
        <v>2015</v>
      </c>
    </row>
    <row r="451">
      <c r="A451" s="1" t="s">
        <v>2016</v>
      </c>
      <c r="B451" s="1" t="s">
        <v>312</v>
      </c>
      <c r="C451" s="1" t="s">
        <v>2017</v>
      </c>
      <c r="D451" s="2" t="s">
        <v>2018</v>
      </c>
      <c r="E451" t="str">
        <f>IMAGE("https://blockchain.info/Resources/blockchain-logo-vector.svg",1)</f>
        <v/>
      </c>
      <c r="F451" s="1" t="s">
        <v>4</v>
      </c>
      <c r="G451" s="2" t="s">
        <v>2019</v>
      </c>
    </row>
    <row r="452">
      <c r="A452" s="1" t="s">
        <v>2020</v>
      </c>
      <c r="B452" s="1" t="s">
        <v>270</v>
      </c>
      <c r="C452" s="1" t="s">
        <v>2021</v>
      </c>
      <c r="D452" s="2" t="s">
        <v>2022</v>
      </c>
      <c r="E452" t="str">
        <f>IMAGE("https://www.redditstatic.com/icon.png",1)</f>
        <v/>
      </c>
      <c r="F452" s="1" t="s">
        <v>4</v>
      </c>
      <c r="G452" s="2" t="s">
        <v>2023</v>
      </c>
    </row>
    <row r="453">
      <c r="A453" s="1" t="s">
        <v>2024</v>
      </c>
      <c r="B453" s="1" t="s">
        <v>2025</v>
      </c>
      <c r="C453" s="1" t="s">
        <v>2026</v>
      </c>
      <c r="D453" s="2" t="s">
        <v>2027</v>
      </c>
      <c r="E453" t="str">
        <f>IMAGE("https://research.tradeblock.com/wp-content/uploads/2015/06/Size-vs-Block-Time.png",1)</f>
        <v/>
      </c>
      <c r="F453" s="1" t="s">
        <v>4</v>
      </c>
      <c r="G453" s="2" t="s">
        <v>2028</v>
      </c>
    </row>
    <row r="454">
      <c r="A454" s="1" t="s">
        <v>1977</v>
      </c>
      <c r="B454" s="1" t="s">
        <v>270</v>
      </c>
      <c r="C454" s="1" t="s">
        <v>1978</v>
      </c>
      <c r="D454" s="2" t="s">
        <v>1979</v>
      </c>
      <c r="E454" t="str">
        <f>IMAGE("https://ssl.gstatic.com/docs/spreadsheets/spinner.gif",1)</f>
        <v/>
      </c>
      <c r="F454" s="1" t="s">
        <v>4</v>
      </c>
      <c r="G454" s="2" t="s">
        <v>1980</v>
      </c>
    </row>
    <row r="455">
      <c r="A455" s="1" t="s">
        <v>1981</v>
      </c>
      <c r="B455" s="1" t="s">
        <v>504</v>
      </c>
      <c r="C455" s="1" t="s">
        <v>1982</v>
      </c>
      <c r="D455" s="2" t="s">
        <v>1983</v>
      </c>
      <c r="E455" t="str">
        <f>IMAGE("https://pbs.twimg.com/profile_images/448747008325476354/zpSaUO-F_400x400.jpeg",1)</f>
        <v/>
      </c>
      <c r="F455" s="1" t="s">
        <v>4</v>
      </c>
      <c r="G455" s="2" t="s">
        <v>1984</v>
      </c>
    </row>
    <row r="456">
      <c r="A456" s="1" t="s">
        <v>1985</v>
      </c>
      <c r="B456" s="1" t="s">
        <v>270</v>
      </c>
      <c r="C456" s="1" t="s">
        <v>1986</v>
      </c>
      <c r="D456" s="2" t="s">
        <v>1987</v>
      </c>
      <c r="E456" t="str">
        <f>IMAGE("https://cs.umd.edu/coinscope-snapshot.png",1)</f>
        <v/>
      </c>
      <c r="F456" s="1" t="s">
        <v>4</v>
      </c>
      <c r="G456" s="2" t="s">
        <v>1988</v>
      </c>
    </row>
    <row r="457">
      <c r="A457" s="1" t="s">
        <v>2029</v>
      </c>
      <c r="B457" s="1" t="s">
        <v>2030</v>
      </c>
      <c r="C457" s="1" t="s">
        <v>2031</v>
      </c>
      <c r="D457" s="2" t="s">
        <v>2032</v>
      </c>
      <c r="E457" t="str">
        <f>IMAGE("http://img.microsiervos.com/crypto-imperator2.jpg",1)</f>
        <v/>
      </c>
      <c r="F457" s="1" t="s">
        <v>4</v>
      </c>
      <c r="G457" s="2" t="s">
        <v>2033</v>
      </c>
    </row>
    <row r="458">
      <c r="A458" s="1" t="s">
        <v>2034</v>
      </c>
      <c r="B458" s="1" t="s">
        <v>2035</v>
      </c>
      <c r="C458" s="1" t="s">
        <v>2036</v>
      </c>
      <c r="D458" s="1" t="s">
        <v>2037</v>
      </c>
      <c r="E458" t="str">
        <f>IMAGE("http://ifttt.com/images/no_image_card.png",1)</f>
        <v/>
      </c>
      <c r="F458" s="1" t="s">
        <v>4</v>
      </c>
      <c r="G458" s="2" t="s">
        <v>2038</v>
      </c>
    </row>
    <row r="459">
      <c r="A459" s="1" t="s">
        <v>2011</v>
      </c>
      <c r="B459" s="1" t="s">
        <v>2012</v>
      </c>
      <c r="C459" s="1" t="s">
        <v>2013</v>
      </c>
      <c r="D459" s="2" t="s">
        <v>2014</v>
      </c>
      <c r="E459" t="str">
        <f>IMAGE("http://www.bootytron.net/wp-content/uploads/2013/06/bootytronlogo2.png",1)</f>
        <v/>
      </c>
      <c r="F459" s="1" t="s">
        <v>4</v>
      </c>
      <c r="G459" s="2" t="s">
        <v>2015</v>
      </c>
    </row>
    <row r="460">
      <c r="A460" s="1" t="s">
        <v>2016</v>
      </c>
      <c r="B460" s="1" t="s">
        <v>312</v>
      </c>
      <c r="C460" s="1" t="s">
        <v>2017</v>
      </c>
      <c r="D460" s="2" t="s">
        <v>2018</v>
      </c>
      <c r="E460" t="str">
        <f>IMAGE("https://blockchain.info/Resources/blockchain-logo-vector.svg",1)</f>
        <v/>
      </c>
      <c r="F460" s="1" t="s">
        <v>4</v>
      </c>
      <c r="G460" s="2" t="s">
        <v>2019</v>
      </c>
    </row>
    <row r="461">
      <c r="A461" s="1" t="s">
        <v>2020</v>
      </c>
      <c r="B461" s="1" t="s">
        <v>270</v>
      </c>
      <c r="C461" s="1" t="s">
        <v>2021</v>
      </c>
      <c r="D461" s="2" t="s">
        <v>2022</v>
      </c>
      <c r="E461" t="str">
        <f>IMAGE("https://www.redditstatic.com/icon.png",1)</f>
        <v/>
      </c>
      <c r="F461" s="1" t="s">
        <v>4</v>
      </c>
      <c r="G461" s="2" t="s">
        <v>2023</v>
      </c>
    </row>
    <row r="462">
      <c r="A462" s="1" t="s">
        <v>2024</v>
      </c>
      <c r="B462" s="1" t="s">
        <v>2025</v>
      </c>
      <c r="C462" s="1" t="s">
        <v>2026</v>
      </c>
      <c r="D462" s="2" t="s">
        <v>2027</v>
      </c>
      <c r="E462" t="str">
        <f>IMAGE("https://research.tradeblock.com/wp-content/uploads/2015/06/Size-vs-Block-Time.png",1)</f>
        <v/>
      </c>
      <c r="F462" s="1" t="s">
        <v>4</v>
      </c>
      <c r="G462" s="2" t="s">
        <v>2028</v>
      </c>
    </row>
    <row r="463">
      <c r="A463" s="1" t="s">
        <v>1977</v>
      </c>
      <c r="B463" s="1" t="s">
        <v>270</v>
      </c>
      <c r="C463" s="1" t="s">
        <v>1978</v>
      </c>
      <c r="D463" s="2" t="s">
        <v>1979</v>
      </c>
      <c r="E463" t="str">
        <f>IMAGE("https://ssl.gstatic.com/docs/spreadsheets/spinner.gif",1)</f>
        <v/>
      </c>
      <c r="F463" s="1" t="s">
        <v>4</v>
      </c>
      <c r="G463" s="2" t="s">
        <v>1980</v>
      </c>
    </row>
    <row r="464">
      <c r="A464" s="1" t="s">
        <v>2039</v>
      </c>
      <c r="B464" s="1" t="s">
        <v>2040</v>
      </c>
      <c r="C464" s="1" t="s">
        <v>2041</v>
      </c>
      <c r="D464" s="2" t="s">
        <v>2042</v>
      </c>
      <c r="E464" t="str">
        <f>IMAGE("http://i.imgur.com/euaovbu.jpg?fb",1)</f>
        <v/>
      </c>
      <c r="F464" s="1" t="s">
        <v>4</v>
      </c>
      <c r="G464" s="2" t="s">
        <v>2043</v>
      </c>
    </row>
    <row r="465">
      <c r="A465" s="1" t="s">
        <v>2044</v>
      </c>
      <c r="B465" s="1" t="s">
        <v>2045</v>
      </c>
      <c r="C465" s="1" t="s">
        <v>2046</v>
      </c>
      <c r="D465" s="1" t="s">
        <v>2047</v>
      </c>
      <c r="E465" t="str">
        <f>IMAGE("http://ifttt.com/images/no_image_card.png",1)</f>
        <v/>
      </c>
      <c r="F465" s="1" t="s">
        <v>4</v>
      </c>
      <c r="G465" s="2" t="s">
        <v>2048</v>
      </c>
    </row>
    <row r="466">
      <c r="A466" s="1" t="s">
        <v>2044</v>
      </c>
      <c r="B466" s="1" t="s">
        <v>2049</v>
      </c>
      <c r="C466" s="1" t="s">
        <v>2050</v>
      </c>
      <c r="D466" s="2" t="s">
        <v>2051</v>
      </c>
      <c r="E466" t="str">
        <f>IMAGE("http://i.imgur.com/uCd0Vx1.png?fb",1)</f>
        <v/>
      </c>
      <c r="F466" s="1" t="s">
        <v>4</v>
      </c>
      <c r="G466" s="2" t="s">
        <v>2052</v>
      </c>
    </row>
    <row r="467">
      <c r="A467" s="1" t="s">
        <v>2053</v>
      </c>
      <c r="B467" s="1" t="s">
        <v>2054</v>
      </c>
      <c r="C467" s="1" t="s">
        <v>2055</v>
      </c>
      <c r="D467" s="1" t="s">
        <v>2056</v>
      </c>
      <c r="E467" t="str">
        <f>IMAGE("http://ifttt.com/images/no_image_card.png",1)</f>
        <v/>
      </c>
      <c r="F467" s="1" t="s">
        <v>4</v>
      </c>
      <c r="G467" s="2" t="s">
        <v>2057</v>
      </c>
    </row>
    <row r="468">
      <c r="A468" s="1" t="s">
        <v>2029</v>
      </c>
      <c r="B468" s="1" t="s">
        <v>2030</v>
      </c>
      <c r="C468" s="1" t="s">
        <v>2031</v>
      </c>
      <c r="D468" s="2" t="s">
        <v>2032</v>
      </c>
      <c r="E468" t="str">
        <f>IMAGE("http://img.microsiervos.com/crypto-imperator2.jpg",1)</f>
        <v/>
      </c>
      <c r="F468" s="1" t="s">
        <v>4</v>
      </c>
      <c r="G468" s="2" t="s">
        <v>2033</v>
      </c>
    </row>
    <row r="469">
      <c r="A469" s="1" t="s">
        <v>2034</v>
      </c>
      <c r="B469" s="1" t="s">
        <v>2035</v>
      </c>
      <c r="C469" s="1" t="s">
        <v>2036</v>
      </c>
      <c r="D469" s="1" t="s">
        <v>2037</v>
      </c>
      <c r="E469" t="str">
        <f>IMAGE("http://ifttt.com/images/no_image_card.png",1)</f>
        <v/>
      </c>
      <c r="F469" s="1" t="s">
        <v>4</v>
      </c>
      <c r="G469" s="2" t="s">
        <v>2038</v>
      </c>
    </row>
    <row r="470">
      <c r="A470" s="1" t="s">
        <v>2011</v>
      </c>
      <c r="B470" s="1" t="s">
        <v>2012</v>
      </c>
      <c r="C470" s="1" t="s">
        <v>2013</v>
      </c>
      <c r="D470" s="2" t="s">
        <v>2014</v>
      </c>
      <c r="E470" t="str">
        <f>IMAGE("http://www.bootytron.net/wp-content/uploads/2013/06/bootytronlogo2.png",1)</f>
        <v/>
      </c>
      <c r="F470" s="1" t="s">
        <v>4</v>
      </c>
      <c r="G470" s="2" t="s">
        <v>2015</v>
      </c>
    </row>
    <row r="471">
      <c r="A471" s="1" t="s">
        <v>2016</v>
      </c>
      <c r="B471" s="1" t="s">
        <v>312</v>
      </c>
      <c r="C471" s="1" t="s">
        <v>2017</v>
      </c>
      <c r="D471" s="2" t="s">
        <v>2018</v>
      </c>
      <c r="E471" t="str">
        <f>IMAGE("https://blockchain.info/Resources/blockchain-logo-vector.svg",1)</f>
        <v/>
      </c>
      <c r="F471" s="1" t="s">
        <v>4</v>
      </c>
      <c r="G471" s="2" t="s">
        <v>2019</v>
      </c>
    </row>
    <row r="472">
      <c r="A472" s="1" t="s">
        <v>2020</v>
      </c>
      <c r="B472" s="1" t="s">
        <v>270</v>
      </c>
      <c r="C472" s="1" t="s">
        <v>2021</v>
      </c>
      <c r="D472" s="2" t="s">
        <v>2022</v>
      </c>
      <c r="E472" t="str">
        <f>IMAGE("https://www.redditstatic.com/icon.png",1)</f>
        <v/>
      </c>
      <c r="F472" s="1" t="s">
        <v>4</v>
      </c>
      <c r="G472" s="2" t="s">
        <v>2023</v>
      </c>
    </row>
    <row r="473">
      <c r="A473" s="1" t="s">
        <v>2024</v>
      </c>
      <c r="B473" s="1" t="s">
        <v>2025</v>
      </c>
      <c r="C473" s="1" t="s">
        <v>2026</v>
      </c>
      <c r="D473" s="2" t="s">
        <v>2027</v>
      </c>
      <c r="E473" t="str">
        <f>IMAGE("https://research.tradeblock.com/wp-content/uploads/2015/06/Size-vs-Block-Time.png",1)</f>
        <v/>
      </c>
      <c r="F473" s="1" t="s">
        <v>4</v>
      </c>
      <c r="G473" s="2" t="s">
        <v>2028</v>
      </c>
    </row>
    <row r="474">
      <c r="A474" s="1" t="s">
        <v>2058</v>
      </c>
      <c r="B474" s="1" t="s">
        <v>7</v>
      </c>
      <c r="C474" s="1" t="s">
        <v>2059</v>
      </c>
      <c r="D474" s="2" t="s">
        <v>2060</v>
      </c>
      <c r="E474" t="str">
        <f>IMAGE("http://www.newsbtc.com/wp-content/uploads/2014/05/Bitpay-Logo-LG-WD2.jpg",1)</f>
        <v/>
      </c>
      <c r="F474" s="1" t="s">
        <v>4</v>
      </c>
      <c r="G474" s="2" t="s">
        <v>2061</v>
      </c>
    </row>
    <row r="475">
      <c r="A475" s="1" t="s">
        <v>2062</v>
      </c>
      <c r="B475" s="1" t="s">
        <v>2063</v>
      </c>
      <c r="C475" s="1" t="s">
        <v>2064</v>
      </c>
      <c r="D475" s="1" t="s">
        <v>2065</v>
      </c>
      <c r="E475" t="str">
        <f t="shared" ref="E475:E477" si="57">IMAGE("http://ifttt.com/images/no_image_card.png",1)</f>
        <v/>
      </c>
      <c r="F475" s="1" t="s">
        <v>4</v>
      </c>
      <c r="G475" s="2" t="s">
        <v>2066</v>
      </c>
    </row>
    <row r="476">
      <c r="A476" s="1" t="s">
        <v>2067</v>
      </c>
      <c r="B476" s="1" t="s">
        <v>2068</v>
      </c>
      <c r="C476" s="1" t="s">
        <v>2069</v>
      </c>
      <c r="D476" s="1" t="s">
        <v>323</v>
      </c>
      <c r="E476" t="str">
        <f t="shared" si="57"/>
        <v/>
      </c>
      <c r="F476" s="1" t="s">
        <v>4</v>
      </c>
      <c r="G476" s="2" t="s">
        <v>2070</v>
      </c>
    </row>
    <row r="477">
      <c r="A477" s="1" t="s">
        <v>2071</v>
      </c>
      <c r="B477" s="1" t="s">
        <v>2072</v>
      </c>
      <c r="C477" s="1" t="s">
        <v>2073</v>
      </c>
      <c r="D477" s="1" t="s">
        <v>2074</v>
      </c>
      <c r="E477" t="str">
        <f t="shared" si="57"/>
        <v/>
      </c>
      <c r="F477" s="1" t="s">
        <v>4</v>
      </c>
      <c r="G477" s="2" t="s">
        <v>2075</v>
      </c>
    </row>
    <row r="478">
      <c r="A478" s="1" t="s">
        <v>2076</v>
      </c>
      <c r="B478" s="1" t="s">
        <v>270</v>
      </c>
      <c r="C478" s="1" t="s">
        <v>2077</v>
      </c>
      <c r="D478" s="2" t="s">
        <v>2078</v>
      </c>
      <c r="E478" t="str">
        <f>IMAGE("https://media2.wnyc.org/i/1200/627/l/80/1/455523488_4af6e3541d_o.jpg",1)</f>
        <v/>
      </c>
      <c r="F478" s="1" t="s">
        <v>4</v>
      </c>
      <c r="G478" s="2" t="s">
        <v>2079</v>
      </c>
    </row>
    <row r="479">
      <c r="A479" s="1" t="s">
        <v>2080</v>
      </c>
      <c r="B479" s="1" t="s">
        <v>176</v>
      </c>
      <c r="C479" s="1" t="s">
        <v>2081</v>
      </c>
      <c r="D479" s="2" t="s">
        <v>2082</v>
      </c>
      <c r="E479" t="str">
        <f>IMAGE("http://fm.cnbc.com/applications/cnbc.com/resources/img/editorial/2013/04/11/100634320-greek euro flag.1910x1000.jpg",1)</f>
        <v/>
      </c>
      <c r="F479" s="1" t="s">
        <v>4</v>
      </c>
      <c r="G479" s="2" t="s">
        <v>2083</v>
      </c>
    </row>
    <row r="480">
      <c r="A480" s="1" t="s">
        <v>2084</v>
      </c>
      <c r="B480" s="1" t="s">
        <v>2085</v>
      </c>
      <c r="C480" s="1" t="s">
        <v>2086</v>
      </c>
      <c r="D480" s="1" t="s">
        <v>2087</v>
      </c>
      <c r="E480" t="str">
        <f t="shared" ref="E480:E483" si="58">IMAGE("http://ifttt.com/images/no_image_card.png",1)</f>
        <v/>
      </c>
      <c r="F480" s="1" t="s">
        <v>4</v>
      </c>
      <c r="G480" s="2" t="s">
        <v>2088</v>
      </c>
    </row>
    <row r="481">
      <c r="A481" s="1" t="s">
        <v>2089</v>
      </c>
      <c r="B481" s="1" t="s">
        <v>2090</v>
      </c>
      <c r="C481" s="1" t="s">
        <v>2091</v>
      </c>
      <c r="D481" s="1" t="s">
        <v>2092</v>
      </c>
      <c r="E481" t="str">
        <f t="shared" si="58"/>
        <v/>
      </c>
      <c r="F481" s="1" t="s">
        <v>4</v>
      </c>
      <c r="G481" s="2" t="s">
        <v>2093</v>
      </c>
    </row>
    <row r="482">
      <c r="A482" s="1" t="s">
        <v>2094</v>
      </c>
      <c r="B482" s="1" t="s">
        <v>176</v>
      </c>
      <c r="C482" s="1" t="s">
        <v>2095</v>
      </c>
      <c r="D482" s="1" t="s">
        <v>2096</v>
      </c>
      <c r="E482" t="str">
        <f t="shared" si="58"/>
        <v/>
      </c>
      <c r="F482" s="1" t="s">
        <v>4</v>
      </c>
      <c r="G482" s="2" t="s">
        <v>2097</v>
      </c>
    </row>
    <row r="483">
      <c r="A483" s="1" t="s">
        <v>2098</v>
      </c>
      <c r="B483" s="1" t="s">
        <v>581</v>
      </c>
      <c r="C483" s="1" t="s">
        <v>2099</v>
      </c>
      <c r="D483" s="1" t="s">
        <v>2100</v>
      </c>
      <c r="E483" t="str">
        <f t="shared" si="58"/>
        <v/>
      </c>
      <c r="F483" s="1" t="s">
        <v>4</v>
      </c>
      <c r="G483" s="2" t="s">
        <v>2101</v>
      </c>
    </row>
    <row r="484">
      <c r="A484" s="1" t="s">
        <v>2102</v>
      </c>
      <c r="B484" s="1" t="s">
        <v>504</v>
      </c>
      <c r="C484" s="1" t="s">
        <v>2103</v>
      </c>
      <c r="D484" s="2" t="s">
        <v>2104</v>
      </c>
      <c r="E484" t="str">
        <f>IMAGE("https://i.ytimg.com/vi/6tAbP49atdU/hqdefault.jpg",1)</f>
        <v/>
      </c>
      <c r="F484" s="1" t="s">
        <v>4</v>
      </c>
      <c r="G484" s="2" t="s">
        <v>2105</v>
      </c>
    </row>
    <row r="485">
      <c r="A485" s="1" t="s">
        <v>2106</v>
      </c>
      <c r="B485" s="1" t="s">
        <v>2107</v>
      </c>
      <c r="C485" s="1" t="s">
        <v>2108</v>
      </c>
      <c r="D485" s="2" t="s">
        <v>2109</v>
      </c>
      <c r="E485" t="str">
        <f>IMAGE("http://i.imgur.com/0KYsU06.jpg?1",1)</f>
        <v/>
      </c>
      <c r="F485" s="1" t="s">
        <v>4</v>
      </c>
      <c r="G485" s="2" t="s">
        <v>2110</v>
      </c>
    </row>
    <row r="486">
      <c r="A486" s="1" t="s">
        <v>2111</v>
      </c>
      <c r="B486" s="1" t="s">
        <v>231</v>
      </c>
      <c r="C486" s="1" t="s">
        <v>2112</v>
      </c>
      <c r="D486" s="2" t="s">
        <v>2113</v>
      </c>
      <c r="E486" t="str">
        <f>IMAGE("https://i.ytimg.com/vi/5YVp8ip0F4Q/hqdefault.jpg",1)</f>
        <v/>
      </c>
      <c r="F486" s="1" t="s">
        <v>4</v>
      </c>
      <c r="G486" s="2" t="s">
        <v>2114</v>
      </c>
    </row>
    <row r="487">
      <c r="A487" s="1" t="s">
        <v>2094</v>
      </c>
      <c r="B487" s="1" t="s">
        <v>176</v>
      </c>
      <c r="C487" s="1" t="s">
        <v>2095</v>
      </c>
      <c r="D487" s="1" t="s">
        <v>2096</v>
      </c>
      <c r="E487" t="str">
        <f>IMAGE("http://ifttt.com/images/no_image_card.png",1)</f>
        <v/>
      </c>
      <c r="F487" s="1" t="s">
        <v>4</v>
      </c>
      <c r="G487" s="2" t="s">
        <v>2097</v>
      </c>
    </row>
    <row r="488">
      <c r="A488" s="1" t="s">
        <v>2115</v>
      </c>
      <c r="B488" s="1" t="s">
        <v>2116</v>
      </c>
      <c r="C488" s="1" t="s">
        <v>2117</v>
      </c>
      <c r="D488" s="2" t="s">
        <v>2118</v>
      </c>
      <c r="E488" t="str">
        <f>IMAGE("http://www.independent.co.uk/incoming/article9759701.ece/binary/original/146678427-2-v2.jpg",1)</f>
        <v/>
      </c>
      <c r="F488" s="1" t="s">
        <v>4</v>
      </c>
      <c r="G488" s="2" t="s">
        <v>2119</v>
      </c>
    </row>
    <row r="489">
      <c r="A489" s="1" t="s">
        <v>2120</v>
      </c>
      <c r="B489" s="1" t="s">
        <v>2121</v>
      </c>
      <c r="C489" s="1" t="s">
        <v>2122</v>
      </c>
      <c r="D489" s="1" t="s">
        <v>2123</v>
      </c>
      <c r="E489" t="str">
        <f t="shared" ref="E489:E490" si="59">IMAGE("http://ifttt.com/images/no_image_card.png",1)</f>
        <v/>
      </c>
      <c r="F489" s="1" t="s">
        <v>4</v>
      </c>
      <c r="G489" s="2" t="s">
        <v>2124</v>
      </c>
    </row>
    <row r="490">
      <c r="A490" s="1" t="s">
        <v>2120</v>
      </c>
      <c r="B490" s="1" t="s">
        <v>2121</v>
      </c>
      <c r="C490" s="1" t="s">
        <v>2122</v>
      </c>
      <c r="D490" s="1" t="s">
        <v>2123</v>
      </c>
      <c r="E490" t="str">
        <f t="shared" si="59"/>
        <v/>
      </c>
      <c r="F490" s="1" t="s">
        <v>4</v>
      </c>
      <c r="G490" s="2" t="s">
        <v>2125</v>
      </c>
    </row>
    <row r="491">
      <c r="A491" s="1" t="s">
        <v>2106</v>
      </c>
      <c r="B491" s="1" t="s">
        <v>2107</v>
      </c>
      <c r="C491" s="1" t="s">
        <v>2108</v>
      </c>
      <c r="D491" s="2" t="s">
        <v>2109</v>
      </c>
      <c r="E491" t="str">
        <f>IMAGE("http://i.imgur.com/0KYsU06.jpg?1",1)</f>
        <v/>
      </c>
      <c r="F491" s="1" t="s">
        <v>4</v>
      </c>
      <c r="G491" s="2" t="s">
        <v>2110</v>
      </c>
    </row>
    <row r="492">
      <c r="A492" s="1" t="s">
        <v>2126</v>
      </c>
      <c r="B492" s="1" t="s">
        <v>1553</v>
      </c>
      <c r="C492" s="1" t="s">
        <v>2127</v>
      </c>
      <c r="D492" s="1" t="s">
        <v>2128</v>
      </c>
      <c r="E492" t="str">
        <f>IMAGE("http://ifttt.com/images/no_image_card.png",1)</f>
        <v/>
      </c>
      <c r="F492" s="1" t="s">
        <v>4</v>
      </c>
      <c r="G492" s="2" t="s">
        <v>2129</v>
      </c>
    </row>
    <row r="493">
      <c r="A493" s="1" t="s">
        <v>2130</v>
      </c>
      <c r="B493" s="1" t="s">
        <v>2131</v>
      </c>
      <c r="C493" s="1" t="s">
        <v>2132</v>
      </c>
      <c r="D493" s="2" t="s">
        <v>2133</v>
      </c>
      <c r="E493" t="str">
        <f>IMAGE("http://abovethelaw.com/wp-content/uploads/2015/06/Hacker-typing-on-a-laptop-Article-201408011552.jpg",1)</f>
        <v/>
      </c>
      <c r="F493" s="1" t="s">
        <v>4</v>
      </c>
      <c r="G493" s="2" t="s">
        <v>2134</v>
      </c>
    </row>
    <row r="494">
      <c r="A494" s="1" t="s">
        <v>2135</v>
      </c>
      <c r="B494" s="1" t="s">
        <v>2136</v>
      </c>
      <c r="C494" s="1" t="s">
        <v>2137</v>
      </c>
      <c r="D494" s="2" t="s">
        <v>2138</v>
      </c>
      <c r="E494" t="str">
        <f>IMAGE("http://i.imgur.com/Y5USrAS.png",1)</f>
        <v/>
      </c>
      <c r="F494" s="1" t="s">
        <v>4</v>
      </c>
      <c r="G494" s="2" t="s">
        <v>2139</v>
      </c>
    </row>
    <row r="495">
      <c r="A495" s="1" t="s">
        <v>2140</v>
      </c>
      <c r="B495" s="1" t="s">
        <v>2141</v>
      </c>
      <c r="C495" s="1" t="s">
        <v>2142</v>
      </c>
      <c r="D495" s="2" t="s">
        <v>2143</v>
      </c>
      <c r="E495" t="str">
        <f>IMAGE("https://i.ytimg.com/vi/eq_WkRrX178/hqdefault.jpg",1)</f>
        <v/>
      </c>
      <c r="F495" s="1" t="s">
        <v>4</v>
      </c>
      <c r="G495" s="2" t="s">
        <v>2144</v>
      </c>
    </row>
    <row r="496">
      <c r="A496" s="1" t="s">
        <v>2145</v>
      </c>
      <c r="B496" s="1" t="s">
        <v>2146</v>
      </c>
      <c r="C496" s="1" t="s">
        <v>2147</v>
      </c>
      <c r="D496" s="1" t="s">
        <v>2148</v>
      </c>
      <c r="E496" t="str">
        <f>IMAGE("http://ifttt.com/images/no_image_card.png",1)</f>
        <v/>
      </c>
      <c r="F496" s="1" t="s">
        <v>4</v>
      </c>
      <c r="G496" s="2" t="s">
        <v>2149</v>
      </c>
    </row>
    <row r="497">
      <c r="A497" s="1" t="s">
        <v>2150</v>
      </c>
      <c r="B497" s="1" t="s">
        <v>2151</v>
      </c>
      <c r="C497" s="1" t="s">
        <v>2152</v>
      </c>
      <c r="D497" s="2" t="s">
        <v>2153</v>
      </c>
      <c r="E497" t="str">
        <f>IMAGE("http://www.bitcoin.se/wp-content/themes/codium-extend/images/arrow.png",1)</f>
        <v/>
      </c>
      <c r="F497" s="1" t="s">
        <v>4</v>
      </c>
      <c r="G497" s="2" t="s">
        <v>2154</v>
      </c>
    </row>
    <row r="498">
      <c r="A498" s="1" t="s">
        <v>2155</v>
      </c>
      <c r="B498" s="1" t="s">
        <v>2156</v>
      </c>
      <c r="C498" s="1" t="s">
        <v>2157</v>
      </c>
      <c r="D498" s="2" t="s">
        <v>673</v>
      </c>
      <c r="E498" t="str">
        <f>IMAGE("https://www.mail-archive.com/logo.png",1)</f>
        <v/>
      </c>
      <c r="F498" s="1" t="s">
        <v>4</v>
      </c>
      <c r="G498" s="2" t="s">
        <v>2158</v>
      </c>
    </row>
    <row r="499">
      <c r="A499" s="1" t="s">
        <v>2159</v>
      </c>
      <c r="B499" s="1" t="s">
        <v>2160</v>
      </c>
      <c r="C499" s="1" t="s">
        <v>2161</v>
      </c>
      <c r="D499" s="1" t="s">
        <v>2162</v>
      </c>
      <c r="E499" t="str">
        <f>IMAGE("http://ifttt.com/images/no_image_card.png",1)</f>
        <v/>
      </c>
      <c r="F499" s="1" t="s">
        <v>4</v>
      </c>
      <c r="G499" s="2" t="s">
        <v>2163</v>
      </c>
    </row>
    <row r="500">
      <c r="A500" s="1" t="s">
        <v>2164</v>
      </c>
      <c r="B500" s="1" t="s">
        <v>2165</v>
      </c>
      <c r="C500" s="1" t="s">
        <v>2166</v>
      </c>
      <c r="D500" s="2" t="s">
        <v>2167</v>
      </c>
      <c r="E500" t="str">
        <f>IMAGE("http://www.investor.gov/sites/m.investor.gov/themes/ussec/logo.png",1)</f>
        <v/>
      </c>
      <c r="F500" s="1" t="s">
        <v>4</v>
      </c>
      <c r="G500" s="2" t="s">
        <v>2168</v>
      </c>
    </row>
    <row r="501">
      <c r="A501" s="1" t="s">
        <v>2164</v>
      </c>
      <c r="B501" s="1" t="s">
        <v>2054</v>
      </c>
      <c r="C501" s="1" t="s">
        <v>2169</v>
      </c>
      <c r="D501" s="1" t="s">
        <v>2170</v>
      </c>
      <c r="E501" t="str">
        <f t="shared" ref="E501:E503" si="60">IMAGE("http://ifttt.com/images/no_image_card.png",1)</f>
        <v/>
      </c>
      <c r="F501" s="1" t="s">
        <v>4</v>
      </c>
      <c r="G501" s="2" t="s">
        <v>2171</v>
      </c>
    </row>
    <row r="502">
      <c r="A502" s="1" t="s">
        <v>2172</v>
      </c>
      <c r="B502" s="1" t="s">
        <v>615</v>
      </c>
      <c r="C502" s="1" t="s">
        <v>2173</v>
      </c>
      <c r="D502" s="1" t="s">
        <v>2174</v>
      </c>
      <c r="E502" t="str">
        <f t="shared" si="60"/>
        <v/>
      </c>
      <c r="F502" s="1" t="s">
        <v>4</v>
      </c>
      <c r="G502" s="2" t="s">
        <v>2175</v>
      </c>
    </row>
    <row r="503">
      <c r="A503" s="1" t="s">
        <v>2176</v>
      </c>
      <c r="B503" s="1" t="s">
        <v>2177</v>
      </c>
      <c r="C503" s="1" t="s">
        <v>2178</v>
      </c>
      <c r="D503" s="1" t="s">
        <v>2179</v>
      </c>
      <c r="E503" t="str">
        <f t="shared" si="60"/>
        <v/>
      </c>
      <c r="F503" s="1" t="s">
        <v>4</v>
      </c>
      <c r="G503" s="2" t="s">
        <v>2180</v>
      </c>
    </row>
    <row r="504">
      <c r="A504" s="1" t="s">
        <v>2181</v>
      </c>
      <c r="B504" s="1" t="s">
        <v>2182</v>
      </c>
      <c r="C504" s="1" t="s">
        <v>2183</v>
      </c>
      <c r="D504" s="2" t="s">
        <v>2184</v>
      </c>
      <c r="E504" t="str">
        <f>IMAGE("http://i.imgur.com/nyCMS7V.jpg",1)</f>
        <v/>
      </c>
      <c r="F504" s="1" t="s">
        <v>4</v>
      </c>
      <c r="G504" s="2" t="s">
        <v>2185</v>
      </c>
    </row>
    <row r="505">
      <c r="A505" s="1" t="s">
        <v>2186</v>
      </c>
      <c r="B505" s="1" t="s">
        <v>2187</v>
      </c>
      <c r="C505" s="1" t="s">
        <v>2188</v>
      </c>
      <c r="D505" s="2" t="s">
        <v>2189</v>
      </c>
      <c r="E505" t="str">
        <f>IMAGE("http://www.zerohedge.com/sites/default/files/pictures/picture-5.jpg",1)</f>
        <v/>
      </c>
      <c r="F505" s="1" t="s">
        <v>4</v>
      </c>
      <c r="G505" s="2" t="s">
        <v>2190</v>
      </c>
    </row>
    <row r="506">
      <c r="A506" s="1" t="s">
        <v>2191</v>
      </c>
      <c r="B506" s="1" t="s">
        <v>1467</v>
      </c>
      <c r="C506" s="1" t="s">
        <v>2192</v>
      </c>
      <c r="D506" s="2" t="s">
        <v>2193</v>
      </c>
      <c r="E506" t="str">
        <f>IMAGE("https://i.imgur.com/t6TSsF9.jpg",1)</f>
        <v/>
      </c>
      <c r="F506" s="1" t="s">
        <v>4</v>
      </c>
      <c r="G506" s="2" t="s">
        <v>2194</v>
      </c>
    </row>
    <row r="507">
      <c r="A507" s="1" t="s">
        <v>2195</v>
      </c>
      <c r="B507" s="1" t="s">
        <v>1368</v>
      </c>
      <c r="C507" s="1" t="s">
        <v>2196</v>
      </c>
      <c r="D507" s="2" t="s">
        <v>2197</v>
      </c>
      <c r="E507" t="str">
        <f>IMAGE("https://i.ytimg.com/vd?id=6tAbP49atdU&amp;amp;ats=24000&amp;amp;w=960&amp;amp;h=720&amp;amp;sigh=1Mh_CHuygO7AOr8UjKbwywXN4qo",1)</f>
        <v/>
      </c>
      <c r="F507" s="1" t="s">
        <v>4</v>
      </c>
      <c r="G507" s="2" t="s">
        <v>2198</v>
      </c>
    </row>
    <row r="508">
      <c r="A508" s="1" t="s">
        <v>2199</v>
      </c>
      <c r="B508" s="1" t="s">
        <v>504</v>
      </c>
      <c r="C508" s="1" t="s">
        <v>2200</v>
      </c>
      <c r="D508" s="2" t="s">
        <v>2201</v>
      </c>
      <c r="E508" t="str">
        <f>IMAGE("https://pbs.twimg.com/profile_images/490009841935466496/sOgp2ltb_400x400.png",1)</f>
        <v/>
      </c>
      <c r="F508" s="1" t="s">
        <v>4</v>
      </c>
      <c r="G508" s="2" t="s">
        <v>2202</v>
      </c>
    </row>
    <row r="509">
      <c r="A509" s="1" t="s">
        <v>2203</v>
      </c>
      <c r="B509" s="1" t="s">
        <v>2204</v>
      </c>
      <c r="C509" s="1" t="s">
        <v>2205</v>
      </c>
      <c r="D509" s="1" t="s">
        <v>2206</v>
      </c>
      <c r="E509" t="str">
        <f>IMAGE("http://ifttt.com/images/no_image_card.png",1)</f>
        <v/>
      </c>
      <c r="F509" s="1" t="s">
        <v>4</v>
      </c>
      <c r="G509" s="2" t="s">
        <v>2207</v>
      </c>
    </row>
    <row r="510">
      <c r="A510" s="1" t="s">
        <v>2208</v>
      </c>
      <c r="B510" s="1" t="s">
        <v>2209</v>
      </c>
      <c r="C510" s="1" t="s">
        <v>2210</v>
      </c>
      <c r="D510" s="2" t="s">
        <v>2211</v>
      </c>
      <c r="E510" t="str">
        <f>IMAGE("http://i.imgur.com/0bSxSRK.jpg?fb",1)</f>
        <v/>
      </c>
      <c r="F510" s="1" t="s">
        <v>4</v>
      </c>
      <c r="G510" s="2" t="s">
        <v>2212</v>
      </c>
    </row>
    <row r="511">
      <c r="A511" s="1" t="s">
        <v>2213</v>
      </c>
      <c r="B511" s="1" t="s">
        <v>1517</v>
      </c>
      <c r="C511" s="1" t="s">
        <v>2214</v>
      </c>
      <c r="D511" s="2" t="s">
        <v>2215</v>
      </c>
      <c r="E511" t="str">
        <f>IMAGE("https://i.imgflip.com/n1t8t.jpg",1)</f>
        <v/>
      </c>
      <c r="F511" s="1" t="s">
        <v>4</v>
      </c>
      <c r="G511" s="2" t="s">
        <v>2216</v>
      </c>
    </row>
    <row r="512">
      <c r="A512" s="1" t="s">
        <v>2217</v>
      </c>
      <c r="B512" s="1" t="s">
        <v>1553</v>
      </c>
      <c r="C512" s="1" t="s">
        <v>2218</v>
      </c>
      <c r="D512" s="2" t="s">
        <v>2219</v>
      </c>
      <c r="E512" t="str">
        <f>IMAGE("http://ifttt.com/images/no_image_card.png",1)</f>
        <v/>
      </c>
      <c r="F512" s="1" t="s">
        <v>4</v>
      </c>
      <c r="G512" s="2" t="s">
        <v>2220</v>
      </c>
    </row>
    <row r="513">
      <c r="A513" s="1" t="s">
        <v>2217</v>
      </c>
      <c r="B513" s="1" t="s">
        <v>1467</v>
      </c>
      <c r="C513" s="1" t="s">
        <v>2221</v>
      </c>
      <c r="D513" s="2" t="s">
        <v>2222</v>
      </c>
      <c r="E513" t="str">
        <f>IMAGE("https://i.imgur.com/Smbgv1z.jpg",1)</f>
        <v/>
      </c>
      <c r="F513" s="1" t="s">
        <v>4</v>
      </c>
      <c r="G513" s="2" t="s">
        <v>2223</v>
      </c>
    </row>
    <row r="514">
      <c r="A514" s="1" t="s">
        <v>2224</v>
      </c>
      <c r="B514" s="1" t="s">
        <v>2225</v>
      </c>
      <c r="C514" s="1" t="s">
        <v>2226</v>
      </c>
      <c r="D514" s="2" t="s">
        <v>2227</v>
      </c>
      <c r="E514" t="str">
        <f>IMAGE("https://i.ytimg.com/vi/YVyk3cWktLU/hqdefault.jpg",1)</f>
        <v/>
      </c>
      <c r="F514" s="1" t="s">
        <v>4</v>
      </c>
      <c r="G514" s="2" t="s">
        <v>2228</v>
      </c>
    </row>
    <row r="515">
      <c r="A515" s="1" t="s">
        <v>2229</v>
      </c>
      <c r="B515" s="1" t="s">
        <v>1477</v>
      </c>
      <c r="C515" s="1" t="s">
        <v>2230</v>
      </c>
      <c r="D515" s="2" t="s">
        <v>2231</v>
      </c>
      <c r="E515" t="str">
        <f t="shared" ref="E515:E516" si="61">IMAGE("http://ifttt.com/images/no_image_card.png",1)</f>
        <v/>
      </c>
      <c r="F515" s="1" t="s">
        <v>4</v>
      </c>
      <c r="G515" s="2" t="s">
        <v>2232</v>
      </c>
    </row>
    <row r="516">
      <c r="A516" s="1" t="s">
        <v>2233</v>
      </c>
      <c r="B516" s="1" t="s">
        <v>2234</v>
      </c>
      <c r="C516" s="1" t="s">
        <v>2235</v>
      </c>
      <c r="D516" s="1" t="s">
        <v>2236</v>
      </c>
      <c r="E516" t="str">
        <f t="shared" si="61"/>
        <v/>
      </c>
      <c r="F516" s="1" t="s">
        <v>4</v>
      </c>
      <c r="G516" s="2" t="s">
        <v>2237</v>
      </c>
    </row>
    <row r="517">
      <c r="A517" s="1" t="s">
        <v>2238</v>
      </c>
      <c r="B517" s="1" t="s">
        <v>2239</v>
      </c>
      <c r="C517" s="1" t="s">
        <v>2240</v>
      </c>
      <c r="D517" s="2" t="s">
        <v>2241</v>
      </c>
      <c r="E517" t="str">
        <f>IMAGE("http://l1.yimg.com/bt/api/res/1.2/u0kBQsB3XRfc3g6aDRdw2g--/YXBwaWQ9eW5ld3M7cT03NTt3PTYwMA--/http://media.zenfs.com/en-US/video/video.cnbc2.com/017813dfe358c6b0c49b872338aebdba.cf.png",1)</f>
        <v/>
      </c>
      <c r="F517" s="1" t="s">
        <v>4</v>
      </c>
      <c r="G517" s="2" t="s">
        <v>2242</v>
      </c>
    </row>
    <row r="518">
      <c r="A518" s="1" t="s">
        <v>2203</v>
      </c>
      <c r="B518" s="1" t="s">
        <v>2204</v>
      </c>
      <c r="C518" s="1" t="s">
        <v>2205</v>
      </c>
      <c r="D518" s="1" t="s">
        <v>2206</v>
      </c>
      <c r="E518" t="str">
        <f>IMAGE("http://ifttt.com/images/no_image_card.png",1)</f>
        <v/>
      </c>
      <c r="F518" s="1" t="s">
        <v>4</v>
      </c>
      <c r="G518" s="2" t="s">
        <v>2207</v>
      </c>
    </row>
    <row r="519">
      <c r="A519" s="1" t="s">
        <v>2208</v>
      </c>
      <c r="B519" s="1" t="s">
        <v>2209</v>
      </c>
      <c r="C519" s="1" t="s">
        <v>2210</v>
      </c>
      <c r="D519" s="2" t="s">
        <v>2211</v>
      </c>
      <c r="E519" t="str">
        <f>IMAGE("http://i.imgur.com/0bSxSRK.jpg?fb",1)</f>
        <v/>
      </c>
      <c r="F519" s="1" t="s">
        <v>4</v>
      </c>
      <c r="G519" s="2" t="s">
        <v>2212</v>
      </c>
    </row>
    <row r="520">
      <c r="A520" s="1" t="s">
        <v>2229</v>
      </c>
      <c r="B520" s="1" t="s">
        <v>1477</v>
      </c>
      <c r="C520" s="1" t="s">
        <v>2230</v>
      </c>
      <c r="D520" s="2" t="s">
        <v>2231</v>
      </c>
      <c r="E520" t="str">
        <f>IMAGE("http://ifttt.com/images/no_image_card.png",1)</f>
        <v/>
      </c>
      <c r="F520" s="1" t="s">
        <v>4</v>
      </c>
      <c r="G520" s="2" t="s">
        <v>2232</v>
      </c>
    </row>
    <row r="521">
      <c r="A521" s="1" t="s">
        <v>2238</v>
      </c>
      <c r="B521" s="1" t="s">
        <v>2239</v>
      </c>
      <c r="C521" s="1" t="s">
        <v>2240</v>
      </c>
      <c r="D521" s="2" t="s">
        <v>2241</v>
      </c>
      <c r="E521" t="str">
        <f>IMAGE("http://l1.yimg.com/bt/api/res/1.2/u0kBQsB3XRfc3g6aDRdw2g--/YXBwaWQ9eW5ld3M7cT03NTt3PTYwMA--/http://media.zenfs.com/en-US/video/video.cnbc2.com/017813dfe358c6b0c49b872338aebdba.cf.png",1)</f>
        <v/>
      </c>
      <c r="F521" s="1" t="s">
        <v>4</v>
      </c>
      <c r="G521" s="2" t="s">
        <v>2242</v>
      </c>
    </row>
    <row r="522">
      <c r="A522" s="1" t="s">
        <v>2243</v>
      </c>
      <c r="B522" s="1" t="s">
        <v>2244</v>
      </c>
      <c r="C522" s="1" t="s">
        <v>2245</v>
      </c>
      <c r="D522" s="1" t="s">
        <v>2246</v>
      </c>
      <c r="E522" t="str">
        <f t="shared" ref="E522:E523" si="62">IMAGE("http://ifttt.com/images/no_image_card.png",1)</f>
        <v/>
      </c>
      <c r="F522" s="1" t="s">
        <v>4</v>
      </c>
      <c r="G522" s="2" t="s">
        <v>2247</v>
      </c>
    </row>
    <row r="523">
      <c r="A523" s="1" t="s">
        <v>2248</v>
      </c>
      <c r="B523" s="1" t="s">
        <v>1553</v>
      </c>
      <c r="C523" s="1" t="s">
        <v>2249</v>
      </c>
      <c r="D523" s="1" t="s">
        <v>2250</v>
      </c>
      <c r="E523" t="str">
        <f t="shared" si="62"/>
        <v/>
      </c>
      <c r="F523" s="1" t="s">
        <v>4</v>
      </c>
      <c r="G523" s="2" t="s">
        <v>2251</v>
      </c>
    </row>
    <row r="524">
      <c r="A524" s="1" t="s">
        <v>2252</v>
      </c>
      <c r="B524" s="1" t="s">
        <v>754</v>
      </c>
      <c r="C524" s="1" t="s">
        <v>2253</v>
      </c>
      <c r="D524" s="2" t="s">
        <v>2254</v>
      </c>
      <c r="E524" t="str">
        <f>IMAGE("http://bravenewcoin.com/assets/Uploads/_resampled/CroppedImage400400-Selection-358.png",1)</f>
        <v/>
      </c>
      <c r="F524" s="1" t="s">
        <v>4</v>
      </c>
      <c r="G524" s="2" t="s">
        <v>2255</v>
      </c>
    </row>
    <row r="525">
      <c r="A525" s="1" t="s">
        <v>2256</v>
      </c>
      <c r="B525" s="1" t="s">
        <v>754</v>
      </c>
      <c r="C525" s="1" t="s">
        <v>2257</v>
      </c>
      <c r="D525" s="2" t="s">
        <v>2258</v>
      </c>
      <c r="E525" t="str">
        <f>IMAGE("http://bravenewcoin.com/assets/Uploads/_resampled/CroppedImage400400-Market-Analysis-cover-stock.png",1)</f>
        <v/>
      </c>
      <c r="F525" s="1" t="s">
        <v>4</v>
      </c>
      <c r="G525" s="2" t="s">
        <v>2259</v>
      </c>
    </row>
    <row r="526">
      <c r="A526" s="1" t="s">
        <v>2256</v>
      </c>
      <c r="B526" s="1" t="s">
        <v>1477</v>
      </c>
      <c r="C526" s="1" t="s">
        <v>2260</v>
      </c>
      <c r="D526" s="2" t="s">
        <v>2261</v>
      </c>
      <c r="E526" t="str">
        <f>IMAGE("http://a57.foxnews.com/global.fncstatic.com/static/managed/img/fn2/video/0/0/052515_hn_app_640.jpg",1)</f>
        <v/>
      </c>
      <c r="F526" s="1" t="s">
        <v>4</v>
      </c>
      <c r="G526" s="2" t="s">
        <v>2262</v>
      </c>
    </row>
    <row r="527">
      <c r="A527" s="1" t="s">
        <v>2263</v>
      </c>
      <c r="B527" s="1" t="s">
        <v>2264</v>
      </c>
      <c r="C527" s="1" t="s">
        <v>2265</v>
      </c>
      <c r="D527" s="2" t="s">
        <v>2266</v>
      </c>
      <c r="E527" t="str">
        <f>IMAGE("https://pbs.twimg.com/profile_images/3734928120/903f70a89e8b8d9993be2150794f4013_400x400.jpeg",1)</f>
        <v/>
      </c>
      <c r="F527" s="1" t="s">
        <v>4</v>
      </c>
      <c r="G527" s="2" t="s">
        <v>2267</v>
      </c>
    </row>
    <row r="528">
      <c r="A528" s="1" t="s">
        <v>2268</v>
      </c>
      <c r="B528" s="1" t="s">
        <v>1240</v>
      </c>
      <c r="C528" s="1" t="s">
        <v>2269</v>
      </c>
      <c r="D528" s="2" t="s">
        <v>2270</v>
      </c>
      <c r="E528" t="str">
        <f>IMAGE("http://research.stlouisfed.org/fred2/graph/fredgraph.png?width=880&amp;amp;height=440&amp;amp;id=FF",1)</f>
        <v/>
      </c>
      <c r="F528" s="1" t="s">
        <v>4</v>
      </c>
      <c r="G528" s="2" t="s">
        <v>2271</v>
      </c>
    </row>
    <row r="529">
      <c r="A529" s="1" t="s">
        <v>2268</v>
      </c>
      <c r="B529" s="1" t="s">
        <v>325</v>
      </c>
      <c r="C529" s="1" t="s">
        <v>2272</v>
      </c>
      <c r="D529" s="2" t="s">
        <v>2273</v>
      </c>
      <c r="E529" t="str">
        <f>IMAGE("https://ihb.io/wp-content/uploads/2015/06/BTCVIX-Joins-IHB-For-Bitcoin-Trading-Class.png",1)</f>
        <v/>
      </c>
      <c r="F529" s="1" t="s">
        <v>4</v>
      </c>
      <c r="G529" s="2" t="s">
        <v>2274</v>
      </c>
    </row>
    <row r="530">
      <c r="A530" s="1" t="s">
        <v>2275</v>
      </c>
      <c r="B530" s="1" t="s">
        <v>2276</v>
      </c>
      <c r="C530" s="1" t="s">
        <v>2277</v>
      </c>
      <c r="D530" s="1" t="s">
        <v>2278</v>
      </c>
      <c r="E530" t="str">
        <f>IMAGE("http://ifttt.com/images/no_image_card.png",1)</f>
        <v/>
      </c>
      <c r="F530" s="1" t="s">
        <v>4</v>
      </c>
      <c r="G530" s="2" t="s">
        <v>2279</v>
      </c>
    </row>
    <row r="531">
      <c r="A531" s="1" t="s">
        <v>2263</v>
      </c>
      <c r="B531" s="1" t="s">
        <v>2264</v>
      </c>
      <c r="C531" s="1" t="s">
        <v>2265</v>
      </c>
      <c r="D531" s="2" t="s">
        <v>2266</v>
      </c>
      <c r="E531" t="str">
        <f>IMAGE("https://pbs.twimg.com/profile_images/3734928120/903f70a89e8b8d9993be2150794f4013_400x400.jpeg",1)</f>
        <v/>
      </c>
      <c r="F531" s="1" t="s">
        <v>4</v>
      </c>
      <c r="G531" s="2" t="s">
        <v>2267</v>
      </c>
    </row>
    <row r="532">
      <c r="A532" s="1" t="s">
        <v>2268</v>
      </c>
      <c r="B532" s="1" t="s">
        <v>1240</v>
      </c>
      <c r="C532" s="1" t="s">
        <v>2269</v>
      </c>
      <c r="D532" s="2" t="s">
        <v>2270</v>
      </c>
      <c r="E532" t="str">
        <f>IMAGE("http://research.stlouisfed.org/fred2/graph/fredgraph.png?width=880&amp;amp;height=440&amp;amp;id=FF",1)</f>
        <v/>
      </c>
      <c r="F532" s="1" t="s">
        <v>4</v>
      </c>
      <c r="G532" s="2" t="s">
        <v>2271</v>
      </c>
    </row>
    <row r="533">
      <c r="A533" s="1" t="s">
        <v>2280</v>
      </c>
      <c r="B533" s="1" t="s">
        <v>2281</v>
      </c>
      <c r="C533" s="1" t="s">
        <v>2282</v>
      </c>
      <c r="D533" s="2" t="s">
        <v>2283</v>
      </c>
      <c r="E533" t="str">
        <f>IMAGE("http://ifttt.com/images/no_image_card.png",1)</f>
        <v/>
      </c>
      <c r="F533" s="1" t="s">
        <v>4</v>
      </c>
      <c r="G533" s="2" t="s">
        <v>2284</v>
      </c>
    </row>
    <row r="534">
      <c r="A534" s="1" t="s">
        <v>2285</v>
      </c>
      <c r="B534" s="1" t="s">
        <v>2286</v>
      </c>
      <c r="C534" s="1" t="s">
        <v>2287</v>
      </c>
      <c r="D534" s="2" t="s">
        <v>673</v>
      </c>
      <c r="E534" t="str">
        <f>IMAGE("https://www.mail-archive.com/logo.png",1)</f>
        <v/>
      </c>
      <c r="F534" s="1" t="s">
        <v>4</v>
      </c>
      <c r="G534" s="2" t="s">
        <v>2288</v>
      </c>
    </row>
    <row r="535">
      <c r="A535" s="1" t="s">
        <v>2289</v>
      </c>
      <c r="B535" s="1" t="s">
        <v>2290</v>
      </c>
      <c r="C535" s="1" t="s">
        <v>2291</v>
      </c>
      <c r="D535" s="2" t="s">
        <v>2292</v>
      </c>
      <c r="E535" t="str">
        <f>IMAGE("https://d262ilb51hltx0.cloudfront.net/max/800/1*fj50m7Rr0WEEXuFopRxr0A.jpeg",1)</f>
        <v/>
      </c>
      <c r="F535" s="1" t="s">
        <v>4</v>
      </c>
      <c r="G535" s="2" t="s">
        <v>2293</v>
      </c>
    </row>
    <row r="536">
      <c r="A536" s="1" t="s">
        <v>2294</v>
      </c>
      <c r="B536" s="1" t="s">
        <v>7</v>
      </c>
      <c r="C536" s="1" t="s">
        <v>2295</v>
      </c>
      <c r="D536" s="2" t="s">
        <v>2296</v>
      </c>
      <c r="E536" t="str">
        <f>IMAGE("null",1)</f>
        <v/>
      </c>
      <c r="F536" s="1" t="s">
        <v>4</v>
      </c>
      <c r="G536" s="2" t="s">
        <v>2297</v>
      </c>
    </row>
    <row r="537">
      <c r="A537" s="1" t="s">
        <v>2298</v>
      </c>
      <c r="B537" s="1" t="s">
        <v>2299</v>
      </c>
      <c r="C537" s="1" t="s">
        <v>2300</v>
      </c>
      <c r="D537" s="2" t="s">
        <v>2301</v>
      </c>
      <c r="E537" t="str">
        <f>IMAGE("http://ifttt.com/images/no_image_card.png",1)</f>
        <v/>
      </c>
      <c r="F537" s="1" t="s">
        <v>4</v>
      </c>
      <c r="G537" s="2" t="s">
        <v>2302</v>
      </c>
    </row>
    <row r="538">
      <c r="A538" s="1" t="s">
        <v>2303</v>
      </c>
      <c r="B538" s="1" t="s">
        <v>2304</v>
      </c>
      <c r="C538" s="1" t="s">
        <v>2305</v>
      </c>
      <c r="D538" s="2" t="s">
        <v>2306</v>
      </c>
      <c r="E538" t="str">
        <f>IMAGE("http://i.imgur.com/IopBSfI.jpg?fb",1)</f>
        <v/>
      </c>
      <c r="F538" s="1" t="s">
        <v>4</v>
      </c>
      <c r="G538" s="2" t="s">
        <v>2307</v>
      </c>
    </row>
    <row r="539">
      <c r="A539" s="1" t="s">
        <v>2308</v>
      </c>
      <c r="B539" s="1" t="s">
        <v>2309</v>
      </c>
      <c r="C539" s="1" t="s">
        <v>2310</v>
      </c>
      <c r="D539" s="2" t="s">
        <v>2311</v>
      </c>
      <c r="E539" t="str">
        <f>IMAGE("http://ifttt.com/images/no_image_card.png",1)</f>
        <v/>
      </c>
      <c r="F539" s="1" t="s">
        <v>4</v>
      </c>
      <c r="G539" s="2" t="s">
        <v>2312</v>
      </c>
    </row>
    <row r="540">
      <c r="A540" s="1" t="s">
        <v>2313</v>
      </c>
      <c r="B540" s="1" t="s">
        <v>2314</v>
      </c>
      <c r="C540" s="1" t="s">
        <v>2315</v>
      </c>
      <c r="D540" s="2" t="s">
        <v>2316</v>
      </c>
      <c r="E540" t="str">
        <f>IMAGE("http://p.o0bc.com/rf/image_1920x1190/Boston/Wires/2015/06/15/Boston.com/Videos/TheWrap/Thumbnails/dope-track-618x400.jpg",1)</f>
        <v/>
      </c>
      <c r="F540" s="1" t="s">
        <v>4</v>
      </c>
      <c r="G540" s="2" t="s">
        <v>2317</v>
      </c>
    </row>
    <row r="541">
      <c r="A541" s="1" t="s">
        <v>2318</v>
      </c>
      <c r="B541" s="1" t="s">
        <v>2319</v>
      </c>
      <c r="C541" s="1" t="s">
        <v>2320</v>
      </c>
      <c r="D541" s="1" t="s">
        <v>2321</v>
      </c>
      <c r="E541" t="str">
        <f>IMAGE("http://ifttt.com/images/no_image_card.png",1)</f>
        <v/>
      </c>
      <c r="F541" s="1" t="s">
        <v>4</v>
      </c>
      <c r="G541" s="2" t="s">
        <v>2322</v>
      </c>
    </row>
    <row r="542">
      <c r="A542" s="1" t="s">
        <v>2323</v>
      </c>
      <c r="B542" s="1" t="s">
        <v>325</v>
      </c>
      <c r="C542" s="1" t="s">
        <v>2324</v>
      </c>
      <c r="D542" s="2" t="s">
        <v>2325</v>
      </c>
      <c r="E542" t="str">
        <f>IMAGE("https://igcdn-photos-a-a.akamaihd.net/hphotos-ak-xfa1/t51.2885-15/11385182_878352258893328_1552627005_n.jpg",1)</f>
        <v/>
      </c>
      <c r="F542" s="1" t="s">
        <v>4</v>
      </c>
      <c r="G542" s="2" t="s">
        <v>2326</v>
      </c>
    </row>
    <row r="543">
      <c r="A543" s="1" t="s">
        <v>2327</v>
      </c>
      <c r="B543" s="1" t="s">
        <v>2328</v>
      </c>
      <c r="C543" s="1" t="s">
        <v>2329</v>
      </c>
      <c r="D543" s="1" t="s">
        <v>2330</v>
      </c>
      <c r="E543" t="str">
        <f>IMAGE("http://ifttt.com/images/no_image_card.png",1)</f>
        <v/>
      </c>
      <c r="F543" s="1" t="s">
        <v>4</v>
      </c>
      <c r="G543" s="2" t="s">
        <v>2331</v>
      </c>
    </row>
    <row r="544">
      <c r="A544" s="1" t="s">
        <v>2332</v>
      </c>
      <c r="B544" s="1" t="s">
        <v>325</v>
      </c>
      <c r="C544" s="1" t="s">
        <v>2333</v>
      </c>
      <c r="D544" s="2" t="s">
        <v>2334</v>
      </c>
      <c r="E544" t="str">
        <f>IMAGE("http://fm.cnbc.com/applications/cnbc.com/staticcontent/img/cnbc_logo.gif",1)</f>
        <v/>
      </c>
      <c r="F544" s="1" t="s">
        <v>4</v>
      </c>
      <c r="G544" s="2" t="s">
        <v>2335</v>
      </c>
    </row>
    <row r="545">
      <c r="A545" s="1" t="s">
        <v>2336</v>
      </c>
      <c r="B545" s="1" t="s">
        <v>2337</v>
      </c>
      <c r="C545" s="1" t="s">
        <v>2338</v>
      </c>
      <c r="D545" s="1" t="s">
        <v>2339</v>
      </c>
      <c r="E545" t="str">
        <f>IMAGE("http://ifttt.com/images/no_image_card.png",1)</f>
        <v/>
      </c>
      <c r="F545" s="1" t="s">
        <v>4</v>
      </c>
      <c r="G545" s="2" t="s">
        <v>2340</v>
      </c>
    </row>
    <row r="546">
      <c r="A546" s="1" t="s">
        <v>2341</v>
      </c>
      <c r="B546" s="1" t="s">
        <v>2342</v>
      </c>
      <c r="C546" s="1" t="s">
        <v>2343</v>
      </c>
      <c r="D546" s="2" t="s">
        <v>2344</v>
      </c>
      <c r="E546" t="str">
        <f>IMAGE("/assets/images/common/metaDefaultImage.jpg",1)</f>
        <v/>
      </c>
      <c r="F546" s="1" t="s">
        <v>4</v>
      </c>
      <c r="G546" s="2" t="s">
        <v>2345</v>
      </c>
    </row>
    <row r="547">
      <c r="A547" s="1" t="s">
        <v>2346</v>
      </c>
      <c r="B547" s="1" t="s">
        <v>2337</v>
      </c>
      <c r="C547" s="1" t="s">
        <v>2347</v>
      </c>
      <c r="D547" s="2" t="s">
        <v>1788</v>
      </c>
      <c r="E547" t="str">
        <f>IMAGE("http://www.businessinsider.in/photo/47703731.cms",1)</f>
        <v/>
      </c>
      <c r="F547" s="1" t="s">
        <v>4</v>
      </c>
      <c r="G547" s="2" t="s">
        <v>2348</v>
      </c>
    </row>
    <row r="548">
      <c r="A548" s="1" t="s">
        <v>2349</v>
      </c>
      <c r="B548" s="1" t="s">
        <v>2350</v>
      </c>
      <c r="C548" s="1" t="s">
        <v>2351</v>
      </c>
      <c r="D548" s="2" t="s">
        <v>2352</v>
      </c>
      <c r="E548" t="str">
        <f>IMAGE("https://ihb.io/wp-content/uploads/2015/06/Five-Myths-About-Bitcoin-IHB-News.png",1)</f>
        <v/>
      </c>
      <c r="F548" s="1" t="s">
        <v>4</v>
      </c>
      <c r="G548" s="2" t="s">
        <v>2353</v>
      </c>
    </row>
    <row r="549">
      <c r="A549" s="1" t="s">
        <v>2354</v>
      </c>
      <c r="B549" s="1" t="s">
        <v>1636</v>
      </c>
      <c r="C549" s="1" t="s">
        <v>2355</v>
      </c>
      <c r="D549" s="2" t="s">
        <v>2356</v>
      </c>
      <c r="E549" t="str">
        <f>IMAGE("http://i.imgur.com/k5gAsb7.png",1)</f>
        <v/>
      </c>
      <c r="F549" s="1" t="s">
        <v>4</v>
      </c>
      <c r="G549" s="2" t="s">
        <v>2357</v>
      </c>
    </row>
    <row r="550">
      <c r="A550" s="1" t="s">
        <v>2358</v>
      </c>
      <c r="B550" s="1" t="s">
        <v>325</v>
      </c>
      <c r="C550" s="1" t="s">
        <v>2359</v>
      </c>
      <c r="D550" s="2" t="s">
        <v>2360</v>
      </c>
      <c r="E550" t="str">
        <f>IMAGE("http://globenewswire.com/Content/Images/thumbnail-icons/icon-pdf.gif?v=213526",1)</f>
        <v/>
      </c>
      <c r="F550" s="1" t="s">
        <v>4</v>
      </c>
      <c r="G550" s="2" t="s">
        <v>2361</v>
      </c>
    </row>
    <row r="551">
      <c r="A551" s="1" t="s">
        <v>2362</v>
      </c>
      <c r="B551" s="1" t="s">
        <v>2363</v>
      </c>
      <c r="C551" s="1" t="s">
        <v>2364</v>
      </c>
      <c r="D551" s="1" t="s">
        <v>2364</v>
      </c>
      <c r="E551" t="str">
        <f>IMAGE("http://ifttt.com/images/no_image_card.png",1)</f>
        <v/>
      </c>
      <c r="F551" s="1" t="s">
        <v>4</v>
      </c>
      <c r="G551" s="2" t="s">
        <v>2365</v>
      </c>
    </row>
    <row r="552">
      <c r="A552" s="1" t="s">
        <v>2366</v>
      </c>
      <c r="B552" s="1" t="s">
        <v>2367</v>
      </c>
      <c r="C552" s="1" t="s">
        <v>2368</v>
      </c>
      <c r="D552" s="2" t="s">
        <v>2369</v>
      </c>
      <c r="E552" t="str">
        <f>IMAGE("http://lh3.googleusercontent.com/-SlKPIwCWrQk/VYJfljA9zxI/AAAAAAAAH3A/KC72UdlqgzA/s337-p/_2061520.jpg",1)</f>
        <v/>
      </c>
      <c r="F552" s="1" t="s">
        <v>4</v>
      </c>
      <c r="G552" s="2" t="s">
        <v>2370</v>
      </c>
    </row>
    <row r="553">
      <c r="A553" s="1" t="s">
        <v>2371</v>
      </c>
      <c r="B553" s="1" t="s">
        <v>2372</v>
      </c>
      <c r="C553" s="1" t="s">
        <v>2373</v>
      </c>
      <c r="D553" s="2" t="s">
        <v>2374</v>
      </c>
      <c r="E553" t="str">
        <f>IMAGE("https://support.butterflylabs.com/__swift/files/file_dhmwfmv021lromx.png",1)</f>
        <v/>
      </c>
      <c r="F553" s="1" t="s">
        <v>4</v>
      </c>
      <c r="G553" s="2" t="s">
        <v>2375</v>
      </c>
    </row>
    <row r="554">
      <c r="A554" s="1" t="s">
        <v>2376</v>
      </c>
      <c r="B554" s="1" t="s">
        <v>7</v>
      </c>
      <c r="C554" s="1" t="s">
        <v>2377</v>
      </c>
      <c r="D554" s="2" t="s">
        <v>2378</v>
      </c>
      <c r="E554" t="str">
        <f>IMAGE("http://www.newsbtc.com/wp-content/uploads/2014/07/Elliptic-Vault-Banner-Site-Screenshot2.jpg",1)</f>
        <v/>
      </c>
      <c r="F554" s="1" t="s">
        <v>4</v>
      </c>
      <c r="G554" s="2" t="s">
        <v>2379</v>
      </c>
    </row>
    <row r="555">
      <c r="A555" s="1" t="s">
        <v>2380</v>
      </c>
      <c r="B555" s="1" t="s">
        <v>2381</v>
      </c>
      <c r="C555" s="1" t="s">
        <v>2382</v>
      </c>
      <c r="D555" s="1" t="s">
        <v>2383</v>
      </c>
      <c r="E555" t="str">
        <f t="shared" ref="E555:E557" si="63">IMAGE("http://ifttt.com/images/no_image_card.png",1)</f>
        <v/>
      </c>
      <c r="F555" s="1" t="s">
        <v>4</v>
      </c>
      <c r="G555" s="2" t="s">
        <v>2384</v>
      </c>
    </row>
    <row r="556">
      <c r="A556" s="1" t="s">
        <v>2385</v>
      </c>
      <c r="B556" s="1" t="s">
        <v>2386</v>
      </c>
      <c r="C556" s="1" t="s">
        <v>2387</v>
      </c>
      <c r="D556" s="1" t="s">
        <v>2388</v>
      </c>
      <c r="E556" t="str">
        <f t="shared" si="63"/>
        <v/>
      </c>
      <c r="F556" s="1" t="s">
        <v>4</v>
      </c>
      <c r="G556" s="2" t="s">
        <v>2389</v>
      </c>
    </row>
    <row r="557">
      <c r="A557" s="1" t="s">
        <v>2390</v>
      </c>
      <c r="B557" s="1" t="s">
        <v>2391</v>
      </c>
      <c r="C557" s="1" t="s">
        <v>2392</v>
      </c>
      <c r="D557" s="1" t="s">
        <v>2393</v>
      </c>
      <c r="E557" t="str">
        <f t="shared" si="63"/>
        <v/>
      </c>
      <c r="F557" s="1" t="s">
        <v>4</v>
      </c>
      <c r="G557" s="2" t="s">
        <v>2394</v>
      </c>
    </row>
    <row r="558">
      <c r="A558" s="1" t="s">
        <v>2371</v>
      </c>
      <c r="B558" s="1" t="s">
        <v>2372</v>
      </c>
      <c r="C558" s="1" t="s">
        <v>2373</v>
      </c>
      <c r="D558" s="2" t="s">
        <v>2374</v>
      </c>
      <c r="E558" t="str">
        <f>IMAGE("https://support.butterflylabs.com/__swift/files/file_dhmwfmv021lromx.png",1)</f>
        <v/>
      </c>
      <c r="F558" s="1" t="s">
        <v>4</v>
      </c>
      <c r="G558" s="2" t="s">
        <v>2375</v>
      </c>
    </row>
    <row r="559">
      <c r="A559" s="1" t="s">
        <v>2395</v>
      </c>
      <c r="B559" s="1" t="s">
        <v>2391</v>
      </c>
      <c r="C559" s="1" t="s">
        <v>2392</v>
      </c>
      <c r="D559" s="1" t="s">
        <v>2396</v>
      </c>
      <c r="E559" t="str">
        <f>IMAGE("http://ifttt.com/images/no_image_card.png",1)</f>
        <v/>
      </c>
      <c r="F559" s="1" t="s">
        <v>4</v>
      </c>
      <c r="G559" s="2" t="s">
        <v>2397</v>
      </c>
    </row>
    <row r="560">
      <c r="A560" s="1" t="s">
        <v>2398</v>
      </c>
      <c r="B560" s="1" t="s">
        <v>2399</v>
      </c>
      <c r="C560" s="1" t="s">
        <v>2400</v>
      </c>
      <c r="D560" s="2" t="s">
        <v>2401</v>
      </c>
      <c r="E560" t="str">
        <f>IMAGE("https://res.cloudinary.com/indiegogo-media-prod-cld/image/upload/c_fill,h_200,w_200/v1425330989/yfmcvtg6zbmwr5v2elsz.jpg",1)</f>
        <v/>
      </c>
      <c r="F560" s="1" t="s">
        <v>4</v>
      </c>
      <c r="G560" s="2" t="s">
        <v>2402</v>
      </c>
    </row>
    <row r="561">
      <c r="A561" s="1" t="s">
        <v>2403</v>
      </c>
      <c r="B561" s="1" t="s">
        <v>111</v>
      </c>
      <c r="C561" s="1" t="s">
        <v>2404</v>
      </c>
      <c r="D561" s="2" t="s">
        <v>2405</v>
      </c>
      <c r="E561" t="str">
        <f>IMAGE("",1)</f>
        <v/>
      </c>
      <c r="F561" s="1" t="s">
        <v>4</v>
      </c>
      <c r="G561" s="2" t="s">
        <v>2406</v>
      </c>
    </row>
    <row r="562">
      <c r="A562" s="1" t="s">
        <v>2407</v>
      </c>
      <c r="B562" s="1" t="s">
        <v>2408</v>
      </c>
      <c r="C562" s="1" t="s">
        <v>2409</v>
      </c>
      <c r="D562" s="1" t="s">
        <v>2410</v>
      </c>
      <c r="E562" t="str">
        <f t="shared" ref="E562:E563" si="64">IMAGE("http://ifttt.com/images/no_image_card.png",1)</f>
        <v/>
      </c>
      <c r="F562" s="1" t="s">
        <v>4</v>
      </c>
      <c r="G562" s="2" t="s">
        <v>2411</v>
      </c>
    </row>
    <row r="563">
      <c r="A563" s="1" t="s">
        <v>2412</v>
      </c>
      <c r="B563" s="1" t="s">
        <v>201</v>
      </c>
      <c r="C563" s="1" t="s">
        <v>2413</v>
      </c>
      <c r="D563" s="1" t="s">
        <v>2414</v>
      </c>
      <c r="E563" t="str">
        <f t="shared" si="64"/>
        <v/>
      </c>
      <c r="F563" s="1" t="s">
        <v>4</v>
      </c>
      <c r="G563" s="2" t="s">
        <v>2415</v>
      </c>
    </row>
    <row r="564">
      <c r="A564" s="1" t="s">
        <v>2416</v>
      </c>
      <c r="B564" s="1" t="s">
        <v>2417</v>
      </c>
      <c r="C564" s="1" t="s">
        <v>2418</v>
      </c>
      <c r="D564" s="2" t="s">
        <v>2419</v>
      </c>
      <c r="E564" t="str">
        <f>IMAGE("http://www.nasdaqomxnordic.com/static/com-web-sources/logos/nasdaq-logo-200.png",1)</f>
        <v/>
      </c>
      <c r="F564" s="1" t="s">
        <v>4</v>
      </c>
      <c r="G564" s="2" t="s">
        <v>2420</v>
      </c>
    </row>
    <row r="565">
      <c r="A565" s="1" t="s">
        <v>2421</v>
      </c>
      <c r="B565" s="1" t="s">
        <v>2422</v>
      </c>
      <c r="C565" s="1" t="s">
        <v>2423</v>
      </c>
      <c r="D565" s="2" t="s">
        <v>2424</v>
      </c>
      <c r="E565" t="str">
        <f>IMAGE("http://i.imgur.com/Fkq44n6.jpg",1)</f>
        <v/>
      </c>
      <c r="F565" s="1" t="s">
        <v>4</v>
      </c>
      <c r="G565" s="2" t="s">
        <v>2425</v>
      </c>
    </row>
    <row r="566">
      <c r="A566" s="1" t="s">
        <v>2426</v>
      </c>
      <c r="B566" s="1" t="s">
        <v>2427</v>
      </c>
      <c r="C566" s="1" t="s">
        <v>2428</v>
      </c>
      <c r="D566" s="1" t="s">
        <v>2429</v>
      </c>
      <c r="E566" t="str">
        <f t="shared" ref="E566:E568" si="65">IMAGE("http://ifttt.com/images/no_image_card.png",1)</f>
        <v/>
      </c>
      <c r="F566" s="1" t="s">
        <v>4</v>
      </c>
      <c r="G566" s="2" t="s">
        <v>2430</v>
      </c>
    </row>
    <row r="567">
      <c r="A567" s="1" t="s">
        <v>2431</v>
      </c>
      <c r="B567" s="1" t="s">
        <v>2432</v>
      </c>
      <c r="C567" s="1" t="s">
        <v>2433</v>
      </c>
      <c r="D567" s="1" t="s">
        <v>2434</v>
      </c>
      <c r="E567" t="str">
        <f t="shared" si="65"/>
        <v/>
      </c>
      <c r="F567" s="1" t="s">
        <v>4</v>
      </c>
      <c r="G567" s="2" t="s">
        <v>2435</v>
      </c>
    </row>
    <row r="568">
      <c r="A568" s="1" t="s">
        <v>2431</v>
      </c>
      <c r="B568" s="1" t="s">
        <v>196</v>
      </c>
      <c r="C568" s="1" t="s">
        <v>2436</v>
      </c>
      <c r="D568" s="1" t="s">
        <v>2437</v>
      </c>
      <c r="E568" t="str">
        <f t="shared" si="65"/>
        <v/>
      </c>
      <c r="F568" s="1" t="s">
        <v>4</v>
      </c>
      <c r="G568" s="2" t="s">
        <v>2438</v>
      </c>
    </row>
    <row r="569">
      <c r="A569" s="1" t="s">
        <v>2439</v>
      </c>
      <c r="B569" s="1" t="s">
        <v>2440</v>
      </c>
      <c r="C569" s="1" t="s">
        <v>2441</v>
      </c>
      <c r="D569" s="2" t="s">
        <v>2442</v>
      </c>
      <c r="E569" t="str">
        <f>IMAGE("http://www.thecsuite.co.uk/CFO/images/payments.jpg",1)</f>
        <v/>
      </c>
      <c r="F569" s="1" t="s">
        <v>4</v>
      </c>
      <c r="G569" s="2" t="s">
        <v>2443</v>
      </c>
    </row>
    <row r="570">
      <c r="A570" s="1" t="s">
        <v>2444</v>
      </c>
      <c r="B570" s="1" t="s">
        <v>2445</v>
      </c>
      <c r="C570" s="1" t="s">
        <v>2446</v>
      </c>
      <c r="D570" s="2" t="s">
        <v>2447</v>
      </c>
      <c r="E570" t="str">
        <f>IMAGE("http://bitcoinist.net/wp-content/uploads/2015/06/Bank-Indonesia-Bitcoinist1.jpg",1)</f>
        <v/>
      </c>
      <c r="F570" s="1" t="s">
        <v>4</v>
      </c>
      <c r="G570" s="2" t="s">
        <v>2448</v>
      </c>
    </row>
    <row r="571">
      <c r="A571" s="1" t="s">
        <v>2449</v>
      </c>
      <c r="B571" s="1" t="s">
        <v>2450</v>
      </c>
      <c r="C571" s="1" t="s">
        <v>2451</v>
      </c>
      <c r="D571" s="2" t="s">
        <v>2452</v>
      </c>
      <c r="E571" t="str">
        <f>IMAGE("http://i.imgur.com/avDgVSv.png?1?fb",1)</f>
        <v/>
      </c>
      <c r="F571" s="1" t="s">
        <v>4</v>
      </c>
      <c r="G571" s="2" t="s">
        <v>2453</v>
      </c>
    </row>
    <row r="572">
      <c r="A572" s="1" t="s">
        <v>2454</v>
      </c>
      <c r="B572" s="1" t="s">
        <v>1658</v>
      </c>
      <c r="C572" s="1" t="s">
        <v>2455</v>
      </c>
      <c r="D572" s="1" t="s">
        <v>2456</v>
      </c>
      <c r="E572" t="str">
        <f t="shared" ref="E572:E574" si="66">IMAGE("http://ifttt.com/images/no_image_card.png",1)</f>
        <v/>
      </c>
      <c r="F572" s="1" t="s">
        <v>4</v>
      </c>
      <c r="G572" s="2" t="s">
        <v>2457</v>
      </c>
    </row>
    <row r="573">
      <c r="A573" s="1" t="s">
        <v>2458</v>
      </c>
      <c r="B573" s="1" t="s">
        <v>1192</v>
      </c>
      <c r="C573" s="1" t="s">
        <v>2459</v>
      </c>
      <c r="D573" s="1" t="s">
        <v>323</v>
      </c>
      <c r="E573" t="str">
        <f t="shared" si="66"/>
        <v/>
      </c>
      <c r="F573" s="1" t="s">
        <v>4</v>
      </c>
      <c r="G573" s="2" t="s">
        <v>2460</v>
      </c>
    </row>
    <row r="574">
      <c r="A574" s="1" t="s">
        <v>2461</v>
      </c>
      <c r="B574" s="1" t="s">
        <v>1636</v>
      </c>
      <c r="C574" s="1" t="s">
        <v>2462</v>
      </c>
      <c r="D574" s="1" t="s">
        <v>323</v>
      </c>
      <c r="E574" t="str">
        <f t="shared" si="66"/>
        <v/>
      </c>
      <c r="F574" s="1" t="s">
        <v>4</v>
      </c>
      <c r="G574" s="2" t="s">
        <v>2463</v>
      </c>
    </row>
    <row r="575">
      <c r="A575" s="1" t="s">
        <v>2464</v>
      </c>
      <c r="B575" s="1" t="s">
        <v>967</v>
      </c>
      <c r="C575" s="1" t="s">
        <v>2465</v>
      </c>
      <c r="D575" s="2" t="s">
        <v>2466</v>
      </c>
      <c r="E575" t="str">
        <f>IMAGE("https://www.elliptic.co/wp-content/uploads/2015/06/bbfuzzy.png",1)</f>
        <v/>
      </c>
      <c r="F575" s="1" t="s">
        <v>4</v>
      </c>
      <c r="G575" s="2" t="s">
        <v>2467</v>
      </c>
    </row>
    <row r="576">
      <c r="A576" s="1" t="s">
        <v>2468</v>
      </c>
      <c r="B576" s="1" t="s">
        <v>2469</v>
      </c>
      <c r="C576" s="1" t="s">
        <v>2470</v>
      </c>
      <c r="D576" s="2" t="s">
        <v>2471</v>
      </c>
      <c r="E576" t="str">
        <f>IMAGE("http://rt.com/files/news/41/6d/70/00/greece.jpg",1)</f>
        <v/>
      </c>
      <c r="F576" s="1" t="s">
        <v>4</v>
      </c>
      <c r="G576" s="2" t="s">
        <v>2472</v>
      </c>
    </row>
    <row r="577">
      <c r="A577" s="1" t="s">
        <v>2473</v>
      </c>
      <c r="B577" s="1" t="s">
        <v>1132</v>
      </c>
      <c r="C577" s="1" t="s">
        <v>2474</v>
      </c>
      <c r="D577" s="2" t="s">
        <v>2475</v>
      </c>
      <c r="E577" t="str">
        <f>IMAGE("http://symbiont.io/wp-content/uploads/2015/03/Symbiont_Logo_new.png",1)</f>
        <v/>
      </c>
      <c r="F577" s="1" t="s">
        <v>4</v>
      </c>
      <c r="G577" s="2" t="s">
        <v>2476</v>
      </c>
    </row>
    <row r="578">
      <c r="A578" s="1" t="s">
        <v>2477</v>
      </c>
      <c r="B578" s="1" t="s">
        <v>2478</v>
      </c>
      <c r="C578" s="1" t="s">
        <v>2479</v>
      </c>
      <c r="D578" s="1" t="s">
        <v>2480</v>
      </c>
      <c r="E578" t="str">
        <f>IMAGE("http://ifttt.com/images/no_image_card.png",1)</f>
        <v/>
      </c>
      <c r="F578" s="1" t="s">
        <v>4</v>
      </c>
      <c r="G578" s="2" t="s">
        <v>2481</v>
      </c>
    </row>
    <row r="579">
      <c r="A579" s="1" t="s">
        <v>2482</v>
      </c>
      <c r="B579" s="1" t="s">
        <v>814</v>
      </c>
      <c r="C579" s="1" t="s">
        <v>2483</v>
      </c>
      <c r="D579" s="2" t="s">
        <v>2484</v>
      </c>
      <c r="E579" t="str">
        <f>IMAGE("http://forklog.net/wp-content/uploads/2015/05/bitcoinblackage.png",1)</f>
        <v/>
      </c>
      <c r="F579" s="1" t="s">
        <v>4</v>
      </c>
      <c r="G579" s="2" t="s">
        <v>2485</v>
      </c>
    </row>
    <row r="580">
      <c r="A580" s="1" t="s">
        <v>2486</v>
      </c>
      <c r="B580" s="1" t="s">
        <v>2487</v>
      </c>
      <c r="C580" s="1" t="s">
        <v>2488</v>
      </c>
      <c r="D580" s="1" t="s">
        <v>2489</v>
      </c>
      <c r="E580" t="str">
        <f t="shared" ref="E580:E589" si="67">IMAGE("http://ifttt.com/images/no_image_card.png",1)</f>
        <v/>
      </c>
      <c r="F580" s="1" t="s">
        <v>4</v>
      </c>
      <c r="G580" s="2" t="s">
        <v>2490</v>
      </c>
    </row>
    <row r="581">
      <c r="A581" s="1" t="s">
        <v>2491</v>
      </c>
      <c r="B581" s="1" t="s">
        <v>2492</v>
      </c>
      <c r="C581" s="1" t="s">
        <v>2493</v>
      </c>
      <c r="D581" s="1" t="s">
        <v>2494</v>
      </c>
      <c r="E581" t="str">
        <f t="shared" si="67"/>
        <v/>
      </c>
      <c r="F581" s="1" t="s">
        <v>4</v>
      </c>
      <c r="G581" s="2" t="s">
        <v>2495</v>
      </c>
    </row>
    <row r="582">
      <c r="A582" s="1" t="s">
        <v>2496</v>
      </c>
      <c r="B582" s="1" t="s">
        <v>2497</v>
      </c>
      <c r="C582" s="1" t="s">
        <v>2498</v>
      </c>
      <c r="D582" s="1" t="s">
        <v>2499</v>
      </c>
      <c r="E582" t="str">
        <f t="shared" si="67"/>
        <v/>
      </c>
      <c r="F582" s="1" t="s">
        <v>4</v>
      </c>
      <c r="G582" s="2" t="s">
        <v>2500</v>
      </c>
    </row>
    <row r="583">
      <c r="A583" s="1" t="s">
        <v>2501</v>
      </c>
      <c r="B583" s="1" t="s">
        <v>2502</v>
      </c>
      <c r="C583" s="1" t="s">
        <v>2503</v>
      </c>
      <c r="D583" s="1" t="s">
        <v>2504</v>
      </c>
      <c r="E583" t="str">
        <f t="shared" si="67"/>
        <v/>
      </c>
      <c r="F583" s="1" t="s">
        <v>4</v>
      </c>
      <c r="G583" s="2" t="s">
        <v>2505</v>
      </c>
    </row>
    <row r="584">
      <c r="A584" s="1" t="s">
        <v>2506</v>
      </c>
      <c r="B584" s="1" t="s">
        <v>2507</v>
      </c>
      <c r="C584" s="1" t="s">
        <v>2508</v>
      </c>
      <c r="D584" s="1" t="s">
        <v>2509</v>
      </c>
      <c r="E584" t="str">
        <f t="shared" si="67"/>
        <v/>
      </c>
      <c r="F584" s="1" t="s">
        <v>4</v>
      </c>
      <c r="G584" s="2" t="s">
        <v>2510</v>
      </c>
    </row>
    <row r="585">
      <c r="A585" s="1" t="s">
        <v>2511</v>
      </c>
      <c r="B585" s="1" t="s">
        <v>2512</v>
      </c>
      <c r="C585" s="1" t="s">
        <v>2513</v>
      </c>
      <c r="D585" s="1" t="s">
        <v>2514</v>
      </c>
      <c r="E585" t="str">
        <f t="shared" si="67"/>
        <v/>
      </c>
      <c r="F585" s="1" t="s">
        <v>4</v>
      </c>
      <c r="G585" s="2" t="s">
        <v>2515</v>
      </c>
    </row>
    <row r="586">
      <c r="A586" s="1" t="s">
        <v>2511</v>
      </c>
      <c r="B586" s="1" t="s">
        <v>2516</v>
      </c>
      <c r="C586" s="1" t="s">
        <v>2517</v>
      </c>
      <c r="D586" s="1" t="s">
        <v>2518</v>
      </c>
      <c r="E586" t="str">
        <f t="shared" si="67"/>
        <v/>
      </c>
      <c r="F586" s="1" t="s">
        <v>4</v>
      </c>
      <c r="G586" s="2" t="s">
        <v>2519</v>
      </c>
    </row>
    <row r="587">
      <c r="A587" s="1" t="s">
        <v>2511</v>
      </c>
      <c r="B587" s="1" t="s">
        <v>2512</v>
      </c>
      <c r="C587" s="1" t="s">
        <v>2513</v>
      </c>
      <c r="D587" s="1" t="s">
        <v>2514</v>
      </c>
      <c r="E587" t="str">
        <f t="shared" si="67"/>
        <v/>
      </c>
      <c r="F587" s="1" t="s">
        <v>4</v>
      </c>
      <c r="G587" s="2" t="s">
        <v>2515</v>
      </c>
    </row>
    <row r="588">
      <c r="A588" s="1" t="s">
        <v>2520</v>
      </c>
      <c r="B588" s="1" t="s">
        <v>2521</v>
      </c>
      <c r="C588" s="1" t="s">
        <v>2522</v>
      </c>
      <c r="D588" s="1" t="s">
        <v>2523</v>
      </c>
      <c r="E588" t="str">
        <f t="shared" si="67"/>
        <v/>
      </c>
      <c r="F588" s="1" t="s">
        <v>4</v>
      </c>
      <c r="G588" s="2" t="s">
        <v>2524</v>
      </c>
    </row>
    <row r="589">
      <c r="A589" s="1" t="s">
        <v>2520</v>
      </c>
      <c r="B589" s="1" t="s">
        <v>2521</v>
      </c>
      <c r="C589" s="1" t="s">
        <v>2522</v>
      </c>
      <c r="D589" s="1" t="s">
        <v>2523</v>
      </c>
      <c r="E589" t="str">
        <f t="shared" si="67"/>
        <v/>
      </c>
      <c r="F589" s="1" t="s">
        <v>4</v>
      </c>
      <c r="G589" s="2" t="s">
        <v>2524</v>
      </c>
    </row>
    <row r="590">
      <c r="A590" s="1" t="s">
        <v>2525</v>
      </c>
      <c r="B590" s="1" t="s">
        <v>549</v>
      </c>
      <c r="C590" s="1" t="s">
        <v>2526</v>
      </c>
      <c r="D590" s="2" t="s">
        <v>2527</v>
      </c>
      <c r="E590" t="str">
        <f>IMAGE("https://media.coindesk.com/2014/07/coindesk-logo.png",1)</f>
        <v/>
      </c>
      <c r="F590" s="1" t="s">
        <v>4</v>
      </c>
      <c r="G590" s="2" t="s">
        <v>2528</v>
      </c>
    </row>
    <row r="591">
      <c r="A591" s="1" t="s">
        <v>2529</v>
      </c>
      <c r="B591" s="1" t="s">
        <v>2530</v>
      </c>
      <c r="C591" s="1" t="s">
        <v>2531</v>
      </c>
      <c r="D591" s="1" t="s">
        <v>2532</v>
      </c>
      <c r="E591" t="str">
        <f>IMAGE("http://ifttt.com/images/no_image_card.png",1)</f>
        <v/>
      </c>
      <c r="F591" s="1" t="s">
        <v>4</v>
      </c>
      <c r="G591" s="2" t="s">
        <v>2533</v>
      </c>
    </row>
    <row r="592">
      <c r="A592" s="1" t="s">
        <v>2534</v>
      </c>
      <c r="B592" s="1" t="s">
        <v>2535</v>
      </c>
      <c r="C592" s="1" t="s">
        <v>2536</v>
      </c>
      <c r="D592" s="2" t="s">
        <v>2537</v>
      </c>
      <c r="E592" t="str">
        <f>IMAGE("http://www.independent.co.uk/incoming/article10272044.ece/binary/original/anonononon.jpg",1)</f>
        <v/>
      </c>
      <c r="F592" s="1" t="s">
        <v>4</v>
      </c>
      <c r="G592" s="2" t="s">
        <v>2538</v>
      </c>
    </row>
    <row r="593">
      <c r="A593" s="1" t="s">
        <v>2534</v>
      </c>
      <c r="B593" s="1" t="s">
        <v>504</v>
      </c>
      <c r="C593" s="1" t="s">
        <v>2539</v>
      </c>
      <c r="D593" s="2" t="s">
        <v>2540</v>
      </c>
      <c r="E593" t="str">
        <f>IMAGE("http://content.nasdaq.com/images/dreamit.jpg",1)</f>
        <v/>
      </c>
      <c r="F593" s="1" t="s">
        <v>4</v>
      </c>
      <c r="G593" s="2" t="s">
        <v>2541</v>
      </c>
    </row>
    <row r="594">
      <c r="A594" s="1" t="s">
        <v>2542</v>
      </c>
      <c r="B594" s="1" t="s">
        <v>504</v>
      </c>
      <c r="C594" s="1" t="s">
        <v>2543</v>
      </c>
      <c r="D594" s="2" t="s">
        <v>2544</v>
      </c>
      <c r="E594" t="str">
        <f>IMAGE("http://media.coindesk.com/2015/06/shutterstock_79462060.jpg",1)</f>
        <v/>
      </c>
      <c r="F594" s="1" t="s">
        <v>4</v>
      </c>
      <c r="G594" s="2" t="s">
        <v>2545</v>
      </c>
    </row>
    <row r="595">
      <c r="A595" s="1" t="s">
        <v>2546</v>
      </c>
      <c r="B595" s="1" t="s">
        <v>1184</v>
      </c>
      <c r="C595" s="1" t="s">
        <v>2547</v>
      </c>
      <c r="D595" s="2" t="s">
        <v>2548</v>
      </c>
      <c r="E595" t="str">
        <f>IMAGE("http://www.independent.co.uk/incoming/article10327271.ece/binary/original/pg-4-greece-1-getty.jpg",1)</f>
        <v/>
      </c>
      <c r="F595" s="1" t="s">
        <v>4</v>
      </c>
      <c r="G595" s="2" t="s">
        <v>2549</v>
      </c>
    </row>
    <row r="596">
      <c r="A596" s="1" t="s">
        <v>2534</v>
      </c>
      <c r="B596" s="1" t="s">
        <v>2535</v>
      </c>
      <c r="C596" s="1" t="s">
        <v>2536</v>
      </c>
      <c r="D596" s="2" t="s">
        <v>2537</v>
      </c>
      <c r="E596" t="str">
        <f>IMAGE("http://www.independent.co.uk/incoming/article10272044.ece/binary/original/anonononon.jpg",1)</f>
        <v/>
      </c>
      <c r="F596" s="1" t="s">
        <v>4</v>
      </c>
      <c r="G596" s="2" t="s">
        <v>2538</v>
      </c>
    </row>
    <row r="597">
      <c r="A597" s="1" t="s">
        <v>2534</v>
      </c>
      <c r="B597" s="1" t="s">
        <v>504</v>
      </c>
      <c r="C597" s="1" t="s">
        <v>2539</v>
      </c>
      <c r="D597" s="2" t="s">
        <v>2540</v>
      </c>
      <c r="E597" t="str">
        <f>IMAGE("http://content.nasdaq.com/images/dreamit.jpg",1)</f>
        <v/>
      </c>
      <c r="F597" s="1" t="s">
        <v>4</v>
      </c>
      <c r="G597" s="2" t="s">
        <v>2541</v>
      </c>
    </row>
    <row r="598">
      <c r="A598" s="1" t="s">
        <v>2542</v>
      </c>
      <c r="B598" s="1" t="s">
        <v>504</v>
      </c>
      <c r="C598" s="1" t="s">
        <v>2543</v>
      </c>
      <c r="D598" s="2" t="s">
        <v>2544</v>
      </c>
      <c r="E598" t="str">
        <f>IMAGE("http://media.coindesk.com/2015/06/shutterstock_79462060.jpg",1)</f>
        <v/>
      </c>
      <c r="F598" s="1" t="s">
        <v>4</v>
      </c>
      <c r="G598" s="2" t="s">
        <v>2545</v>
      </c>
    </row>
    <row r="599">
      <c r="A599" s="1" t="s">
        <v>2550</v>
      </c>
      <c r="B599" s="1" t="s">
        <v>2551</v>
      </c>
      <c r="C599" s="1" t="s">
        <v>2552</v>
      </c>
      <c r="D599" s="2" t="s">
        <v>2553</v>
      </c>
      <c r="E599" t="str">
        <f>IMAGE("http://shitco.in/wp-content/uploads/2015/06/Screen-Shot-2015-06-18-at-10.28.24-AM.png",1)</f>
        <v/>
      </c>
      <c r="F599" s="1" t="s">
        <v>4</v>
      </c>
      <c r="G599" s="2" t="s">
        <v>2554</v>
      </c>
    </row>
    <row r="600">
      <c r="A600" s="1" t="s">
        <v>2555</v>
      </c>
      <c r="B600" s="1" t="s">
        <v>1590</v>
      </c>
      <c r="C600" s="1" t="s">
        <v>2556</v>
      </c>
      <c r="D600" s="1" t="s">
        <v>2557</v>
      </c>
      <c r="E600" t="str">
        <f t="shared" ref="E600:E602" si="68">IMAGE("http://ifttt.com/images/no_image_card.png",1)</f>
        <v/>
      </c>
      <c r="F600" s="1" t="s">
        <v>4</v>
      </c>
      <c r="G600" s="2" t="s">
        <v>2558</v>
      </c>
    </row>
    <row r="601">
      <c r="A601" s="1" t="s">
        <v>2559</v>
      </c>
      <c r="B601" s="1" t="s">
        <v>2560</v>
      </c>
      <c r="C601" s="1" t="s">
        <v>2561</v>
      </c>
      <c r="D601" s="1" t="s">
        <v>2562</v>
      </c>
      <c r="E601" t="str">
        <f t="shared" si="68"/>
        <v/>
      </c>
      <c r="F601" s="1" t="s">
        <v>4</v>
      </c>
      <c r="G601" s="2" t="s">
        <v>2563</v>
      </c>
    </row>
    <row r="602">
      <c r="A602" s="1" t="s">
        <v>2564</v>
      </c>
      <c r="B602" s="1" t="s">
        <v>2565</v>
      </c>
      <c r="C602" s="1" t="s">
        <v>2566</v>
      </c>
      <c r="D602" s="1" t="s">
        <v>2567</v>
      </c>
      <c r="E602" t="str">
        <f t="shared" si="68"/>
        <v/>
      </c>
      <c r="F602" s="1" t="s">
        <v>4</v>
      </c>
      <c r="G602" s="2" t="s">
        <v>2568</v>
      </c>
    </row>
    <row r="603">
      <c r="A603" s="1" t="s">
        <v>2569</v>
      </c>
      <c r="B603" s="1" t="s">
        <v>2570</v>
      </c>
      <c r="C603" s="1" t="s">
        <v>2571</v>
      </c>
      <c r="D603" s="2" t="s">
        <v>2572</v>
      </c>
      <c r="E603" t="str">
        <f>IMAGE("http://insidebitcoins.com/wp-content/themes/3d/img/bitpay_button.jpg",1)</f>
        <v/>
      </c>
      <c r="F603" s="1" t="s">
        <v>4</v>
      </c>
      <c r="G603" s="2" t="s">
        <v>2573</v>
      </c>
    </row>
    <row r="604">
      <c r="A604" s="1" t="s">
        <v>2574</v>
      </c>
      <c r="B604" s="1" t="s">
        <v>2575</v>
      </c>
      <c r="C604" s="1" t="s">
        <v>2576</v>
      </c>
      <c r="D604" s="2" t="s">
        <v>2577</v>
      </c>
      <c r="E604" t="str">
        <f>IMAGE("http://upload.wikimedia.org/wikipedia/commons/thumb/6/6a/Ibm_px_xt_color.jpg/275px-Ibm_px_xt_color.jpg",1)</f>
        <v/>
      </c>
      <c r="F604" s="1" t="s">
        <v>4</v>
      </c>
      <c r="G604" s="2" t="s">
        <v>2578</v>
      </c>
    </row>
    <row r="605">
      <c r="A605" s="1" t="s">
        <v>2574</v>
      </c>
      <c r="B605" s="1" t="s">
        <v>2579</v>
      </c>
      <c r="C605" s="1" t="s">
        <v>2580</v>
      </c>
      <c r="D605" s="2" t="s">
        <v>2581</v>
      </c>
      <c r="E605" t="str">
        <f>IMAGE("https://news.ycombinator.com/y18.gif",1)</f>
        <v/>
      </c>
      <c r="F605" s="1" t="s">
        <v>4</v>
      </c>
      <c r="G605" s="2" t="s">
        <v>2582</v>
      </c>
    </row>
    <row r="606">
      <c r="A606" s="1" t="s">
        <v>2583</v>
      </c>
      <c r="B606" s="1" t="s">
        <v>2584</v>
      </c>
      <c r="C606" s="1" t="s">
        <v>2585</v>
      </c>
      <c r="D606" s="2" t="s">
        <v>2586</v>
      </c>
      <c r="E606" t="str">
        <f t="shared" ref="E606:E607" si="69">IMAGE("http://ifttt.com/images/no_image_card.png",1)</f>
        <v/>
      </c>
      <c r="F606" s="1" t="s">
        <v>4</v>
      </c>
      <c r="G606" s="2" t="s">
        <v>2587</v>
      </c>
    </row>
    <row r="607">
      <c r="A607" s="1" t="s">
        <v>2588</v>
      </c>
      <c r="B607" s="1" t="s">
        <v>2589</v>
      </c>
      <c r="C607" s="1" t="s">
        <v>2590</v>
      </c>
      <c r="D607" s="1" t="s">
        <v>2591</v>
      </c>
      <c r="E607" t="str">
        <f t="shared" si="69"/>
        <v/>
      </c>
      <c r="F607" s="1" t="s">
        <v>4</v>
      </c>
      <c r="G607" s="2" t="s">
        <v>2592</v>
      </c>
    </row>
    <row r="608">
      <c r="A608" s="1" t="s">
        <v>2593</v>
      </c>
      <c r="B608" s="1" t="s">
        <v>1724</v>
      </c>
      <c r="C608" s="1" t="s">
        <v>2594</v>
      </c>
      <c r="D608" s="2" t="s">
        <v>2595</v>
      </c>
      <c r="E608" t="str">
        <f>IMAGE("https://static.bitbond.com/assets/social/bitbond-facebook-img-615b9761683f5a522b6a2f55f231bf13.jpg",1)</f>
        <v/>
      </c>
      <c r="F608" s="1" t="s">
        <v>4</v>
      </c>
      <c r="G608" s="2" t="s">
        <v>2596</v>
      </c>
    </row>
    <row r="609">
      <c r="A609" s="1" t="s">
        <v>2597</v>
      </c>
      <c r="B609" s="1" t="s">
        <v>2598</v>
      </c>
      <c r="C609" s="1" t="s">
        <v>2599</v>
      </c>
      <c r="D609" s="1" t="s">
        <v>2600</v>
      </c>
      <c r="E609" t="str">
        <f t="shared" ref="E609:E610" si="70">IMAGE("http://ifttt.com/images/no_image_card.png",1)</f>
        <v/>
      </c>
      <c r="F609" s="1" t="s">
        <v>4</v>
      </c>
      <c r="G609" s="2" t="s">
        <v>2601</v>
      </c>
    </row>
    <row r="610">
      <c r="A610" s="1" t="s">
        <v>2602</v>
      </c>
      <c r="B610" s="1" t="s">
        <v>2603</v>
      </c>
      <c r="C610" s="1" t="s">
        <v>2604</v>
      </c>
      <c r="D610" s="1" t="s">
        <v>2605</v>
      </c>
      <c r="E610" t="str">
        <f t="shared" si="70"/>
        <v/>
      </c>
      <c r="F610" s="1" t="s">
        <v>4</v>
      </c>
      <c r="G610" s="2" t="s">
        <v>2606</v>
      </c>
    </row>
    <row r="611">
      <c r="A611" s="1" t="s">
        <v>2602</v>
      </c>
      <c r="B611" s="1" t="s">
        <v>1507</v>
      </c>
      <c r="C611" s="1" t="s">
        <v>2607</v>
      </c>
      <c r="D611" s="2" t="s">
        <v>2608</v>
      </c>
      <c r="E611" t="str">
        <f>IMAGE("https://metrouk2.files.wordpress.com/2014/08/1000x665258.jpg",1)</f>
        <v/>
      </c>
      <c r="F611" s="1" t="s">
        <v>4</v>
      </c>
      <c r="G611" s="2" t="s">
        <v>2609</v>
      </c>
    </row>
    <row r="612">
      <c r="A612" s="1" t="s">
        <v>2610</v>
      </c>
      <c r="B612" s="1" t="s">
        <v>1507</v>
      </c>
      <c r="C612" s="1" t="s">
        <v>2611</v>
      </c>
      <c r="D612" s="2" t="s">
        <v>2612</v>
      </c>
      <c r="E612" t="str">
        <f>IMAGE("http://www.nasdaq.com/images/dreamit.jpg",1)</f>
        <v/>
      </c>
      <c r="F612" s="1" t="s">
        <v>4</v>
      </c>
      <c r="G612" s="2" t="s">
        <v>2613</v>
      </c>
    </row>
    <row r="613">
      <c r="A613" s="1" t="s">
        <v>2597</v>
      </c>
      <c r="B613" s="1" t="s">
        <v>2598</v>
      </c>
      <c r="C613" s="1" t="s">
        <v>2599</v>
      </c>
      <c r="D613" s="1" t="s">
        <v>2600</v>
      </c>
      <c r="E613" t="str">
        <f t="shared" ref="E613:E614" si="71">IMAGE("http://ifttt.com/images/no_image_card.png",1)</f>
        <v/>
      </c>
      <c r="F613" s="1" t="s">
        <v>4</v>
      </c>
      <c r="G613" s="2" t="s">
        <v>2601</v>
      </c>
    </row>
    <row r="614">
      <c r="A614" s="1" t="s">
        <v>2602</v>
      </c>
      <c r="B614" s="1" t="s">
        <v>2603</v>
      </c>
      <c r="C614" s="1" t="s">
        <v>2604</v>
      </c>
      <c r="D614" s="1" t="s">
        <v>2605</v>
      </c>
      <c r="E614" t="str">
        <f t="shared" si="71"/>
        <v/>
      </c>
      <c r="F614" s="1" t="s">
        <v>4</v>
      </c>
      <c r="G614" s="2" t="s">
        <v>2606</v>
      </c>
    </row>
    <row r="615">
      <c r="A615" s="1" t="s">
        <v>2602</v>
      </c>
      <c r="B615" s="1" t="s">
        <v>1507</v>
      </c>
      <c r="C615" s="1" t="s">
        <v>2607</v>
      </c>
      <c r="D615" s="2" t="s">
        <v>2608</v>
      </c>
      <c r="E615" t="str">
        <f>IMAGE("https://metrouk2.files.wordpress.com/2014/08/1000x665258.jpg",1)</f>
        <v/>
      </c>
      <c r="F615" s="1" t="s">
        <v>4</v>
      </c>
      <c r="G615" s="2" t="s">
        <v>2609</v>
      </c>
    </row>
    <row r="616">
      <c r="A616" s="1" t="s">
        <v>2614</v>
      </c>
      <c r="B616" s="1" t="s">
        <v>7</v>
      </c>
      <c r="C616" s="1" t="s">
        <v>2615</v>
      </c>
      <c r="D616" s="2" t="s">
        <v>2616</v>
      </c>
      <c r="E616" t="str">
        <f>IMAGE("http://www.newsbtc.com/wp-content/uploads/2015/05/Coinpayments_article_cover_BitNewsFlash-e1432258036483.jpg",1)</f>
        <v/>
      </c>
      <c r="F616" s="1" t="s">
        <v>4</v>
      </c>
      <c r="G616" s="2" t="s">
        <v>2617</v>
      </c>
    </row>
    <row r="617">
      <c r="A617" s="1" t="s">
        <v>2618</v>
      </c>
      <c r="B617" s="1" t="s">
        <v>2619</v>
      </c>
      <c r="C617" s="1" t="s">
        <v>2620</v>
      </c>
      <c r="D617" s="2" t="s">
        <v>2621</v>
      </c>
      <c r="E617" t="str">
        <f>IMAGE("http://www.morganlewis.com/~/media/person%20images/riddell_sarah_73911_desktop.ashx",1)</f>
        <v/>
      </c>
      <c r="F617" s="1" t="s">
        <v>4</v>
      </c>
      <c r="G617" s="2" t="s">
        <v>2622</v>
      </c>
    </row>
    <row r="618">
      <c r="A618" s="1" t="s">
        <v>2614</v>
      </c>
      <c r="B618" s="1" t="s">
        <v>7</v>
      </c>
      <c r="C618" s="1" t="s">
        <v>2615</v>
      </c>
      <c r="D618" s="2" t="s">
        <v>2616</v>
      </c>
      <c r="E618" t="str">
        <f>IMAGE("http://www.newsbtc.com/wp-content/uploads/2015/05/Coinpayments_article_cover_BitNewsFlash-e1432258036483.jpg",1)</f>
        <v/>
      </c>
      <c r="F618" s="1" t="s">
        <v>4</v>
      </c>
      <c r="G618" s="2" t="s">
        <v>2617</v>
      </c>
    </row>
    <row r="619">
      <c r="A619" s="1" t="s">
        <v>2623</v>
      </c>
      <c r="B619" s="1" t="s">
        <v>2624</v>
      </c>
      <c r="C619" s="1" t="s">
        <v>2625</v>
      </c>
      <c r="D619" s="2" t="s">
        <v>2626</v>
      </c>
      <c r="E619" t="str">
        <f>IMAGE("http://t1.livememe.com/v9nlts_4.jpg",1)</f>
        <v/>
      </c>
      <c r="F619" s="1" t="s">
        <v>4</v>
      </c>
      <c r="G619" s="2" t="s">
        <v>2627</v>
      </c>
    </row>
    <row r="620">
      <c r="A620" s="1" t="s">
        <v>2628</v>
      </c>
      <c r="B620" s="1" t="s">
        <v>2629</v>
      </c>
      <c r="C620" s="1" t="s">
        <v>2630</v>
      </c>
      <c r="D620" s="2" t="s">
        <v>2631</v>
      </c>
      <c r="E620" t="str">
        <f>IMAGE("http://i.imgur.com/Hxz6294.jpg?fb",1)</f>
        <v/>
      </c>
      <c r="F620" s="1" t="s">
        <v>4</v>
      </c>
      <c r="G620" s="2" t="s">
        <v>2632</v>
      </c>
    </row>
    <row r="621">
      <c r="A621" s="1" t="s">
        <v>2633</v>
      </c>
      <c r="B621" s="1" t="s">
        <v>2634</v>
      </c>
      <c r="C621" s="1" t="s">
        <v>2635</v>
      </c>
      <c r="D621" s="1" t="s">
        <v>323</v>
      </c>
      <c r="E621" t="str">
        <f>IMAGE("http://ifttt.com/images/no_image_card.png",1)</f>
        <v/>
      </c>
      <c r="F621" s="1" t="s">
        <v>4</v>
      </c>
      <c r="G621" s="2" t="s">
        <v>2636</v>
      </c>
    </row>
    <row r="622">
      <c r="A622" s="1" t="s">
        <v>2637</v>
      </c>
      <c r="B622" s="1" t="s">
        <v>2638</v>
      </c>
      <c r="C622" s="1" t="s">
        <v>2639</v>
      </c>
      <c r="D622" s="2" t="s">
        <v>2640</v>
      </c>
      <c r="E622" t="str">
        <f>IMAGE("http://media.coindesk.com/2014/11/Case1500.jpg",1)</f>
        <v/>
      </c>
      <c r="F622" s="1" t="s">
        <v>4</v>
      </c>
      <c r="G622" s="2" t="s">
        <v>2641</v>
      </c>
    </row>
    <row r="623">
      <c r="A623" s="1" t="s">
        <v>2642</v>
      </c>
      <c r="B623" s="1" t="s">
        <v>2643</v>
      </c>
      <c r="C623" s="1" t="s">
        <v>2644</v>
      </c>
      <c r="D623" s="2" t="s">
        <v>2645</v>
      </c>
      <c r="E623" t="str">
        <f>IMAGE("https://i.ytimg.com/vi/JhdM4_iRHyE/hqdefault.jpg",1)</f>
        <v/>
      </c>
      <c r="F623" s="1" t="s">
        <v>4</v>
      </c>
      <c r="G623" s="2" t="s">
        <v>2646</v>
      </c>
    </row>
    <row r="624">
      <c r="A624" s="1" t="s">
        <v>2647</v>
      </c>
      <c r="B624" s="1" t="s">
        <v>1553</v>
      </c>
      <c r="C624" s="1" t="s">
        <v>2648</v>
      </c>
      <c r="D624" s="1" t="s">
        <v>2649</v>
      </c>
      <c r="E624" t="str">
        <f>IMAGE("http://ifttt.com/images/no_image_card.png",1)</f>
        <v/>
      </c>
      <c r="F624" s="1" t="s">
        <v>4</v>
      </c>
      <c r="G624" s="2" t="s">
        <v>2650</v>
      </c>
    </row>
    <row r="625">
      <c r="A625" s="1" t="s">
        <v>2651</v>
      </c>
      <c r="B625" s="1" t="s">
        <v>2652</v>
      </c>
      <c r="C625" s="1" t="s">
        <v>2653</v>
      </c>
      <c r="D625" s="2" t="s">
        <v>2654</v>
      </c>
      <c r="E625" t="str">
        <f>IMAGE("http://www.theonion.com/static/onion/img/dumb-readers/onion_fb_placeholder.png",1)</f>
        <v/>
      </c>
      <c r="F625" s="1" t="s">
        <v>4</v>
      </c>
      <c r="G625" s="2" t="s">
        <v>2655</v>
      </c>
    </row>
    <row r="626">
      <c r="A626" s="1" t="s">
        <v>2656</v>
      </c>
      <c r="B626" s="1" t="s">
        <v>2657</v>
      </c>
      <c r="C626" s="1" t="s">
        <v>2658</v>
      </c>
      <c r="D626" s="2" t="s">
        <v>2659</v>
      </c>
      <c r="E626" t="str">
        <f>IMAGE("https://www.cryptocoinsnews.com/wp-content/uploads/2015/06/bitcoin-seed-funding.jpg",1)</f>
        <v/>
      </c>
      <c r="F626" s="1" t="s">
        <v>4</v>
      </c>
      <c r="G626" s="2" t="s">
        <v>2660</v>
      </c>
    </row>
    <row r="627">
      <c r="A627" s="1" t="s">
        <v>2656</v>
      </c>
      <c r="B627" s="1" t="s">
        <v>1650</v>
      </c>
      <c r="C627" s="1" t="s">
        <v>2661</v>
      </c>
      <c r="D627" s="2" t="s">
        <v>2662</v>
      </c>
      <c r="E627" t="str">
        <f>IMAGE("http://i.imgur.com/f3gZSfI.jpg?fb",1)</f>
        <v/>
      </c>
      <c r="F627" s="1" t="s">
        <v>4</v>
      </c>
      <c r="G627" s="2" t="s">
        <v>2663</v>
      </c>
    </row>
    <row r="628">
      <c r="A628" s="1" t="s">
        <v>2664</v>
      </c>
      <c r="B628" s="1" t="s">
        <v>1393</v>
      </c>
      <c r="C628" s="1" t="s">
        <v>2665</v>
      </c>
      <c r="D628" s="1" t="s">
        <v>2666</v>
      </c>
      <c r="E628" t="str">
        <f>IMAGE("http://ifttt.com/images/no_image_card.png",1)</f>
        <v/>
      </c>
      <c r="F628" s="1" t="s">
        <v>4</v>
      </c>
      <c r="G628" s="2" t="s">
        <v>2667</v>
      </c>
    </row>
    <row r="629">
      <c r="A629" s="1" t="s">
        <v>2668</v>
      </c>
      <c r="B629" s="1" t="s">
        <v>2669</v>
      </c>
      <c r="C629" s="1" t="s">
        <v>2670</v>
      </c>
      <c r="D629" s="2" t="s">
        <v>2671</v>
      </c>
      <c r="E629" t="str">
        <f>IMAGE("http://i.imgur.com/dTfOFyo.png?fb",1)</f>
        <v/>
      </c>
      <c r="F629" s="1" t="s">
        <v>4</v>
      </c>
      <c r="G629" s="2" t="s">
        <v>2672</v>
      </c>
    </row>
    <row r="630">
      <c r="A630" s="1" t="s">
        <v>2673</v>
      </c>
      <c r="B630" s="1" t="s">
        <v>2674</v>
      </c>
      <c r="C630" s="1" t="s">
        <v>2675</v>
      </c>
      <c r="D630" s="1" t="s">
        <v>2676</v>
      </c>
      <c r="E630" t="str">
        <f t="shared" ref="E630:E631" si="72">IMAGE("http://ifttt.com/images/no_image_card.png",1)</f>
        <v/>
      </c>
      <c r="F630" s="1" t="s">
        <v>4</v>
      </c>
      <c r="G630" s="2" t="s">
        <v>2677</v>
      </c>
    </row>
    <row r="631">
      <c r="A631" s="1" t="s">
        <v>2678</v>
      </c>
      <c r="B631" s="1" t="s">
        <v>2679</v>
      </c>
      <c r="C631" s="1" t="s">
        <v>2680</v>
      </c>
      <c r="D631" s="1" t="s">
        <v>2681</v>
      </c>
      <c r="E631" t="str">
        <f t="shared" si="72"/>
        <v/>
      </c>
      <c r="F631" s="1" t="s">
        <v>4</v>
      </c>
      <c r="G631" s="2" t="s">
        <v>2682</v>
      </c>
    </row>
    <row r="632">
      <c r="A632" s="1" t="s">
        <v>2678</v>
      </c>
      <c r="B632" s="1" t="s">
        <v>2669</v>
      </c>
      <c r="C632" s="1" t="s">
        <v>2683</v>
      </c>
      <c r="D632" s="2" t="s">
        <v>2684</v>
      </c>
      <c r="E632" t="str">
        <f>IMAGE("http://i.imgur.com/a9rKyrw.png?fb",1)</f>
        <v/>
      </c>
      <c r="F632" s="1" t="s">
        <v>4</v>
      </c>
      <c r="G632" s="2" t="s">
        <v>2685</v>
      </c>
    </row>
    <row r="633">
      <c r="A633" s="1" t="s">
        <v>2673</v>
      </c>
      <c r="B633" s="1" t="s">
        <v>2674</v>
      </c>
      <c r="C633" s="1" t="s">
        <v>2675</v>
      </c>
      <c r="D633" s="1" t="s">
        <v>2676</v>
      </c>
      <c r="E633" t="str">
        <f t="shared" ref="E633:E634" si="73">IMAGE("http://ifttt.com/images/no_image_card.png",1)</f>
        <v/>
      </c>
      <c r="F633" s="1" t="s">
        <v>4</v>
      </c>
      <c r="G633" s="2" t="s">
        <v>2677</v>
      </c>
    </row>
    <row r="634">
      <c r="A634" s="1" t="s">
        <v>2678</v>
      </c>
      <c r="B634" s="1" t="s">
        <v>2679</v>
      </c>
      <c r="C634" s="1" t="s">
        <v>2680</v>
      </c>
      <c r="D634" s="1" t="s">
        <v>2681</v>
      </c>
      <c r="E634" t="str">
        <f t="shared" si="73"/>
        <v/>
      </c>
      <c r="F634" s="1" t="s">
        <v>4</v>
      </c>
      <c r="G634" s="2" t="s">
        <v>2682</v>
      </c>
    </row>
    <row r="635">
      <c r="A635" s="1" t="s">
        <v>2686</v>
      </c>
      <c r="B635" s="1" t="s">
        <v>2687</v>
      </c>
      <c r="C635" s="1" t="s">
        <v>2688</v>
      </c>
      <c r="D635" s="2" t="s">
        <v>2689</v>
      </c>
      <c r="E635" t="str">
        <f>IMAGE("http://www.rapwave.net/wp-content/uploads/2015/06/dope-movie-accepts-bitcoin.jpg",1)</f>
        <v/>
      </c>
      <c r="F635" s="1" t="s">
        <v>4</v>
      </c>
      <c r="G635" s="2" t="s">
        <v>2690</v>
      </c>
    </row>
    <row r="636">
      <c r="A636" s="1" t="s">
        <v>2691</v>
      </c>
      <c r="B636" s="1" t="s">
        <v>2692</v>
      </c>
      <c r="C636" s="1" t="s">
        <v>2693</v>
      </c>
      <c r="D636" s="2" t="s">
        <v>2694</v>
      </c>
      <c r="E636" t="str">
        <f>IMAGE("https://pbs.twimg.com/media/CHym1sIUcAAjnUc.jpg:small",1)</f>
        <v/>
      </c>
      <c r="F636" s="1" t="s">
        <v>4</v>
      </c>
      <c r="G636" s="2" t="s">
        <v>2695</v>
      </c>
    </row>
    <row r="637">
      <c r="A637" s="1" t="s">
        <v>2696</v>
      </c>
      <c r="B637" s="1" t="s">
        <v>2697</v>
      </c>
      <c r="C637" s="1" t="s">
        <v>2698</v>
      </c>
      <c r="D637" s="1" t="s">
        <v>2699</v>
      </c>
      <c r="E637" t="str">
        <f t="shared" ref="E637:E641" si="74">IMAGE("http://ifttt.com/images/no_image_card.png",1)</f>
        <v/>
      </c>
      <c r="F637" s="1" t="s">
        <v>4</v>
      </c>
      <c r="G637" s="2" t="s">
        <v>2700</v>
      </c>
    </row>
    <row r="638">
      <c r="A638" s="1" t="s">
        <v>2701</v>
      </c>
      <c r="B638" s="1" t="s">
        <v>1580</v>
      </c>
      <c r="C638" s="1" t="s">
        <v>2702</v>
      </c>
      <c r="D638" s="1" t="s">
        <v>2703</v>
      </c>
      <c r="E638" t="str">
        <f t="shared" si="74"/>
        <v/>
      </c>
      <c r="F638" s="1" t="s">
        <v>4</v>
      </c>
      <c r="G638" s="2" t="s">
        <v>2704</v>
      </c>
    </row>
    <row r="639">
      <c r="A639" s="1" t="s">
        <v>2705</v>
      </c>
      <c r="B639" s="1" t="s">
        <v>2697</v>
      </c>
      <c r="C639" s="1" t="s">
        <v>2706</v>
      </c>
      <c r="D639" s="1" t="s">
        <v>2707</v>
      </c>
      <c r="E639" t="str">
        <f t="shared" si="74"/>
        <v/>
      </c>
      <c r="F639" s="1" t="s">
        <v>4</v>
      </c>
      <c r="G639" s="2" t="s">
        <v>2708</v>
      </c>
    </row>
    <row r="640">
      <c r="A640" s="1" t="s">
        <v>2709</v>
      </c>
      <c r="B640" s="1" t="s">
        <v>2710</v>
      </c>
      <c r="C640" s="1" t="s">
        <v>2711</v>
      </c>
      <c r="D640" s="1" t="s">
        <v>2712</v>
      </c>
      <c r="E640" t="str">
        <f t="shared" si="74"/>
        <v/>
      </c>
      <c r="F640" s="1" t="s">
        <v>4</v>
      </c>
      <c r="G640" s="2" t="s">
        <v>2713</v>
      </c>
    </row>
    <row r="641">
      <c r="A641" s="1" t="s">
        <v>2714</v>
      </c>
      <c r="B641" s="1" t="s">
        <v>2715</v>
      </c>
      <c r="C641" s="1" t="s">
        <v>2716</v>
      </c>
      <c r="D641" s="1" t="s">
        <v>2717</v>
      </c>
      <c r="E641" t="str">
        <f t="shared" si="74"/>
        <v/>
      </c>
      <c r="F641" s="1" t="s">
        <v>4</v>
      </c>
      <c r="G641" s="2" t="s">
        <v>2718</v>
      </c>
    </row>
    <row r="642">
      <c r="A642" s="1" t="s">
        <v>2719</v>
      </c>
      <c r="B642" s="1" t="s">
        <v>2720</v>
      </c>
      <c r="C642" s="1" t="s">
        <v>2721</v>
      </c>
      <c r="D642" s="2" t="s">
        <v>2722</v>
      </c>
      <c r="E642" t="str">
        <f>IMAGE("http://static.arxiv.org/icons/social/sciencewise.png",1)</f>
        <v/>
      </c>
      <c r="F642" s="1" t="s">
        <v>4</v>
      </c>
      <c r="G642" s="2" t="s">
        <v>2723</v>
      </c>
    </row>
    <row r="643">
      <c r="A643" s="1" t="s">
        <v>2724</v>
      </c>
      <c r="B643" s="1" t="s">
        <v>2725</v>
      </c>
      <c r="C643" s="1" t="s">
        <v>2726</v>
      </c>
      <c r="D643" s="2" t="s">
        <v>2727</v>
      </c>
      <c r="E643" t="str">
        <f>IMAGE("http://i.imgur.com/Y262EgY.png",1)</f>
        <v/>
      </c>
      <c r="F643" s="1" t="s">
        <v>4</v>
      </c>
      <c r="G643" s="2" t="s">
        <v>2728</v>
      </c>
    </row>
    <row r="644">
      <c r="A644" s="1" t="s">
        <v>2729</v>
      </c>
      <c r="B644" s="1" t="s">
        <v>2107</v>
      </c>
      <c r="C644" s="1" t="s">
        <v>2730</v>
      </c>
      <c r="D644" s="2" t="s">
        <v>2731</v>
      </c>
      <c r="E644" t="str">
        <f>IMAGE("http://i.imgur.com/tNab4yP.jpg?1",1)</f>
        <v/>
      </c>
      <c r="F644" s="1" t="s">
        <v>4</v>
      </c>
      <c r="G644" s="2" t="s">
        <v>2732</v>
      </c>
    </row>
    <row r="645">
      <c r="A645" s="1" t="s">
        <v>2733</v>
      </c>
      <c r="B645" s="1" t="s">
        <v>2734</v>
      </c>
      <c r="C645" s="1" t="s">
        <v>2735</v>
      </c>
      <c r="D645" s="1" t="s">
        <v>2736</v>
      </c>
      <c r="E645" t="str">
        <f t="shared" ref="E645:E646" si="75">IMAGE("http://ifttt.com/images/no_image_card.png",1)</f>
        <v/>
      </c>
      <c r="F645" s="1" t="s">
        <v>4</v>
      </c>
      <c r="G645" s="2" t="s">
        <v>2737</v>
      </c>
    </row>
    <row r="646">
      <c r="A646" s="1" t="s">
        <v>2733</v>
      </c>
      <c r="B646" s="1" t="s">
        <v>2738</v>
      </c>
      <c r="C646" s="1" t="s">
        <v>2739</v>
      </c>
      <c r="D646" s="1" t="s">
        <v>2740</v>
      </c>
      <c r="E646" t="str">
        <f t="shared" si="75"/>
        <v/>
      </c>
      <c r="F646" s="1" t="s">
        <v>4</v>
      </c>
      <c r="G646" s="2" t="s">
        <v>2741</v>
      </c>
    </row>
    <row r="647">
      <c r="A647" s="1" t="s">
        <v>2733</v>
      </c>
      <c r="B647" s="1" t="s">
        <v>2107</v>
      </c>
      <c r="C647" s="1" t="s">
        <v>2742</v>
      </c>
      <c r="D647" s="2" t="s">
        <v>2743</v>
      </c>
      <c r="E647" t="str">
        <f>IMAGE("http://i.imgur.com/5CWYvCM.jpg",1)</f>
        <v/>
      </c>
      <c r="F647" s="1" t="s">
        <v>4</v>
      </c>
      <c r="G647" s="2" t="s">
        <v>2744</v>
      </c>
    </row>
    <row r="648">
      <c r="A648" s="1" t="s">
        <v>2745</v>
      </c>
      <c r="B648" s="1" t="s">
        <v>2746</v>
      </c>
      <c r="C648" s="1" t="s">
        <v>2747</v>
      </c>
      <c r="D648" s="1" t="s">
        <v>2748</v>
      </c>
      <c r="E648" t="str">
        <f t="shared" ref="E648:E649" si="76">IMAGE("http://ifttt.com/images/no_image_card.png",1)</f>
        <v/>
      </c>
      <c r="F648" s="1" t="s">
        <v>4</v>
      </c>
      <c r="G648" s="2" t="s">
        <v>2749</v>
      </c>
    </row>
    <row r="649">
      <c r="A649" s="1" t="s">
        <v>2750</v>
      </c>
      <c r="B649" s="1" t="s">
        <v>372</v>
      </c>
      <c r="C649" s="1" t="s">
        <v>2751</v>
      </c>
      <c r="D649" s="1" t="s">
        <v>2752</v>
      </c>
      <c r="E649" t="str">
        <f t="shared" si="76"/>
        <v/>
      </c>
      <c r="F649" s="1" t="s">
        <v>4</v>
      </c>
      <c r="G649" s="2" t="s">
        <v>2753</v>
      </c>
    </row>
    <row r="650">
      <c r="A650" s="1" t="s">
        <v>2750</v>
      </c>
      <c r="B650" s="1" t="s">
        <v>2754</v>
      </c>
      <c r="C650" s="1" t="s">
        <v>2755</v>
      </c>
      <c r="D650" s="2" t="s">
        <v>2756</v>
      </c>
      <c r="E650" t="str">
        <f>IMAGE("http://i.imgur.com/fhd5Ja1.png?fb",1)</f>
        <v/>
      </c>
      <c r="F650" s="1" t="s">
        <v>4</v>
      </c>
      <c r="G650" s="2" t="s">
        <v>2757</v>
      </c>
    </row>
    <row r="651">
      <c r="A651" s="1" t="s">
        <v>2758</v>
      </c>
      <c r="B651" s="1" t="s">
        <v>2759</v>
      </c>
      <c r="C651" s="1" t="s">
        <v>2760</v>
      </c>
      <c r="D651" s="2" t="s">
        <v>2761</v>
      </c>
      <c r="E651" t="str">
        <f>IMAGE("https://www.cryptocoinsnews.com/wp-content/uploads/2015/06/15470569389_9e7ef0d933_o.jpg",1)</f>
        <v/>
      </c>
      <c r="F651" s="1" t="s">
        <v>4</v>
      </c>
      <c r="G651" s="2" t="s">
        <v>2762</v>
      </c>
    </row>
    <row r="652">
      <c r="A652" s="1" t="s">
        <v>2763</v>
      </c>
      <c r="B652" s="1" t="s">
        <v>2764</v>
      </c>
      <c r="C652" s="1" t="s">
        <v>2765</v>
      </c>
      <c r="D652" s="2" t="s">
        <v>2766</v>
      </c>
      <c r="E652" t="str">
        <f>IMAGE("https://bitcoinmagazine.com/wp-content/uploads/2015/06/nasdaq-tickers.jpg",1)</f>
        <v/>
      </c>
      <c r="F652" s="1" t="s">
        <v>4</v>
      </c>
      <c r="G652" s="2" t="s">
        <v>2767</v>
      </c>
    </row>
    <row r="653">
      <c r="A653" s="1" t="s">
        <v>2768</v>
      </c>
      <c r="B653" s="1" t="s">
        <v>2769</v>
      </c>
      <c r="C653" s="1" t="s">
        <v>2770</v>
      </c>
      <c r="D653" s="2" t="s">
        <v>2771</v>
      </c>
      <c r="E653" t="str">
        <f>IMAGE("http://fm.cnbc.com/applications/cnbc.com/resources/img/editorial/2014/05/08/101655816-483520319rr.1910x1000.jpg",1)</f>
        <v/>
      </c>
      <c r="F653" s="1" t="s">
        <v>4</v>
      </c>
      <c r="G653" s="2" t="s">
        <v>2772</v>
      </c>
    </row>
    <row r="654">
      <c r="A654" s="1" t="s">
        <v>2773</v>
      </c>
      <c r="B654" s="1" t="s">
        <v>2774</v>
      </c>
      <c r="C654" s="1" t="s">
        <v>2775</v>
      </c>
      <c r="D654" s="2" t="s">
        <v>2776</v>
      </c>
      <c r="E654" t="str">
        <f>IMAGE("http://i.imgur.com/0qePsOS.png?fb",1)</f>
        <v/>
      </c>
      <c r="F654" s="1" t="s">
        <v>4</v>
      </c>
      <c r="G654" s="2" t="s">
        <v>2777</v>
      </c>
    </row>
    <row r="655">
      <c r="A655" s="1" t="s">
        <v>2778</v>
      </c>
      <c r="B655" s="1" t="s">
        <v>2779</v>
      </c>
      <c r="C655" s="1" t="s">
        <v>2780</v>
      </c>
      <c r="D655" s="2" t="s">
        <v>2781</v>
      </c>
      <c r="E655" t="str">
        <f t="shared" ref="E655:E656" si="77">IMAGE("http://ifttt.com/images/no_image_card.png",1)</f>
        <v/>
      </c>
      <c r="F655" s="1" t="s">
        <v>4</v>
      </c>
      <c r="G655" s="2" t="s">
        <v>2782</v>
      </c>
    </row>
    <row r="656">
      <c r="A656" s="1" t="s">
        <v>2783</v>
      </c>
      <c r="B656" s="1" t="s">
        <v>2784</v>
      </c>
      <c r="C656" s="1" t="s">
        <v>2785</v>
      </c>
      <c r="D656" s="1" t="s">
        <v>2786</v>
      </c>
      <c r="E656" t="str">
        <f t="shared" si="77"/>
        <v/>
      </c>
      <c r="F656" s="1" t="s">
        <v>4</v>
      </c>
      <c r="G656" s="2" t="s">
        <v>2787</v>
      </c>
    </row>
    <row r="657">
      <c r="A657" s="1" t="s">
        <v>2788</v>
      </c>
      <c r="B657" s="1" t="s">
        <v>2789</v>
      </c>
      <c r="C657" s="1" t="s">
        <v>2790</v>
      </c>
      <c r="D657" s="2" t="s">
        <v>2791</v>
      </c>
      <c r="E657" t="str">
        <f>IMAGE("https://pbs.twimg.com/media/CHvBTE-WgAEgwnn.jpg",1)</f>
        <v/>
      </c>
      <c r="F657" s="1" t="s">
        <v>4</v>
      </c>
      <c r="G657" s="2" t="s">
        <v>2792</v>
      </c>
    </row>
    <row r="658">
      <c r="A658" s="1" t="s">
        <v>2793</v>
      </c>
      <c r="B658" s="1" t="s">
        <v>2794</v>
      </c>
      <c r="C658" s="1" t="s">
        <v>2795</v>
      </c>
      <c r="D658" s="2" t="s">
        <v>2796</v>
      </c>
      <c r="E658" t="str">
        <f>IMAGE("https://i.ytimg.com/vi/sUvQaw4JjS4/maxresdefault.jpg",1)</f>
        <v/>
      </c>
      <c r="F658" s="1" t="s">
        <v>4</v>
      </c>
      <c r="G658" s="2" t="s">
        <v>2797</v>
      </c>
    </row>
    <row r="659">
      <c r="A659" s="1" t="s">
        <v>2798</v>
      </c>
      <c r="B659" s="1" t="s">
        <v>2799</v>
      </c>
      <c r="C659" s="1" t="s">
        <v>2800</v>
      </c>
      <c r="D659" s="2" t="s">
        <v>2801</v>
      </c>
      <c r="E659" t="str">
        <f t="shared" ref="E659:E661" si="78">IMAGE("http://ifttt.com/images/no_image_card.png",1)</f>
        <v/>
      </c>
      <c r="F659" s="1" t="s">
        <v>4</v>
      </c>
      <c r="G659" s="2" t="s">
        <v>2802</v>
      </c>
    </row>
    <row r="660">
      <c r="A660" s="1" t="s">
        <v>2803</v>
      </c>
      <c r="B660" s="1" t="s">
        <v>2804</v>
      </c>
      <c r="C660" s="1" t="s">
        <v>2805</v>
      </c>
      <c r="D660" s="2" t="s">
        <v>2806</v>
      </c>
      <c r="E660" t="str">
        <f t="shared" si="78"/>
        <v/>
      </c>
      <c r="F660" s="1" t="s">
        <v>4</v>
      </c>
      <c r="G660" s="2" t="s">
        <v>2807</v>
      </c>
    </row>
    <row r="661">
      <c r="A661" s="1" t="s">
        <v>2798</v>
      </c>
      <c r="B661" s="1" t="s">
        <v>2799</v>
      </c>
      <c r="C661" s="1" t="s">
        <v>2800</v>
      </c>
      <c r="D661" s="2" t="s">
        <v>2801</v>
      </c>
      <c r="E661" t="str">
        <f t="shared" si="78"/>
        <v/>
      </c>
      <c r="F661" s="1" t="s">
        <v>4</v>
      </c>
      <c r="G661" s="2" t="s">
        <v>2802</v>
      </c>
    </row>
    <row r="662">
      <c r="A662" s="1" t="s">
        <v>2808</v>
      </c>
      <c r="B662" s="1" t="s">
        <v>2809</v>
      </c>
      <c r="C662" s="1" t="s">
        <v>2810</v>
      </c>
      <c r="D662" s="2" t="s">
        <v>2811</v>
      </c>
      <c r="E662" t="str">
        <f>IMAGE("https://i.ytimg.com/vi/frnzhET1D-Y/maxresdefault.jpg",1)</f>
        <v/>
      </c>
      <c r="F662" s="1" t="s">
        <v>4</v>
      </c>
      <c r="G662" s="2" t="s">
        <v>2812</v>
      </c>
    </row>
    <row r="663">
      <c r="A663" s="1" t="s">
        <v>2813</v>
      </c>
      <c r="B663" s="1" t="s">
        <v>2814</v>
      </c>
      <c r="C663" s="1" t="s">
        <v>2815</v>
      </c>
      <c r="D663" s="1" t="s">
        <v>2816</v>
      </c>
      <c r="E663" t="str">
        <f>IMAGE("http://ifttt.com/images/no_image_card.png",1)</f>
        <v/>
      </c>
      <c r="F663" s="1" t="s">
        <v>4</v>
      </c>
      <c r="G663" s="2" t="s">
        <v>2817</v>
      </c>
    </row>
    <row r="664">
      <c r="A664" s="1" t="s">
        <v>2818</v>
      </c>
      <c r="B664" s="1" t="s">
        <v>2819</v>
      </c>
      <c r="C664" s="1" t="s">
        <v>2820</v>
      </c>
      <c r="D664" s="2" t="s">
        <v>2821</v>
      </c>
      <c r="E664" t="str">
        <f>IMAGE("http://www.zerohedge.com/sites/default/files/images/user3303/imageroot/2014/01/20140106_goldf4_0.jpg",1)</f>
        <v/>
      </c>
      <c r="F664" s="1" t="s">
        <v>4</v>
      </c>
      <c r="G664" s="2" t="s">
        <v>2822</v>
      </c>
    </row>
    <row r="665">
      <c r="A665" s="1" t="s">
        <v>2823</v>
      </c>
      <c r="B665" s="1" t="s">
        <v>1252</v>
      </c>
      <c r="C665" s="1" t="s">
        <v>2824</v>
      </c>
      <c r="D665" s="1" t="s">
        <v>2825</v>
      </c>
      <c r="E665" t="str">
        <f>IMAGE("http://ifttt.com/images/no_image_card.png",1)</f>
        <v/>
      </c>
      <c r="F665" s="1" t="s">
        <v>4</v>
      </c>
      <c r="G665" s="2" t="s">
        <v>2826</v>
      </c>
    </row>
    <row r="666">
      <c r="A666" s="1" t="s">
        <v>2827</v>
      </c>
      <c r="B666" s="1" t="s">
        <v>610</v>
      </c>
      <c r="C666" s="1" t="s">
        <v>2828</v>
      </c>
      <c r="D666" s="2" t="s">
        <v>2829</v>
      </c>
      <c r="E666" t="str">
        <f>IMAGE("http://media.coindesk.com/2015/06/shutterstock_7253215.jpg",1)</f>
        <v/>
      </c>
      <c r="F666" s="1" t="s">
        <v>4</v>
      </c>
      <c r="G666" s="2" t="s">
        <v>2830</v>
      </c>
    </row>
    <row r="667">
      <c r="A667" s="1" t="s">
        <v>2831</v>
      </c>
      <c r="B667" s="1" t="s">
        <v>1252</v>
      </c>
      <c r="C667" s="1" t="s">
        <v>2832</v>
      </c>
      <c r="D667" s="1" t="s">
        <v>2833</v>
      </c>
      <c r="E667" t="str">
        <f>IMAGE("http://ifttt.com/images/no_image_card.png",1)</f>
        <v/>
      </c>
      <c r="F667" s="1" t="s">
        <v>4</v>
      </c>
      <c r="G667" s="2" t="s">
        <v>2834</v>
      </c>
    </row>
    <row r="668">
      <c r="A668" s="1" t="s">
        <v>2778</v>
      </c>
      <c r="B668" s="1" t="s">
        <v>2835</v>
      </c>
      <c r="C668" s="1" t="s">
        <v>2836</v>
      </c>
      <c r="D668" s="2" t="s">
        <v>2837</v>
      </c>
      <c r="E668" t="str">
        <f>IMAGE("http://cointelegraph.com/images/725_aHR0cDovL2NvaW50ZWxlZ3JhcGguY29tL3N0b3JhZ2UvdXBsb2Fkcy92aWV3LzVmMTJiNzJmMGMwYWQ1ZjE2YTYxMzc4NmFlZjY3Yjk0LnBuZw==.jpg",1)</f>
        <v/>
      </c>
      <c r="F668" s="1" t="s">
        <v>4</v>
      </c>
      <c r="G668" s="2" t="s">
        <v>2838</v>
      </c>
    </row>
    <row r="669">
      <c r="A669" s="1" t="s">
        <v>2839</v>
      </c>
      <c r="B669" s="1" t="s">
        <v>504</v>
      </c>
      <c r="C669" s="1" t="s">
        <v>2840</v>
      </c>
      <c r="D669" s="2" t="s">
        <v>2841</v>
      </c>
      <c r="E669" t="str">
        <f>IMAGE("https://pbs.twimg.com/profile_images/2597394462/32b6p3stu0g09zwy8rq5_400x400.jpeg",1)</f>
        <v/>
      </c>
      <c r="F669" s="1" t="s">
        <v>4</v>
      </c>
      <c r="G669" s="2" t="s">
        <v>2842</v>
      </c>
    </row>
    <row r="670">
      <c r="A670" s="1" t="s">
        <v>2839</v>
      </c>
      <c r="B670" s="1" t="s">
        <v>2843</v>
      </c>
      <c r="C670" s="1" t="s">
        <v>2844</v>
      </c>
      <c r="D670" s="2" t="s">
        <v>2845</v>
      </c>
      <c r="E670" t="str">
        <f>IMAGE("http://ad.doubleclick.net/N4735792/ad/us.reuters/bizfinance/bonds/article;type=mpu;sz=300x250;tile=2;articleID=USL5N0Z44M820150618;ord=2085?",1)</f>
        <v/>
      </c>
      <c r="F670" s="1" t="s">
        <v>4</v>
      </c>
      <c r="G670" s="2" t="s">
        <v>2846</v>
      </c>
    </row>
    <row r="671">
      <c r="A671" s="1" t="s">
        <v>2847</v>
      </c>
      <c r="B671" s="1" t="s">
        <v>2799</v>
      </c>
      <c r="C671" s="1" t="s">
        <v>2848</v>
      </c>
      <c r="D671" s="2" t="s">
        <v>2849</v>
      </c>
      <c r="E671" t="str">
        <f>IMAGE("https://hackadaycom.files.wordpress.com/2015/06/bitcoin.png?w=600&amp;amp;h=600",1)</f>
        <v/>
      </c>
      <c r="F671" s="1" t="s">
        <v>4</v>
      </c>
      <c r="G671" s="2" t="s">
        <v>2850</v>
      </c>
    </row>
    <row r="672">
      <c r="A672" s="1" t="s">
        <v>2851</v>
      </c>
      <c r="B672" s="1" t="s">
        <v>504</v>
      </c>
      <c r="C672" s="1" t="s">
        <v>2852</v>
      </c>
      <c r="D672" s="2" t="s">
        <v>2853</v>
      </c>
      <c r="E672" t="str">
        <f>IMAGE("http://media.coindesk.com/2015/06/shutterstock_1972447491.jpg",1)</f>
        <v/>
      </c>
      <c r="F672" s="1" t="s">
        <v>4</v>
      </c>
      <c r="G672" s="2" t="s">
        <v>2854</v>
      </c>
    </row>
    <row r="673">
      <c r="A673" s="1" t="s">
        <v>2855</v>
      </c>
      <c r="B673" s="1" t="s">
        <v>2856</v>
      </c>
      <c r="C673" s="1" t="s">
        <v>2857</v>
      </c>
      <c r="D673" s="1" t="s">
        <v>2858</v>
      </c>
      <c r="E673" t="str">
        <f t="shared" ref="E673:E674" si="79">IMAGE("http://ifttt.com/images/no_image_card.png",1)</f>
        <v/>
      </c>
      <c r="F673" s="1" t="s">
        <v>4</v>
      </c>
      <c r="G673" s="2" t="s">
        <v>2859</v>
      </c>
    </row>
    <row r="674">
      <c r="A674" s="1" t="s">
        <v>2860</v>
      </c>
      <c r="B674" s="1" t="s">
        <v>2861</v>
      </c>
      <c r="C674" s="1" t="s">
        <v>2862</v>
      </c>
      <c r="D674" s="1" t="s">
        <v>2863</v>
      </c>
      <c r="E674" t="str">
        <f t="shared" si="79"/>
        <v/>
      </c>
      <c r="F674" s="1" t="s">
        <v>4</v>
      </c>
      <c r="G674" s="2" t="s">
        <v>2864</v>
      </c>
    </row>
    <row r="675">
      <c r="A675" s="1" t="s">
        <v>2865</v>
      </c>
      <c r="B675" s="1" t="s">
        <v>1435</v>
      </c>
      <c r="C675" s="1" t="s">
        <v>2866</v>
      </c>
      <c r="D675" s="2" t="s">
        <v>2867</v>
      </c>
      <c r="E675" t="str">
        <f>IMAGE("http://pdfaiw.uspto.gov/templates/home.gif",1)</f>
        <v/>
      </c>
      <c r="F675" s="1" t="s">
        <v>4</v>
      </c>
      <c r="G675" s="2" t="s">
        <v>2868</v>
      </c>
    </row>
    <row r="676">
      <c r="A676" s="1" t="s">
        <v>2869</v>
      </c>
      <c r="B676" s="1" t="s">
        <v>2870</v>
      </c>
      <c r="C676" s="1" t="s">
        <v>2871</v>
      </c>
      <c r="D676" s="1" t="s">
        <v>2872</v>
      </c>
      <c r="E676" t="str">
        <f t="shared" ref="E676:E677" si="80">IMAGE("http://ifttt.com/images/no_image_card.png",1)</f>
        <v/>
      </c>
      <c r="F676" s="1" t="s">
        <v>4</v>
      </c>
      <c r="G676" s="2" t="s">
        <v>2873</v>
      </c>
    </row>
    <row r="677">
      <c r="A677" s="1" t="s">
        <v>2874</v>
      </c>
      <c r="B677" s="1" t="s">
        <v>1553</v>
      </c>
      <c r="C677" s="1" t="s">
        <v>2875</v>
      </c>
      <c r="D677" s="1" t="s">
        <v>2876</v>
      </c>
      <c r="E677" t="str">
        <f t="shared" si="80"/>
        <v/>
      </c>
      <c r="F677" s="1" t="s">
        <v>4</v>
      </c>
      <c r="G677" s="2" t="s">
        <v>2877</v>
      </c>
    </row>
    <row r="678">
      <c r="A678" s="1" t="s">
        <v>2878</v>
      </c>
      <c r="B678" s="1" t="s">
        <v>2879</v>
      </c>
      <c r="C678" s="1" t="s">
        <v>2880</v>
      </c>
      <c r="D678" s="2" t="s">
        <v>2881</v>
      </c>
      <c r="E678" t="str">
        <f>IMAGE("http://slimgur.com/images/2015/06/18/5052a4fb07ec3711d153613a0dd95591.jpg",1)</f>
        <v/>
      </c>
      <c r="F678" s="1" t="s">
        <v>4</v>
      </c>
      <c r="G678" s="2" t="s">
        <v>2882</v>
      </c>
    </row>
    <row r="679">
      <c r="A679" s="1" t="s">
        <v>2883</v>
      </c>
      <c r="B679" s="1" t="s">
        <v>2884</v>
      </c>
      <c r="C679" s="1" t="s">
        <v>2885</v>
      </c>
      <c r="D679" s="1" t="s">
        <v>2886</v>
      </c>
      <c r="E679" t="str">
        <f t="shared" ref="E679:E680" si="81">IMAGE("http://ifttt.com/images/no_image_card.png",1)</f>
        <v/>
      </c>
      <c r="F679" s="1" t="s">
        <v>4</v>
      </c>
      <c r="G679" s="2" t="s">
        <v>2887</v>
      </c>
    </row>
    <row r="680">
      <c r="A680" s="1" t="s">
        <v>2888</v>
      </c>
      <c r="B680" s="1" t="s">
        <v>231</v>
      </c>
      <c r="C680" s="1" t="s">
        <v>2889</v>
      </c>
      <c r="D680" s="1" t="s">
        <v>2890</v>
      </c>
      <c r="E680" t="str">
        <f t="shared" si="81"/>
        <v/>
      </c>
      <c r="F680" s="1" t="s">
        <v>4</v>
      </c>
      <c r="G680" s="2" t="s">
        <v>2891</v>
      </c>
    </row>
    <row r="681">
      <c r="A681" s="1" t="s">
        <v>2892</v>
      </c>
      <c r="B681" s="1" t="s">
        <v>2769</v>
      </c>
      <c r="C681" s="1" t="s">
        <v>2893</v>
      </c>
      <c r="D681" s="2" t="s">
        <v>2894</v>
      </c>
      <c r="E681" t="str">
        <f>IMAGE("http://si.wsj.net/public/resources/images/BN-IZ551_CaseWa_P_20150618142215.jpg",1)</f>
        <v/>
      </c>
      <c r="F681" s="1" t="s">
        <v>4</v>
      </c>
      <c r="G681" s="2" t="s">
        <v>2895</v>
      </c>
    </row>
    <row r="682">
      <c r="A682" s="1" t="s">
        <v>2896</v>
      </c>
      <c r="B682" s="1" t="s">
        <v>2769</v>
      </c>
      <c r="C682" s="1" t="s">
        <v>2897</v>
      </c>
      <c r="D682" s="2" t="s">
        <v>2898</v>
      </c>
      <c r="E682" t="str">
        <f>IMAGE("https://assets.entrepreneur.com/content/16x9/822/20150610155608-bitcoinhero6.jpeg",1)</f>
        <v/>
      </c>
      <c r="F682" s="1" t="s">
        <v>4</v>
      </c>
      <c r="G682" s="2" t="s">
        <v>2899</v>
      </c>
    </row>
    <row r="683">
      <c r="A683" s="1" t="s">
        <v>2900</v>
      </c>
      <c r="B683" s="1" t="s">
        <v>2901</v>
      </c>
      <c r="C683" s="1" t="s">
        <v>2902</v>
      </c>
      <c r="D683" s="2" t="s">
        <v>2903</v>
      </c>
      <c r="E683" t="str">
        <f t="shared" ref="E683:E688" si="82">IMAGE("http://ifttt.com/images/no_image_card.png",1)</f>
        <v/>
      </c>
      <c r="F683" s="1" t="s">
        <v>4</v>
      </c>
      <c r="G683" s="2" t="s">
        <v>2904</v>
      </c>
    </row>
    <row r="684">
      <c r="A684" s="1" t="s">
        <v>2905</v>
      </c>
      <c r="B684" s="1" t="s">
        <v>231</v>
      </c>
      <c r="C684" s="1" t="s">
        <v>2906</v>
      </c>
      <c r="D684" s="2" t="s">
        <v>2907</v>
      </c>
      <c r="E684" t="str">
        <f t="shared" si="82"/>
        <v/>
      </c>
      <c r="F684" s="1" t="s">
        <v>4</v>
      </c>
      <c r="G684" s="2" t="s">
        <v>2908</v>
      </c>
    </row>
    <row r="685">
      <c r="A685" s="1" t="s">
        <v>2909</v>
      </c>
      <c r="B685" s="1" t="s">
        <v>231</v>
      </c>
      <c r="C685" s="1" t="s">
        <v>2910</v>
      </c>
      <c r="D685" s="1" t="s">
        <v>2911</v>
      </c>
      <c r="E685" t="str">
        <f t="shared" si="82"/>
        <v/>
      </c>
      <c r="F685" s="1" t="s">
        <v>4</v>
      </c>
      <c r="G685" s="2" t="s">
        <v>2912</v>
      </c>
    </row>
    <row r="686">
      <c r="A686" s="1" t="s">
        <v>2913</v>
      </c>
      <c r="B686" s="1" t="s">
        <v>2914</v>
      </c>
      <c r="C686" s="1" t="s">
        <v>2915</v>
      </c>
      <c r="D686" s="1" t="s">
        <v>2916</v>
      </c>
      <c r="E686" t="str">
        <f t="shared" si="82"/>
        <v/>
      </c>
      <c r="F686" s="1" t="s">
        <v>4</v>
      </c>
      <c r="G686" s="2" t="s">
        <v>2917</v>
      </c>
    </row>
    <row r="687">
      <c r="A687" s="1" t="s">
        <v>2918</v>
      </c>
      <c r="B687" s="1" t="s">
        <v>106</v>
      </c>
      <c r="C687" s="1" t="s">
        <v>2919</v>
      </c>
      <c r="D687" s="2" t="s">
        <v>2920</v>
      </c>
      <c r="E687" t="str">
        <f t="shared" si="82"/>
        <v/>
      </c>
      <c r="F687" s="1" t="s">
        <v>4</v>
      </c>
      <c r="G687" s="2" t="s">
        <v>2921</v>
      </c>
    </row>
    <row r="688">
      <c r="A688" s="1" t="s">
        <v>2922</v>
      </c>
      <c r="B688" s="1" t="s">
        <v>2923</v>
      </c>
      <c r="C688" s="1" t="s">
        <v>2924</v>
      </c>
      <c r="D688" s="1" t="s">
        <v>2925</v>
      </c>
      <c r="E688" t="str">
        <f t="shared" si="82"/>
        <v/>
      </c>
      <c r="F688" s="1" t="s">
        <v>4</v>
      </c>
      <c r="G688" s="2" t="s">
        <v>2926</v>
      </c>
    </row>
    <row r="689">
      <c r="A689" s="1" t="s">
        <v>2927</v>
      </c>
      <c r="B689" s="1" t="s">
        <v>524</v>
      </c>
      <c r="C689" s="1" t="s">
        <v>2928</v>
      </c>
      <c r="D689" s="2" t="s">
        <v>2929</v>
      </c>
      <c r="E689" t="str">
        <f>IMAGE("http://fm.cnbc.com/applications/cnbc.com/resources/img/editorial/2015/06/18/102771128-477575280.1910x1000.jpg",1)</f>
        <v/>
      </c>
      <c r="F689" s="1" t="s">
        <v>4</v>
      </c>
      <c r="G689" s="2" t="s">
        <v>2930</v>
      </c>
    </row>
    <row r="690">
      <c r="A690" s="1" t="s">
        <v>2931</v>
      </c>
      <c r="B690" s="1" t="s">
        <v>2932</v>
      </c>
      <c r="C690" s="1" t="s">
        <v>2933</v>
      </c>
      <c r="D690" s="1" t="s">
        <v>2934</v>
      </c>
      <c r="E690" t="str">
        <f t="shared" ref="E690:E691" si="83">IMAGE("http://ifttt.com/images/no_image_card.png",1)</f>
        <v/>
      </c>
      <c r="F690" s="1" t="s">
        <v>4</v>
      </c>
      <c r="G690" s="2" t="s">
        <v>2935</v>
      </c>
    </row>
    <row r="691">
      <c r="A691" s="1" t="s">
        <v>2922</v>
      </c>
      <c r="B691" s="1" t="s">
        <v>2923</v>
      </c>
      <c r="C691" s="1" t="s">
        <v>2924</v>
      </c>
      <c r="D691" s="1" t="s">
        <v>2925</v>
      </c>
      <c r="E691" t="str">
        <f t="shared" si="83"/>
        <v/>
      </c>
      <c r="F691" s="1" t="s">
        <v>4</v>
      </c>
      <c r="G691" s="2" t="s">
        <v>2926</v>
      </c>
    </row>
    <row r="692">
      <c r="A692" s="1" t="s">
        <v>2927</v>
      </c>
      <c r="B692" s="1" t="s">
        <v>524</v>
      </c>
      <c r="C692" s="1" t="s">
        <v>2928</v>
      </c>
      <c r="D692" s="2" t="s">
        <v>2929</v>
      </c>
      <c r="E692" t="str">
        <f>IMAGE("http://fm.cnbc.com/applications/cnbc.com/resources/img/editorial/2015/06/18/102771128-477575280.1910x1000.jpg",1)</f>
        <v/>
      </c>
      <c r="F692" s="1" t="s">
        <v>4</v>
      </c>
      <c r="G692" s="2" t="s">
        <v>2930</v>
      </c>
    </row>
    <row r="693">
      <c r="A693" s="1" t="s">
        <v>2936</v>
      </c>
      <c r="B693" s="1" t="s">
        <v>2937</v>
      </c>
      <c r="C693" s="1" t="s">
        <v>2938</v>
      </c>
      <c r="D693" s="2" t="s">
        <v>2939</v>
      </c>
      <c r="E693" t="str">
        <f>IMAGE("http://i.imgur.com/o78HGnQ.jpg?fb",1)</f>
        <v/>
      </c>
      <c r="F693" s="1" t="s">
        <v>4</v>
      </c>
      <c r="G693" s="2" t="s">
        <v>2940</v>
      </c>
    </row>
    <row r="694">
      <c r="A694" s="1" t="s">
        <v>2941</v>
      </c>
      <c r="B694" s="1" t="s">
        <v>2942</v>
      </c>
      <c r="C694" s="1" t="s">
        <v>2943</v>
      </c>
      <c r="D694" s="2" t="s">
        <v>2944</v>
      </c>
      <c r="E694" t="str">
        <f>IMAGE("https://ihb.io/wp-content/uploads/2015/06/Bitcoin-Nodes-For-Dummies-IHB-News.gif",1)</f>
        <v/>
      </c>
      <c r="F694" s="1" t="s">
        <v>4</v>
      </c>
      <c r="G694" s="2" t="s">
        <v>2945</v>
      </c>
    </row>
    <row r="695">
      <c r="A695" s="1" t="s">
        <v>2946</v>
      </c>
      <c r="B695" s="1" t="s">
        <v>1517</v>
      </c>
      <c r="C695" s="1" t="s">
        <v>2947</v>
      </c>
      <c r="D695" s="1" t="s">
        <v>2948</v>
      </c>
      <c r="E695" t="str">
        <f>IMAGE("http://ifttt.com/images/no_image_card.png",1)</f>
        <v/>
      </c>
      <c r="F695" s="1" t="s">
        <v>4</v>
      </c>
      <c r="G695" s="2" t="s">
        <v>2949</v>
      </c>
    </row>
    <row r="696">
      <c r="A696" s="1" t="s">
        <v>2950</v>
      </c>
      <c r="B696" s="1" t="s">
        <v>2951</v>
      </c>
      <c r="C696" s="1" t="s">
        <v>2952</v>
      </c>
      <c r="D696" s="2" t="s">
        <v>2953</v>
      </c>
      <c r="E696" t="str">
        <f>IMAGE("http://i.imgur.com/1XjBqre.png",1)</f>
        <v/>
      </c>
      <c r="F696" s="1" t="s">
        <v>4</v>
      </c>
      <c r="G696" s="2" t="s">
        <v>2954</v>
      </c>
    </row>
    <row r="697">
      <c r="A697" s="1" t="s">
        <v>2955</v>
      </c>
      <c r="B697" s="1" t="s">
        <v>2363</v>
      </c>
      <c r="C697" s="1" t="s">
        <v>2956</v>
      </c>
      <c r="D697" s="2" t="s">
        <v>2957</v>
      </c>
      <c r="E697" t="str">
        <f>IMAGE("https://www.cryptocoinsnews.com/wp-content/uploads/2014/02/bitaccess.png",1)</f>
        <v/>
      </c>
      <c r="F697" s="1" t="s">
        <v>4</v>
      </c>
      <c r="G697" s="2" t="s">
        <v>2958</v>
      </c>
    </row>
    <row r="698">
      <c r="A698" s="1" t="s">
        <v>2959</v>
      </c>
      <c r="B698" s="1" t="s">
        <v>2960</v>
      </c>
      <c r="C698" s="1" t="s">
        <v>2961</v>
      </c>
      <c r="D698" s="2" t="s">
        <v>2962</v>
      </c>
      <c r="E698" t="str">
        <f>IMAGE("http://dailysignal.com/wp-content/uploads/150617_KentuckyForfeitureFEAT_Quinn.jpg",1)</f>
        <v/>
      </c>
      <c r="F698" s="1" t="s">
        <v>4</v>
      </c>
      <c r="G698" s="2" t="s">
        <v>2963</v>
      </c>
    </row>
    <row r="699">
      <c r="A699" s="1" t="s">
        <v>2964</v>
      </c>
      <c r="B699" s="1" t="s">
        <v>1801</v>
      </c>
      <c r="C699" s="1" t="s">
        <v>2965</v>
      </c>
      <c r="D699" s="1" t="s">
        <v>2966</v>
      </c>
      <c r="E699" t="str">
        <f>IMAGE("http://ifttt.com/images/no_image_card.png",1)</f>
        <v/>
      </c>
      <c r="F699" s="1" t="s">
        <v>4</v>
      </c>
      <c r="G699" s="2" t="s">
        <v>2967</v>
      </c>
    </row>
    <row r="700">
      <c r="A700" s="1" t="s">
        <v>2968</v>
      </c>
      <c r="B700" s="1" t="s">
        <v>771</v>
      </c>
      <c r="C700" s="1" t="s">
        <v>2969</v>
      </c>
      <c r="D700" s="2" t="s">
        <v>2970</v>
      </c>
      <c r="E700" t="str">
        <f>IMAGE("https://pbs.twimg.com/media/CH045W-UYAAeRMz.png:large",1)</f>
        <v/>
      </c>
      <c r="F700" s="1" t="s">
        <v>4</v>
      </c>
      <c r="G700" s="2" t="s">
        <v>2971</v>
      </c>
    </row>
    <row r="701">
      <c r="A701" s="1" t="s">
        <v>2972</v>
      </c>
      <c r="B701" s="1" t="s">
        <v>524</v>
      </c>
      <c r="C701" s="1" t="s">
        <v>2973</v>
      </c>
      <c r="D701" s="2" t="s">
        <v>2974</v>
      </c>
      <c r="E701" t="str">
        <f>IMAGE("https://www.redditstatic.com/icon.png",1)</f>
        <v/>
      </c>
      <c r="F701" s="1" t="s">
        <v>4</v>
      </c>
      <c r="G701" s="2" t="s">
        <v>2975</v>
      </c>
    </row>
    <row r="702">
      <c r="A702" s="1" t="s">
        <v>2976</v>
      </c>
      <c r="B702" s="1" t="s">
        <v>2977</v>
      </c>
      <c r="C702" s="1" t="s">
        <v>2978</v>
      </c>
      <c r="D702" s="1" t="s">
        <v>2979</v>
      </c>
      <c r="E702" t="str">
        <f>IMAGE("http://ifttt.com/images/no_image_card.png",1)</f>
        <v/>
      </c>
      <c r="F702" s="1" t="s">
        <v>4</v>
      </c>
      <c r="G702" s="2" t="s">
        <v>2980</v>
      </c>
    </row>
    <row r="703">
      <c r="A703" s="1" t="s">
        <v>2981</v>
      </c>
      <c r="B703" s="1" t="s">
        <v>1467</v>
      </c>
      <c r="C703" s="1" t="s">
        <v>2982</v>
      </c>
      <c r="D703" s="2" t="s">
        <v>2983</v>
      </c>
      <c r="E703" t="str">
        <f>IMAGE("http://i.imgur.com/shwEFqK.jpg?fb",1)</f>
        <v/>
      </c>
      <c r="F703" s="1" t="s">
        <v>4</v>
      </c>
      <c r="G703" s="2" t="s">
        <v>2984</v>
      </c>
    </row>
    <row r="704">
      <c r="A704" s="1" t="s">
        <v>2985</v>
      </c>
      <c r="B704" s="1" t="s">
        <v>754</v>
      </c>
      <c r="C704" s="1" t="s">
        <v>2986</v>
      </c>
      <c r="D704" s="2" t="s">
        <v>2987</v>
      </c>
      <c r="E704" t="str">
        <f>IMAGE("http://bravenewcoin.com/assets/Uploads/_resampled/CroppedImage400400-Selection-361.png",1)</f>
        <v/>
      </c>
      <c r="F704" s="1" t="s">
        <v>4</v>
      </c>
      <c r="G704" s="2" t="s">
        <v>2988</v>
      </c>
    </row>
    <row r="705">
      <c r="A705" s="1" t="s">
        <v>2989</v>
      </c>
      <c r="B705" s="1" t="s">
        <v>2990</v>
      </c>
      <c r="C705" s="1" t="s">
        <v>2991</v>
      </c>
      <c r="D705" s="1" t="s">
        <v>2992</v>
      </c>
      <c r="E705" t="str">
        <f>IMAGE("http://ifttt.com/images/no_image_card.png",1)</f>
        <v/>
      </c>
      <c r="F705" s="1" t="s">
        <v>4</v>
      </c>
      <c r="G705" s="2" t="s">
        <v>2993</v>
      </c>
    </row>
    <row r="706">
      <c r="A706" s="1" t="s">
        <v>2994</v>
      </c>
      <c r="B706" s="1" t="s">
        <v>2995</v>
      </c>
      <c r="C706" s="1" t="s">
        <v>2996</v>
      </c>
      <c r="D706" s="2" t="s">
        <v>2997</v>
      </c>
      <c r="E706" t="str">
        <f>IMAGE("http://ozlabs.org/~rusty/bitcoin80.png",1)</f>
        <v/>
      </c>
      <c r="F706" s="1" t="s">
        <v>4</v>
      </c>
      <c r="G706" s="2" t="s">
        <v>2998</v>
      </c>
    </row>
    <row r="707">
      <c r="A707" s="1" t="s">
        <v>2999</v>
      </c>
      <c r="B707" s="1" t="s">
        <v>3000</v>
      </c>
      <c r="C707" s="1" t="s">
        <v>3001</v>
      </c>
      <c r="D707" s="2" t="s">
        <v>3002</v>
      </c>
      <c r="E707" t="str">
        <f>IMAGE("//s3-us-west-2.amazonaws.com/assets.www.wenatcheeworld.com/static/img/ui/wwlogo_200w.jpg",1)</f>
        <v/>
      </c>
      <c r="F707" s="1" t="s">
        <v>4</v>
      </c>
      <c r="G707" s="2" t="s">
        <v>3003</v>
      </c>
    </row>
    <row r="708">
      <c r="A708" s="1" t="s">
        <v>3004</v>
      </c>
      <c r="B708" s="1" t="s">
        <v>736</v>
      </c>
      <c r="C708" s="1" t="s">
        <v>3005</v>
      </c>
      <c r="D708" s="2" t="s">
        <v>3006</v>
      </c>
      <c r="E708" t="str">
        <f t="shared" ref="E708:E710" si="84">IMAGE("http://ifttt.com/images/no_image_card.png",1)</f>
        <v/>
      </c>
      <c r="F708" s="1" t="s">
        <v>4</v>
      </c>
      <c r="G708" s="2" t="s">
        <v>3007</v>
      </c>
    </row>
    <row r="709">
      <c r="A709" s="1" t="s">
        <v>3008</v>
      </c>
      <c r="B709" s="1" t="s">
        <v>615</v>
      </c>
      <c r="C709" s="1" t="s">
        <v>3009</v>
      </c>
      <c r="D709" s="1" t="s">
        <v>323</v>
      </c>
      <c r="E709" t="str">
        <f t="shared" si="84"/>
        <v/>
      </c>
      <c r="F709" s="1" t="s">
        <v>4</v>
      </c>
      <c r="G709" s="2" t="s">
        <v>3010</v>
      </c>
    </row>
    <row r="710">
      <c r="A710" s="1" t="s">
        <v>3011</v>
      </c>
      <c r="B710" s="1" t="s">
        <v>2244</v>
      </c>
      <c r="C710" s="1" t="s">
        <v>3012</v>
      </c>
      <c r="D710" s="1" t="s">
        <v>3013</v>
      </c>
      <c r="E710" t="str">
        <f t="shared" si="84"/>
        <v/>
      </c>
      <c r="F710" s="1" t="s">
        <v>4</v>
      </c>
      <c r="G710" s="2" t="s">
        <v>3014</v>
      </c>
    </row>
    <row r="711">
      <c r="A711" s="1" t="s">
        <v>3015</v>
      </c>
      <c r="B711" s="1" t="s">
        <v>736</v>
      </c>
      <c r="C711" s="1" t="s">
        <v>3016</v>
      </c>
      <c r="D711" s="2" t="s">
        <v>3017</v>
      </c>
      <c r="E711" t="str">
        <f>IMAGE("http://banknxt.com/wp-content/uploads/2015/06/Timing-a-banking-transaction.jpg",1)</f>
        <v/>
      </c>
      <c r="F711" s="1" t="s">
        <v>4</v>
      </c>
      <c r="G711" s="2" t="s">
        <v>3018</v>
      </c>
    </row>
    <row r="712">
      <c r="A712" s="1" t="s">
        <v>3019</v>
      </c>
      <c r="B712" s="1" t="s">
        <v>3020</v>
      </c>
      <c r="C712" s="1" t="s">
        <v>3021</v>
      </c>
      <c r="D712" s="1" t="s">
        <v>3022</v>
      </c>
      <c r="E712" t="str">
        <f>IMAGE("http://ifttt.com/images/no_image_card.png",1)</f>
        <v/>
      </c>
      <c r="F712" s="1" t="s">
        <v>4</v>
      </c>
      <c r="G712" s="2" t="s">
        <v>3023</v>
      </c>
    </row>
    <row r="713">
      <c r="A713" s="1" t="s">
        <v>3024</v>
      </c>
      <c r="B713" s="1" t="s">
        <v>524</v>
      </c>
      <c r="C713" s="1" t="s">
        <v>3025</v>
      </c>
      <c r="D713" s="2" t="s">
        <v>3026</v>
      </c>
      <c r="E713" t="str">
        <f>IMAGE("https://i.ytimg.com/vi/dKXwn3nOw3c/maxresdefault.jpg",1)</f>
        <v/>
      </c>
      <c r="F713" s="1" t="s">
        <v>4</v>
      </c>
      <c r="G713" s="2" t="s">
        <v>3027</v>
      </c>
    </row>
    <row r="714">
      <c r="A714" s="1" t="s">
        <v>3028</v>
      </c>
      <c r="B714" s="1" t="s">
        <v>1595</v>
      </c>
      <c r="C714" s="1" t="s">
        <v>3029</v>
      </c>
      <c r="D714" s="2" t="s">
        <v>3030</v>
      </c>
      <c r="E714" t="str">
        <f>IMAGE("https://i.ytimg.com/vi/oJNCNwbEhyc/hqdefault.jpg",1)</f>
        <v/>
      </c>
      <c r="F714" s="1" t="s">
        <v>4</v>
      </c>
      <c r="G714" s="2" t="s">
        <v>3031</v>
      </c>
    </row>
    <row r="715">
      <c r="A715" s="1" t="s">
        <v>3032</v>
      </c>
      <c r="B715" s="1" t="s">
        <v>3033</v>
      </c>
      <c r="C715" s="1" t="s">
        <v>3034</v>
      </c>
      <c r="D715" s="1" t="s">
        <v>3035</v>
      </c>
      <c r="E715" t="str">
        <f>IMAGE("http://ifttt.com/images/no_image_card.png",1)</f>
        <v/>
      </c>
      <c r="F715" s="1" t="s">
        <v>4</v>
      </c>
      <c r="G715" s="2" t="s">
        <v>3036</v>
      </c>
    </row>
    <row r="716">
      <c r="A716" s="1" t="s">
        <v>3037</v>
      </c>
      <c r="B716" s="1" t="s">
        <v>736</v>
      </c>
      <c r="C716" s="1" t="s">
        <v>3038</v>
      </c>
      <c r="D716" s="2" t="s">
        <v>3039</v>
      </c>
      <c r="E716" t="str">
        <f>IMAGE("http://leaprate.com/wp-content/uploads/coinbaseinstant.jpg",1)</f>
        <v/>
      </c>
      <c r="F716" s="1" t="s">
        <v>4</v>
      </c>
      <c r="G716" s="2" t="s">
        <v>3040</v>
      </c>
    </row>
    <row r="717">
      <c r="A717" s="1" t="s">
        <v>3041</v>
      </c>
      <c r="B717" s="1" t="s">
        <v>736</v>
      </c>
      <c r="C717" s="1" t="s">
        <v>3042</v>
      </c>
      <c r="D717" s="2" t="s">
        <v>3043</v>
      </c>
      <c r="E717" t="str">
        <f>IMAGE("http://timesofindia.indiatimes.com/photo/47717281.cms",1)</f>
        <v/>
      </c>
      <c r="F717" s="1" t="s">
        <v>4</v>
      </c>
      <c r="G717" s="2" t="s">
        <v>3044</v>
      </c>
    </row>
    <row r="718">
      <c r="A718" s="1" t="s">
        <v>3045</v>
      </c>
      <c r="B718" s="1" t="s">
        <v>3046</v>
      </c>
      <c r="C718" s="1" t="s">
        <v>3047</v>
      </c>
      <c r="D718" s="1" t="s">
        <v>3048</v>
      </c>
      <c r="E718" t="str">
        <f t="shared" ref="E718:E719" si="85">IMAGE("http://ifttt.com/images/no_image_card.png",1)</f>
        <v/>
      </c>
      <c r="F718" s="1" t="s">
        <v>4</v>
      </c>
      <c r="G718" s="2" t="s">
        <v>3049</v>
      </c>
    </row>
    <row r="719">
      <c r="A719" s="1" t="s">
        <v>3050</v>
      </c>
      <c r="B719" s="1" t="s">
        <v>3051</v>
      </c>
      <c r="C719" s="1" t="s">
        <v>3052</v>
      </c>
      <c r="D719" s="1" t="s">
        <v>3053</v>
      </c>
      <c r="E719" t="str">
        <f t="shared" si="85"/>
        <v/>
      </c>
      <c r="F719" s="1" t="s">
        <v>4</v>
      </c>
      <c r="G719" s="2" t="s">
        <v>3054</v>
      </c>
    </row>
    <row r="720">
      <c r="A720" s="1" t="s">
        <v>3055</v>
      </c>
      <c r="B720" s="1" t="s">
        <v>3056</v>
      </c>
      <c r="C720" s="1" t="s">
        <v>3057</v>
      </c>
      <c r="D720" s="2" t="s">
        <v>3058</v>
      </c>
      <c r="E720" t="str">
        <f>IMAGE("http://ecc.ninja/data/avatars/s/0/19.jpg?1431367999",1)</f>
        <v/>
      </c>
      <c r="F720" s="1" t="s">
        <v>4</v>
      </c>
      <c r="G720" s="2" t="s">
        <v>3059</v>
      </c>
    </row>
    <row r="721">
      <c r="A721" s="1" t="s">
        <v>3060</v>
      </c>
      <c r="B721" s="1" t="s">
        <v>2422</v>
      </c>
      <c r="C721" s="1" t="s">
        <v>3061</v>
      </c>
      <c r="D721" s="2" t="s">
        <v>3062</v>
      </c>
      <c r="E721" t="str">
        <f>IMAGE("http://i.imgur.com/NPyg8gk.jpg",1)</f>
        <v/>
      </c>
      <c r="F721" s="1" t="s">
        <v>4</v>
      </c>
      <c r="G721" s="2" t="s">
        <v>3063</v>
      </c>
    </row>
    <row r="722">
      <c r="A722" s="1" t="s">
        <v>3064</v>
      </c>
      <c r="B722" s="1" t="s">
        <v>754</v>
      </c>
      <c r="C722" s="1" t="s">
        <v>3065</v>
      </c>
      <c r="D722" s="2" t="s">
        <v>3066</v>
      </c>
      <c r="E722" t="str">
        <f>IMAGE("http://bravenewcoin.com/assets/Uploads/_resampled/CroppedImage400400-Selection-364.png",1)</f>
        <v/>
      </c>
      <c r="F722" s="1" t="s">
        <v>4</v>
      </c>
      <c r="G722" s="2" t="s">
        <v>3067</v>
      </c>
    </row>
    <row r="723">
      <c r="A723" s="1" t="s">
        <v>3068</v>
      </c>
      <c r="B723" s="1" t="s">
        <v>3069</v>
      </c>
      <c r="C723" s="1" t="s">
        <v>3070</v>
      </c>
      <c r="D723" s="1" t="s">
        <v>3071</v>
      </c>
      <c r="E723" t="str">
        <f>IMAGE("http://ifttt.com/images/no_image_card.png",1)</f>
        <v/>
      </c>
      <c r="F723" s="1" t="s">
        <v>4</v>
      </c>
      <c r="G723" s="2" t="s">
        <v>3072</v>
      </c>
    </row>
    <row r="724">
      <c r="A724" s="1" t="s">
        <v>3073</v>
      </c>
      <c r="B724" s="1" t="s">
        <v>2422</v>
      </c>
      <c r="C724" s="1" t="s">
        <v>3074</v>
      </c>
      <c r="D724" s="2" t="s">
        <v>3062</v>
      </c>
      <c r="E724" t="str">
        <f>IMAGE("http://i.imgur.com/NPyg8gk.jpg",1)</f>
        <v/>
      </c>
      <c r="F724" s="1" t="s">
        <v>4</v>
      </c>
      <c r="G724" s="2" t="s">
        <v>3075</v>
      </c>
    </row>
    <row r="725">
      <c r="A725" s="1" t="s">
        <v>3076</v>
      </c>
      <c r="B725" s="1" t="s">
        <v>566</v>
      </c>
      <c r="C725" s="1" t="s">
        <v>3077</v>
      </c>
      <c r="D725" s="1" t="s">
        <v>323</v>
      </c>
      <c r="E725" t="str">
        <f>IMAGE("http://ifttt.com/images/no_image_card.png",1)</f>
        <v/>
      </c>
      <c r="F725" s="1" t="s">
        <v>4</v>
      </c>
      <c r="G725" s="2" t="s">
        <v>3078</v>
      </c>
    </row>
    <row r="726">
      <c r="A726" s="1" t="s">
        <v>3079</v>
      </c>
      <c r="B726" s="1" t="s">
        <v>3080</v>
      </c>
      <c r="C726" s="1" t="s">
        <v>3081</v>
      </c>
      <c r="D726" s="2" t="s">
        <v>3082</v>
      </c>
      <c r="E726" t="str">
        <f>IMAGE("https://www.cryptocoinsnews.com/wp-content/uploads/2015/06/15470569389_9e7ef0d933_o.jpg",1)</f>
        <v/>
      </c>
      <c r="F726" s="1" t="s">
        <v>4</v>
      </c>
      <c r="G726" s="2" t="s">
        <v>3083</v>
      </c>
    </row>
    <row r="727">
      <c r="A727" s="1" t="s">
        <v>3084</v>
      </c>
      <c r="B727" s="1" t="s">
        <v>3085</v>
      </c>
      <c r="C727" s="1" t="s">
        <v>3086</v>
      </c>
      <c r="D727" s="1" t="s">
        <v>3087</v>
      </c>
      <c r="E727" t="str">
        <f t="shared" ref="E727:E728" si="86">IMAGE("http://ifttt.com/images/no_image_card.png",1)</f>
        <v/>
      </c>
      <c r="F727" s="1" t="s">
        <v>4</v>
      </c>
      <c r="G727" s="2" t="s">
        <v>3088</v>
      </c>
    </row>
    <row r="728">
      <c r="A728" s="1" t="s">
        <v>3089</v>
      </c>
      <c r="B728" s="1" t="s">
        <v>3090</v>
      </c>
      <c r="C728" s="1" t="s">
        <v>3091</v>
      </c>
      <c r="D728" s="1" t="s">
        <v>323</v>
      </c>
      <c r="E728" t="str">
        <f t="shared" si="86"/>
        <v/>
      </c>
      <c r="F728" s="1" t="s">
        <v>4</v>
      </c>
      <c r="G728" s="2" t="s">
        <v>3092</v>
      </c>
    </row>
    <row r="729">
      <c r="A729" s="1" t="s">
        <v>3093</v>
      </c>
      <c r="B729" s="1" t="s">
        <v>3094</v>
      </c>
      <c r="C729" s="1" t="s">
        <v>3095</v>
      </c>
      <c r="D729" s="2" t="s">
        <v>3096</v>
      </c>
      <c r="E729" t="str">
        <f>IMAGE("https://www.redditstatic.com/icon.png",1)</f>
        <v/>
      </c>
      <c r="F729" s="1" t="s">
        <v>4</v>
      </c>
      <c r="G729" s="2" t="s">
        <v>3097</v>
      </c>
    </row>
    <row r="730">
      <c r="A730" s="1" t="s">
        <v>3098</v>
      </c>
      <c r="B730" s="1" t="s">
        <v>3099</v>
      </c>
      <c r="C730" s="1" t="s">
        <v>3100</v>
      </c>
      <c r="D730" s="2" t="s">
        <v>3101</v>
      </c>
      <c r="E730" t="str">
        <f>IMAGE("http://realmoneyasia.com/wp-content/uploads/2015/06/Screen-Shot-2015-06-19-at-3.12.58-PM.png",1)</f>
        <v/>
      </c>
      <c r="F730" s="1" t="s">
        <v>4</v>
      </c>
      <c r="G730" s="2" t="s">
        <v>3102</v>
      </c>
    </row>
    <row r="731">
      <c r="A731" s="1" t="s">
        <v>3103</v>
      </c>
      <c r="B731" s="1" t="s">
        <v>3104</v>
      </c>
      <c r="C731" s="1" t="s">
        <v>3105</v>
      </c>
      <c r="D731" s="2" t="s">
        <v>3106</v>
      </c>
      <c r="E731" t="str">
        <f>IMAGE("http://media.coindesk.com/2015/06/agreement.jpg",1)</f>
        <v/>
      </c>
      <c r="F731" s="1" t="s">
        <v>4</v>
      </c>
      <c r="G731" s="2" t="s">
        <v>3107</v>
      </c>
    </row>
    <row r="732">
      <c r="A732" s="1" t="s">
        <v>3108</v>
      </c>
      <c r="B732" s="1" t="s">
        <v>524</v>
      </c>
      <c r="C732" s="1" t="s">
        <v>3109</v>
      </c>
      <c r="D732" s="2" t="s">
        <v>3110</v>
      </c>
      <c r="E732" t="str">
        <f>IMAGE("http://i.imgur.com/EvK9qM6.gif?noredirect",1)</f>
        <v/>
      </c>
      <c r="F732" s="1" t="s">
        <v>4</v>
      </c>
      <c r="G732" s="2" t="s">
        <v>3111</v>
      </c>
    </row>
    <row r="733">
      <c r="A733" s="1" t="s">
        <v>3112</v>
      </c>
      <c r="B733" s="1" t="s">
        <v>1069</v>
      </c>
      <c r="C733" s="1" t="s">
        <v>3113</v>
      </c>
      <c r="D733" s="2" t="s">
        <v>3114</v>
      </c>
      <c r="E733" t="str">
        <f>IMAGE("http://i.imgur.com/Z755srN.jpg",1)</f>
        <v/>
      </c>
      <c r="F733" s="1" t="s">
        <v>4</v>
      </c>
      <c r="G733" s="2" t="s">
        <v>3115</v>
      </c>
    </row>
    <row r="734">
      <c r="A734" s="1" t="s">
        <v>3116</v>
      </c>
      <c r="B734" s="1" t="s">
        <v>430</v>
      </c>
      <c r="C734" s="1" t="s">
        <v>3117</v>
      </c>
      <c r="D734" s="1" t="s">
        <v>3118</v>
      </c>
      <c r="E734" t="str">
        <f>IMAGE("http://ifttt.com/images/no_image_card.png",1)</f>
        <v/>
      </c>
      <c r="F734" s="1" t="s">
        <v>4</v>
      </c>
      <c r="G734" s="2" t="s">
        <v>3119</v>
      </c>
    </row>
    <row r="735">
      <c r="A735" s="1" t="s">
        <v>3120</v>
      </c>
      <c r="B735" s="1" t="s">
        <v>3121</v>
      </c>
      <c r="C735" s="1" t="s">
        <v>3122</v>
      </c>
      <c r="D735" s="2" t="s">
        <v>3123</v>
      </c>
      <c r="E735" t="str">
        <f>IMAGE("http://digitalmoneytimes.com/wp-content/uploads/2015/02/banx-io-348x180.jpg",1)</f>
        <v/>
      </c>
      <c r="F735" s="1" t="s">
        <v>4</v>
      </c>
      <c r="G735" s="2" t="s">
        <v>3124</v>
      </c>
    </row>
    <row r="736">
      <c r="A736" s="1" t="s">
        <v>3125</v>
      </c>
      <c r="B736" s="1" t="s">
        <v>3126</v>
      </c>
      <c r="C736" s="1" t="s">
        <v>3127</v>
      </c>
      <c r="D736" s="1" t="s">
        <v>3128</v>
      </c>
      <c r="E736" t="str">
        <f>IMAGE("http://ifttt.com/images/no_image_card.png",1)</f>
        <v/>
      </c>
      <c r="F736" s="1" t="s">
        <v>4</v>
      </c>
      <c r="G736" s="2" t="s">
        <v>3129</v>
      </c>
    </row>
    <row r="737">
      <c r="A737" s="1" t="s">
        <v>3130</v>
      </c>
      <c r="B737" s="1" t="s">
        <v>1801</v>
      </c>
      <c r="C737" s="1" t="s">
        <v>3131</v>
      </c>
      <c r="D737" s="2" t="s">
        <v>3132</v>
      </c>
      <c r="E737" t="str">
        <f>IMAGE("https://www.redditstatic.com/icon.png",1)</f>
        <v/>
      </c>
      <c r="F737" s="1" t="s">
        <v>4</v>
      </c>
      <c r="G737" s="2" t="s">
        <v>3133</v>
      </c>
    </row>
    <row r="738">
      <c r="A738" s="1" t="s">
        <v>3134</v>
      </c>
      <c r="B738" s="1" t="s">
        <v>3135</v>
      </c>
      <c r="C738" s="1" t="s">
        <v>3136</v>
      </c>
      <c r="D738" s="2" t="s">
        <v>3137</v>
      </c>
      <c r="E738" t="str">
        <f>IMAGE("https://pbs.twimg.com/media/CHzIsVjWgAIXQvV.png:large",1)</f>
        <v/>
      </c>
      <c r="F738" s="1" t="s">
        <v>4</v>
      </c>
      <c r="G738" s="2" t="s">
        <v>3138</v>
      </c>
    </row>
    <row r="739">
      <c r="A739" s="1" t="s">
        <v>3139</v>
      </c>
      <c r="B739" s="1" t="s">
        <v>3140</v>
      </c>
      <c r="C739" s="1" t="s">
        <v>3141</v>
      </c>
      <c r="D739" s="1" t="s">
        <v>3142</v>
      </c>
      <c r="E739" t="str">
        <f t="shared" ref="E739:E740" si="87">IMAGE("http://ifttt.com/images/no_image_card.png",1)</f>
        <v/>
      </c>
      <c r="F739" s="1" t="s">
        <v>4</v>
      </c>
      <c r="G739" s="2" t="s">
        <v>3143</v>
      </c>
    </row>
    <row r="740">
      <c r="A740" s="1" t="s">
        <v>3144</v>
      </c>
      <c r="B740" s="1" t="s">
        <v>1398</v>
      </c>
      <c r="C740" s="1" t="s">
        <v>3145</v>
      </c>
      <c r="D740" s="1" t="s">
        <v>3146</v>
      </c>
      <c r="E740" t="str">
        <f t="shared" si="87"/>
        <v/>
      </c>
      <c r="F740" s="1" t="s">
        <v>4</v>
      </c>
      <c r="G740" s="2" t="s">
        <v>3147</v>
      </c>
    </row>
    <row r="741">
      <c r="A741" s="1" t="s">
        <v>3148</v>
      </c>
      <c r="B741" s="1" t="s">
        <v>3149</v>
      </c>
      <c r="C741" s="1" t="s">
        <v>3150</v>
      </c>
      <c r="D741" s="2" t="s">
        <v>3151</v>
      </c>
      <c r="E741" t="str">
        <f>IMAGE("https://blog.blocktrail.com/wp-content/plugins/simple-share-buttons-adder/buttons/simple/vk.png",1)</f>
        <v/>
      </c>
      <c r="F741" s="1" t="s">
        <v>4</v>
      </c>
      <c r="G741" s="2" t="s">
        <v>3152</v>
      </c>
    </row>
    <row r="742">
      <c r="A742" s="1" t="s">
        <v>3153</v>
      </c>
      <c r="B742" s="1" t="s">
        <v>3154</v>
      </c>
      <c r="C742" s="1" t="s">
        <v>3155</v>
      </c>
      <c r="D742" s="1" t="s">
        <v>3156</v>
      </c>
      <c r="E742" t="str">
        <f>IMAGE("http://ifttt.com/images/no_image_card.png",1)</f>
        <v/>
      </c>
      <c r="F742" s="1" t="s">
        <v>4</v>
      </c>
      <c r="G742" s="2" t="s">
        <v>3157</v>
      </c>
    </row>
    <row r="743">
      <c r="A743" s="1" t="s">
        <v>3158</v>
      </c>
      <c r="B743" s="1" t="s">
        <v>3159</v>
      </c>
      <c r="C743" s="1" t="s">
        <v>3160</v>
      </c>
      <c r="D743" s="2" t="s">
        <v>3161</v>
      </c>
      <c r="E743" t="str">
        <f>IMAGE("https://ksr-ugc.imgix.net/projects/1852532/photo-original.jpg?v=1434446850&amp;amp;w=1536&amp;amp;h=1152&amp;amp;fit=crop&amp;amp;auto=format&amp;amp;q=92&amp;amp;s=bdcb7b8c3bffc414614667a987c4040d",1)</f>
        <v/>
      </c>
      <c r="F743" s="1" t="s">
        <v>4</v>
      </c>
      <c r="G743" s="2" t="s">
        <v>3162</v>
      </c>
    </row>
    <row r="744">
      <c r="A744" s="1" t="s">
        <v>3163</v>
      </c>
      <c r="B744" s="1" t="s">
        <v>7</v>
      </c>
      <c r="C744" s="1" t="s">
        <v>3164</v>
      </c>
      <c r="D744" s="2" t="s">
        <v>3165</v>
      </c>
      <c r="E744" t="str">
        <f>IMAGE("http://www.southafrica.info/cm_pics/business/2780-7380-10444-0_2520673.jpg",1)</f>
        <v/>
      </c>
      <c r="F744" s="1" t="s">
        <v>4</v>
      </c>
      <c r="G744" s="2" t="s">
        <v>3166</v>
      </c>
    </row>
    <row r="745">
      <c r="A745" s="1" t="s">
        <v>3167</v>
      </c>
      <c r="B745" s="1" t="s">
        <v>967</v>
      </c>
      <c r="C745" s="1" t="s">
        <v>3168</v>
      </c>
      <c r="D745" s="2" t="s">
        <v>3169</v>
      </c>
      <c r="E745" t="str">
        <f>IMAGE("http://www.nbr.co.nz/sites/default/files/story_imgs/Lee-White-Chartered-Accountants.jpg",1)</f>
        <v/>
      </c>
      <c r="F745" s="1" t="s">
        <v>4</v>
      </c>
      <c r="G745" s="2" t="s">
        <v>3170</v>
      </c>
    </row>
    <row r="746">
      <c r="A746" s="1" t="s">
        <v>3171</v>
      </c>
      <c r="B746" s="1" t="s">
        <v>1009</v>
      </c>
      <c r="C746" s="1" t="s">
        <v>3172</v>
      </c>
      <c r="D746" s="2" t="s">
        <v>3173</v>
      </c>
      <c r="E746" t="str">
        <f>IMAGE("https://ihb.io/wp-content/uploads/2015/06/Decentral-Toronto-So-you-want-to-start-a-Bitcoin-company-IHB-News.gif",1)</f>
        <v/>
      </c>
      <c r="F746" s="1" t="s">
        <v>4</v>
      </c>
      <c r="G746" s="2" t="s">
        <v>3174</v>
      </c>
    </row>
    <row r="747">
      <c r="A747" s="1" t="s">
        <v>3175</v>
      </c>
      <c r="B747" s="1" t="s">
        <v>1687</v>
      </c>
      <c r="C747" s="1" t="s">
        <v>3176</v>
      </c>
      <c r="D747" s="2" t="s">
        <v>3177</v>
      </c>
      <c r="E747" t="str">
        <f>IMAGE("http://i.imgur.com/G6Xckdz.png",1)</f>
        <v/>
      </c>
      <c r="F747" s="1" t="s">
        <v>4</v>
      </c>
      <c r="G747" s="2" t="s">
        <v>3178</v>
      </c>
    </row>
    <row r="748">
      <c r="A748" s="1" t="s">
        <v>3179</v>
      </c>
      <c r="B748" s="1" t="s">
        <v>3149</v>
      </c>
      <c r="C748" s="1" t="s">
        <v>3180</v>
      </c>
      <c r="D748" s="1" t="s">
        <v>323</v>
      </c>
      <c r="E748" t="str">
        <f>IMAGE("http://ifttt.com/images/no_image_card.png",1)</f>
        <v/>
      </c>
      <c r="F748" s="1" t="s">
        <v>4</v>
      </c>
      <c r="G748" s="2" t="s">
        <v>3181</v>
      </c>
    </row>
    <row r="749">
      <c r="A749" s="1" t="s">
        <v>3182</v>
      </c>
      <c r="B749" s="1" t="s">
        <v>3183</v>
      </c>
      <c r="C749" s="1" t="s">
        <v>3184</v>
      </c>
      <c r="D749" s="2" t="s">
        <v>3185</v>
      </c>
      <c r="E749" t="str">
        <f>IMAGE("https://d262ilb51hltx0.cloudfront.net/max/800/1*wuvgscTSDbqKJ3jzFUIItg.png",1)</f>
        <v/>
      </c>
      <c r="F749" s="1" t="s">
        <v>4</v>
      </c>
      <c r="G749" s="2" t="s">
        <v>3186</v>
      </c>
    </row>
    <row r="750">
      <c r="A750" s="1" t="s">
        <v>3187</v>
      </c>
      <c r="B750" s="1" t="s">
        <v>3188</v>
      </c>
      <c r="C750" s="1" t="s">
        <v>3189</v>
      </c>
      <c r="D750" s="1" t="s">
        <v>3190</v>
      </c>
      <c r="E750" t="str">
        <f t="shared" ref="E750:E752" si="88">IMAGE("http://ifttt.com/images/no_image_card.png",1)</f>
        <v/>
      </c>
      <c r="F750" s="1" t="s">
        <v>4</v>
      </c>
      <c r="G750" s="2" t="s">
        <v>3191</v>
      </c>
    </row>
    <row r="751">
      <c r="A751" s="1" t="s">
        <v>3187</v>
      </c>
      <c r="B751" s="1" t="s">
        <v>482</v>
      </c>
      <c r="C751" s="1" t="s">
        <v>3192</v>
      </c>
      <c r="D751" s="1" t="s">
        <v>3193</v>
      </c>
      <c r="E751" t="str">
        <f t="shared" si="88"/>
        <v/>
      </c>
      <c r="F751" s="1" t="s">
        <v>4</v>
      </c>
      <c r="G751" s="2" t="s">
        <v>3194</v>
      </c>
    </row>
    <row r="752">
      <c r="A752" s="1" t="s">
        <v>3187</v>
      </c>
      <c r="B752" s="1" t="s">
        <v>3188</v>
      </c>
      <c r="C752" s="1" t="s">
        <v>3189</v>
      </c>
      <c r="D752" s="1" t="s">
        <v>3190</v>
      </c>
      <c r="E752" t="str">
        <f t="shared" si="88"/>
        <v/>
      </c>
      <c r="F752" s="1" t="s">
        <v>4</v>
      </c>
      <c r="G752" s="2" t="s">
        <v>3191</v>
      </c>
    </row>
    <row r="753">
      <c r="A753" s="1" t="s">
        <v>3195</v>
      </c>
      <c r="B753" s="1" t="s">
        <v>3196</v>
      </c>
      <c r="C753" s="1" t="s">
        <v>3197</v>
      </c>
      <c r="D753" s="2" t="s">
        <v>3198</v>
      </c>
      <c r="E753" t="str">
        <f>IMAGE("http://cointelegraph.com/images/725_aHR0cDovL2NvaW50ZWxlZ3JhcGguY29tL3N0b3JhZ2UvdXBsb2Fkcy92aWV3LzJjZDVmZWYzMmNkOWU0YTM2MTRlZTg4ZTgwYThkMTkwLnBuZw==.jpg",1)</f>
        <v/>
      </c>
      <c r="F753" s="1" t="s">
        <v>4</v>
      </c>
      <c r="G753" s="2" t="s">
        <v>3199</v>
      </c>
    </row>
    <row r="754">
      <c r="A754" s="1" t="s">
        <v>3200</v>
      </c>
      <c r="B754" s="1" t="s">
        <v>3201</v>
      </c>
      <c r="C754" s="1" t="s">
        <v>3202</v>
      </c>
      <c r="D754" s="2" t="s">
        <v>3203</v>
      </c>
      <c r="E754" t="str">
        <f>IMAGE("http://www.mail-archive.com/logo.png",1)</f>
        <v/>
      </c>
      <c r="F754" s="1" t="s">
        <v>4</v>
      </c>
      <c r="G754" s="2" t="s">
        <v>3204</v>
      </c>
    </row>
    <row r="755">
      <c r="A755" s="1" t="s">
        <v>3205</v>
      </c>
      <c r="B755" s="1" t="s">
        <v>3206</v>
      </c>
      <c r="C755" s="1" t="s">
        <v>3207</v>
      </c>
      <c r="D755" s="2" t="s">
        <v>3208</v>
      </c>
      <c r="E755" t="str">
        <f>IMAGE("https://pbs.twimg.com/profile_images/3734928120/903f70a89e8b8d9993be2150794f4013_400x400.jpeg",1)</f>
        <v/>
      </c>
      <c r="F755" s="1" t="s">
        <v>4</v>
      </c>
      <c r="G755" s="2" t="s">
        <v>3209</v>
      </c>
    </row>
    <row r="756">
      <c r="A756" s="1" t="s">
        <v>3210</v>
      </c>
      <c r="B756" s="1" t="s">
        <v>1668</v>
      </c>
      <c r="C756" s="1" t="s">
        <v>3211</v>
      </c>
      <c r="D756" s="1" t="s">
        <v>3212</v>
      </c>
      <c r="E756" t="str">
        <f>IMAGE("http://ifttt.com/images/no_image_card.png",1)</f>
        <v/>
      </c>
      <c r="F756" s="1" t="s">
        <v>4</v>
      </c>
      <c r="G756" s="2" t="s">
        <v>3213</v>
      </c>
    </row>
    <row r="757">
      <c r="A757" s="1" t="s">
        <v>3214</v>
      </c>
      <c r="B757" s="1" t="s">
        <v>2657</v>
      </c>
      <c r="C757" s="1" t="s">
        <v>3215</v>
      </c>
      <c r="D757" s="2" t="s">
        <v>3216</v>
      </c>
      <c r="E757" t="str">
        <f>IMAGE("https://www.cryptocoinsnews.com/wp-content/uploads/2015/06/canada-bitcoin.jpg",1)</f>
        <v/>
      </c>
      <c r="F757" s="1" t="s">
        <v>4</v>
      </c>
      <c r="G757" s="2" t="s">
        <v>3217</v>
      </c>
    </row>
    <row r="758">
      <c r="A758" s="1" t="s">
        <v>3218</v>
      </c>
      <c r="B758" s="1" t="s">
        <v>3219</v>
      </c>
      <c r="C758" s="1" t="s">
        <v>3220</v>
      </c>
      <c r="D758" s="1" t="s">
        <v>3221</v>
      </c>
      <c r="E758" t="str">
        <f t="shared" ref="E758:E759" si="89">IMAGE("http://ifttt.com/images/no_image_card.png",1)</f>
        <v/>
      </c>
      <c r="F758" s="1" t="s">
        <v>4</v>
      </c>
      <c r="G758" s="2" t="s">
        <v>3222</v>
      </c>
    </row>
    <row r="759">
      <c r="A759" s="1" t="s">
        <v>3218</v>
      </c>
      <c r="B759" s="1" t="s">
        <v>157</v>
      </c>
      <c r="C759" s="1" t="s">
        <v>3223</v>
      </c>
      <c r="D759" s="1" t="s">
        <v>3224</v>
      </c>
      <c r="E759" t="str">
        <f t="shared" si="89"/>
        <v/>
      </c>
      <c r="F759" s="1" t="s">
        <v>4</v>
      </c>
      <c r="G759" s="2" t="s">
        <v>3225</v>
      </c>
    </row>
    <row r="760">
      <c r="A760" s="1" t="s">
        <v>3226</v>
      </c>
      <c r="B760" s="1" t="s">
        <v>967</v>
      </c>
      <c r="C760" s="1" t="s">
        <v>3227</v>
      </c>
      <c r="D760" s="2" t="s">
        <v>3228</v>
      </c>
      <c r="E760" t="str">
        <f>IMAGE("http://media.coindesk.com/2015/06/blockchain-workshop.jpg",1)</f>
        <v/>
      </c>
      <c r="F760" s="1" t="s">
        <v>4</v>
      </c>
      <c r="G760" s="2" t="s">
        <v>3229</v>
      </c>
    </row>
    <row r="761">
      <c r="A761" s="1" t="s">
        <v>3230</v>
      </c>
      <c r="B761" s="1" t="s">
        <v>3231</v>
      </c>
      <c r="C761" s="1" t="s">
        <v>3232</v>
      </c>
      <c r="D761" s="1" t="s">
        <v>3233</v>
      </c>
      <c r="E761" t="str">
        <f>IMAGE("http://ifttt.com/images/no_image_card.png",1)</f>
        <v/>
      </c>
      <c r="F761" s="1" t="s">
        <v>4</v>
      </c>
      <c r="G761" s="2" t="s">
        <v>3234</v>
      </c>
    </row>
    <row r="762">
      <c r="A762" s="1" t="s">
        <v>3235</v>
      </c>
      <c r="B762" s="1" t="s">
        <v>12</v>
      </c>
      <c r="C762" s="1" t="s">
        <v>3236</v>
      </c>
      <c r="D762" s="2" t="s">
        <v>3237</v>
      </c>
      <c r="E762" t="str">
        <f>IMAGE("http://www.washingtonpost.com/blogs/style-blog/files/2015/06/462088680.jpg",1)</f>
        <v/>
      </c>
      <c r="F762" s="1" t="s">
        <v>4</v>
      </c>
      <c r="G762" s="2" t="s">
        <v>3238</v>
      </c>
    </row>
    <row r="763">
      <c r="A763" s="1" t="s">
        <v>3239</v>
      </c>
      <c r="B763" s="1" t="s">
        <v>3240</v>
      </c>
      <c r="C763" s="1" t="s">
        <v>3241</v>
      </c>
      <c r="D763" s="1" t="s">
        <v>3242</v>
      </c>
      <c r="E763" t="str">
        <f>IMAGE("http://ifttt.com/images/no_image_card.png",1)</f>
        <v/>
      </c>
      <c r="F763" s="1" t="s">
        <v>4</v>
      </c>
      <c r="G763" s="2" t="s">
        <v>3243</v>
      </c>
    </row>
    <row r="764">
      <c r="A764" s="1" t="s">
        <v>3239</v>
      </c>
      <c r="B764" s="1" t="s">
        <v>3244</v>
      </c>
      <c r="C764" s="1" t="s">
        <v>3245</v>
      </c>
      <c r="D764" s="2" t="s">
        <v>3246</v>
      </c>
      <c r="E764" t="str">
        <f>IMAGE("https://api.url2png.com/v6/P5329C1FA0ECB6/e96262987fa6a4ef2bd3111c19d65639/png/?url=https%3A%2F%2Fwww.ascribe.io",1)</f>
        <v/>
      </c>
      <c r="F764" s="1" t="s">
        <v>4</v>
      </c>
      <c r="G764" s="2" t="s">
        <v>3247</v>
      </c>
    </row>
    <row r="765">
      <c r="A765" s="1" t="s">
        <v>3248</v>
      </c>
      <c r="B765" s="1" t="s">
        <v>3249</v>
      </c>
      <c r="C765" s="1" t="s">
        <v>3250</v>
      </c>
      <c r="D765" s="2" t="s">
        <v>3251</v>
      </c>
      <c r="E765" t="str">
        <f>IMAGE("https://onehash.com/fb_image.png",1)</f>
        <v/>
      </c>
      <c r="F765" s="1" t="s">
        <v>4</v>
      </c>
      <c r="G765" s="2" t="s">
        <v>3252</v>
      </c>
    </row>
    <row r="766">
      <c r="A766" s="1" t="s">
        <v>3253</v>
      </c>
      <c r="B766" s="1" t="s">
        <v>1553</v>
      </c>
      <c r="C766" s="1" t="s">
        <v>3254</v>
      </c>
      <c r="D766" s="2" t="s">
        <v>3255</v>
      </c>
      <c r="E766" t="str">
        <f>IMAGE("http://www.pymnts.com/wp-content/themes/sixspokemedia/images/xs/side_bar_logo.png",1)</f>
        <v/>
      </c>
      <c r="F766" s="1" t="s">
        <v>4</v>
      </c>
      <c r="G766" s="2" t="s">
        <v>3256</v>
      </c>
    </row>
    <row r="767">
      <c r="A767" s="1" t="s">
        <v>3257</v>
      </c>
      <c r="B767" s="1" t="s">
        <v>1863</v>
      </c>
      <c r="C767" s="1" t="s">
        <v>3258</v>
      </c>
      <c r="D767" s="2" t="s">
        <v>3259</v>
      </c>
      <c r="E767" t="str">
        <f>IMAGE("http://bitcoinist.net/wp-content/uploads/2015/06/Wocket_article_cover_Bitcoinist1.jpg",1)</f>
        <v/>
      </c>
      <c r="F767" s="1" t="s">
        <v>4</v>
      </c>
      <c r="G767" s="2" t="s">
        <v>3260</v>
      </c>
    </row>
    <row r="768">
      <c r="A768" s="1" t="s">
        <v>3261</v>
      </c>
      <c r="B768" s="1" t="s">
        <v>3262</v>
      </c>
      <c r="C768" s="1" t="s">
        <v>3263</v>
      </c>
      <c r="D768" s="1" t="s">
        <v>3264</v>
      </c>
      <c r="E768" t="str">
        <f t="shared" ref="E768:E772" si="90">IMAGE("http://ifttt.com/images/no_image_card.png",1)</f>
        <v/>
      </c>
      <c r="F768" s="1" t="s">
        <v>4</v>
      </c>
      <c r="G768" s="2" t="s">
        <v>3265</v>
      </c>
    </row>
    <row r="769">
      <c r="A769" s="1" t="s">
        <v>3261</v>
      </c>
      <c r="B769" s="1" t="s">
        <v>3266</v>
      </c>
      <c r="C769" s="1" t="s">
        <v>3267</v>
      </c>
      <c r="D769" s="1" t="s">
        <v>3268</v>
      </c>
      <c r="E769" t="str">
        <f t="shared" si="90"/>
        <v/>
      </c>
      <c r="F769" s="1" t="s">
        <v>4</v>
      </c>
      <c r="G769" s="2" t="s">
        <v>3269</v>
      </c>
    </row>
    <row r="770">
      <c r="A770" s="1" t="s">
        <v>3270</v>
      </c>
      <c r="B770" s="1" t="s">
        <v>3271</v>
      </c>
      <c r="C770" s="1" t="s">
        <v>3272</v>
      </c>
      <c r="D770" s="1" t="s">
        <v>3273</v>
      </c>
      <c r="E770" t="str">
        <f t="shared" si="90"/>
        <v/>
      </c>
      <c r="F770" s="1" t="s">
        <v>4</v>
      </c>
      <c r="G770" s="2" t="s">
        <v>3274</v>
      </c>
    </row>
    <row r="771">
      <c r="A771" s="1" t="s">
        <v>3275</v>
      </c>
      <c r="B771" s="1" t="s">
        <v>3276</v>
      </c>
      <c r="C771" s="1" t="s">
        <v>3277</v>
      </c>
      <c r="D771" s="2" t="s">
        <v>3278</v>
      </c>
      <c r="E771" t="str">
        <f t="shared" si="90"/>
        <v/>
      </c>
      <c r="F771" s="1" t="s">
        <v>4</v>
      </c>
      <c r="G771" s="2" t="s">
        <v>3279</v>
      </c>
    </row>
    <row r="772">
      <c r="A772" s="1" t="s">
        <v>3280</v>
      </c>
      <c r="B772" s="1" t="s">
        <v>3281</v>
      </c>
      <c r="C772" s="1" t="s">
        <v>3282</v>
      </c>
      <c r="D772" s="1" t="s">
        <v>3283</v>
      </c>
      <c r="E772" t="str">
        <f t="shared" si="90"/>
        <v/>
      </c>
      <c r="F772" s="1" t="s">
        <v>4</v>
      </c>
      <c r="G772" s="2" t="s">
        <v>3284</v>
      </c>
    </row>
    <row r="773">
      <c r="A773" s="1" t="s">
        <v>3285</v>
      </c>
      <c r="B773" s="1" t="s">
        <v>3286</v>
      </c>
      <c r="C773" s="1" t="s">
        <v>3287</v>
      </c>
      <c r="D773" s="2" t="s">
        <v>3288</v>
      </c>
      <c r="E773" t="str">
        <f>IMAGE("https://41.media.tumblr.com/6f1972a9a19549889d4ce52bc3525eaf/tumblr_inline_nq61kwsGuL1sj3nis_540.png",1)</f>
        <v/>
      </c>
      <c r="F773" s="1" t="s">
        <v>4</v>
      </c>
      <c r="G773" s="2" t="s">
        <v>3289</v>
      </c>
    </row>
    <row r="774">
      <c r="A774" s="1" t="s">
        <v>3290</v>
      </c>
      <c r="B774" s="1" t="s">
        <v>3291</v>
      </c>
      <c r="C774" s="1" t="s">
        <v>3292</v>
      </c>
      <c r="D774" s="1" t="s">
        <v>3293</v>
      </c>
      <c r="E774" t="str">
        <f t="shared" ref="E774:E775" si="91">IMAGE("http://ifttt.com/images/no_image_card.png",1)</f>
        <v/>
      </c>
      <c r="F774" s="1" t="s">
        <v>4</v>
      </c>
      <c r="G774" s="2" t="s">
        <v>3294</v>
      </c>
    </row>
    <row r="775">
      <c r="A775" s="1" t="s">
        <v>3290</v>
      </c>
      <c r="B775" s="1" t="s">
        <v>3295</v>
      </c>
      <c r="C775" s="1" t="s">
        <v>3296</v>
      </c>
      <c r="D775" s="1" t="s">
        <v>3297</v>
      </c>
      <c r="E775" t="str">
        <f t="shared" si="91"/>
        <v/>
      </c>
      <c r="F775" s="1" t="s">
        <v>4</v>
      </c>
      <c r="G775" s="2" t="s">
        <v>3298</v>
      </c>
    </row>
    <row r="776">
      <c r="A776" s="1" t="s">
        <v>3299</v>
      </c>
      <c r="B776" s="1" t="s">
        <v>7</v>
      </c>
      <c r="C776" s="1" t="s">
        <v>3300</v>
      </c>
      <c r="D776" s="2" t="s">
        <v>3301</v>
      </c>
      <c r="E776" t="str">
        <f>IMAGE("http://siliconangle.com/files/2015/06/planb.jpg",1)</f>
        <v/>
      </c>
      <c r="F776" s="1" t="s">
        <v>4</v>
      </c>
      <c r="G776" s="2" t="s">
        <v>3302</v>
      </c>
    </row>
    <row r="777">
      <c r="A777" s="1" t="s">
        <v>3303</v>
      </c>
      <c r="B777" s="1" t="s">
        <v>3304</v>
      </c>
      <c r="C777" s="1" t="s">
        <v>3305</v>
      </c>
      <c r="D777" s="1" t="s">
        <v>3306</v>
      </c>
      <c r="E777" t="str">
        <f>IMAGE("http://ifttt.com/images/no_image_card.png",1)</f>
        <v/>
      </c>
      <c r="F777" s="1" t="s">
        <v>4</v>
      </c>
      <c r="G777" s="2" t="s">
        <v>3307</v>
      </c>
    </row>
    <row r="778">
      <c r="A778" s="1" t="s">
        <v>3308</v>
      </c>
      <c r="B778" s="1" t="s">
        <v>3309</v>
      </c>
      <c r="C778" s="1" t="s">
        <v>3310</v>
      </c>
      <c r="D778" s="2" t="s">
        <v>3311</v>
      </c>
      <c r="E778" t="str">
        <f t="shared" ref="E778:E779" si="92">IMAGE("http://a.fsdn.com/allura/nf/1434481821/_ew_/theme/sftheme//images/sftheme/logo-black-svg_g.png",1)</f>
        <v/>
      </c>
      <c r="F778" s="1" t="s">
        <v>4</v>
      </c>
      <c r="G778" s="2" t="s">
        <v>3312</v>
      </c>
    </row>
    <row r="779">
      <c r="A779" s="1" t="s">
        <v>3313</v>
      </c>
      <c r="B779" s="1" t="s">
        <v>3314</v>
      </c>
      <c r="C779" s="1" t="s">
        <v>3315</v>
      </c>
      <c r="D779" s="2" t="s">
        <v>3316</v>
      </c>
      <c r="E779" t="str">
        <f t="shared" si="92"/>
        <v/>
      </c>
      <c r="F779" s="1" t="s">
        <v>4</v>
      </c>
      <c r="G779" s="2" t="s">
        <v>3317</v>
      </c>
    </row>
    <row r="780">
      <c r="A780" s="1" t="s">
        <v>3318</v>
      </c>
      <c r="B780" s="1" t="s">
        <v>157</v>
      </c>
      <c r="C780" s="1" t="s">
        <v>3319</v>
      </c>
      <c r="D780" s="2" t="s">
        <v>3320</v>
      </c>
      <c r="E780" t="str">
        <f>IMAGE("https://blockchain.info/Resources/arrow_right_green.png",1)</f>
        <v/>
      </c>
      <c r="F780" s="1" t="s">
        <v>4</v>
      </c>
      <c r="G780" s="2" t="s">
        <v>3321</v>
      </c>
    </row>
    <row r="781">
      <c r="A781" s="1" t="s">
        <v>3322</v>
      </c>
      <c r="B781" s="1" t="s">
        <v>3323</v>
      </c>
      <c r="C781" s="1" t="s">
        <v>3324</v>
      </c>
      <c r="D781" s="2" t="s">
        <v>3325</v>
      </c>
      <c r="E781" t="str">
        <f>IMAGE("http://a.fsdn.com/allura/nf/1434481821/_ew_/theme/sftheme//images/sftheme/logo-black-svg_g.png",1)</f>
        <v/>
      </c>
      <c r="F781" s="1" t="s">
        <v>4</v>
      </c>
      <c r="G781" s="2" t="s">
        <v>3326</v>
      </c>
    </row>
    <row r="782">
      <c r="A782" s="1" t="s">
        <v>3327</v>
      </c>
      <c r="B782" s="1" t="s">
        <v>1435</v>
      </c>
      <c r="C782" s="1" t="s">
        <v>3328</v>
      </c>
      <c r="D782" s="2" t="s">
        <v>3329</v>
      </c>
      <c r="E782" t="str">
        <f>IMAGE("https://sb.scorecardresearch.com/b?c1=2&amp;c2=6402952&amp;c3=&amp;c4=&amp;c5=&amp;c6=&amp;c15=&amp;cv=1.3&amp;cj=1",1)</f>
        <v/>
      </c>
      <c r="F782" s="1" t="s">
        <v>4</v>
      </c>
      <c r="G782" s="2" t="s">
        <v>3330</v>
      </c>
    </row>
    <row r="783">
      <c r="A783" s="1" t="s">
        <v>3331</v>
      </c>
      <c r="B783" s="1" t="s">
        <v>610</v>
      </c>
      <c r="C783" s="1" t="s">
        <v>3332</v>
      </c>
      <c r="D783" s="2" t="s">
        <v>3333</v>
      </c>
      <c r="E783" t="str">
        <f>IMAGE("http://ifttt.com/images/no_image_card.png",1)</f>
        <v/>
      </c>
      <c r="F783" s="1" t="s">
        <v>4</v>
      </c>
      <c r="G783" s="2" t="s">
        <v>3334</v>
      </c>
    </row>
    <row r="784">
      <c r="A784" s="1" t="s">
        <v>3335</v>
      </c>
      <c r="B784" s="1" t="s">
        <v>2239</v>
      </c>
      <c r="C784" s="1" t="s">
        <v>3336</v>
      </c>
      <c r="D784" s="2" t="s">
        <v>3337</v>
      </c>
      <c r="E784" t="str">
        <f>IMAGE("https://cs.atdmt.com/event?t=FB+Public+Story+Page+Visit",1)</f>
        <v/>
      </c>
      <c r="F784" s="1" t="s">
        <v>4</v>
      </c>
      <c r="G784" s="2" t="s">
        <v>3338</v>
      </c>
    </row>
    <row r="785">
      <c r="A785" s="1" t="s">
        <v>3339</v>
      </c>
      <c r="B785" s="1" t="s">
        <v>3340</v>
      </c>
      <c r="C785" s="1" t="s">
        <v>3341</v>
      </c>
      <c r="D785" s="1" t="s">
        <v>3342</v>
      </c>
      <c r="E785" t="str">
        <f>IMAGE("http://ifttt.com/images/no_image_card.png",1)</f>
        <v/>
      </c>
      <c r="F785" s="1" t="s">
        <v>4</v>
      </c>
      <c r="G785" s="2" t="s">
        <v>3343</v>
      </c>
    </row>
    <row r="786">
      <c r="A786" s="1" t="s">
        <v>3344</v>
      </c>
      <c r="B786" s="1" t="s">
        <v>3345</v>
      </c>
      <c r="C786" s="1" t="s">
        <v>3346</v>
      </c>
      <c r="D786" s="2" t="s">
        <v>3347</v>
      </c>
      <c r="E786" t="str">
        <f>IMAGE("http://i.imgur.com/Twye35F.jpg?fb",1)</f>
        <v/>
      </c>
      <c r="F786" s="1" t="s">
        <v>4</v>
      </c>
      <c r="G786" s="2" t="s">
        <v>3348</v>
      </c>
    </row>
    <row r="787">
      <c r="A787" s="1" t="s">
        <v>3349</v>
      </c>
      <c r="B787" s="1" t="s">
        <v>3350</v>
      </c>
      <c r="C787" s="1" t="s">
        <v>3351</v>
      </c>
      <c r="D787" s="1" t="s">
        <v>3352</v>
      </c>
      <c r="E787" t="str">
        <f t="shared" ref="E787:E789" si="93">IMAGE("http://ifttt.com/images/no_image_card.png",1)</f>
        <v/>
      </c>
      <c r="F787" s="1" t="s">
        <v>4</v>
      </c>
      <c r="G787" s="2" t="s">
        <v>3353</v>
      </c>
    </row>
    <row r="788">
      <c r="A788" s="1" t="s">
        <v>3354</v>
      </c>
      <c r="B788" s="1" t="s">
        <v>3266</v>
      </c>
      <c r="C788" s="1" t="s">
        <v>3355</v>
      </c>
      <c r="D788" s="1" t="s">
        <v>3356</v>
      </c>
      <c r="E788" t="str">
        <f t="shared" si="93"/>
        <v/>
      </c>
      <c r="F788" s="1" t="s">
        <v>4</v>
      </c>
      <c r="G788" s="2" t="s">
        <v>3357</v>
      </c>
    </row>
    <row r="789">
      <c r="A789" s="1" t="s">
        <v>3358</v>
      </c>
      <c r="B789" s="1" t="s">
        <v>3359</v>
      </c>
      <c r="C789" s="1" t="s">
        <v>3360</v>
      </c>
      <c r="D789" s="2" t="s">
        <v>3361</v>
      </c>
      <c r="E789" t="str">
        <f t="shared" si="93"/>
        <v/>
      </c>
      <c r="F789" s="1" t="s">
        <v>4</v>
      </c>
      <c r="G789" s="2" t="s">
        <v>3362</v>
      </c>
    </row>
    <row r="790">
      <c r="A790" s="1" t="s">
        <v>3363</v>
      </c>
      <c r="B790" s="1" t="s">
        <v>3364</v>
      </c>
      <c r="C790" s="1" t="s">
        <v>3365</v>
      </c>
      <c r="D790" s="2" t="s">
        <v>3366</v>
      </c>
      <c r="E790" t="str">
        <f>IMAGE("http://www.bitpixr.com/wp-content/uploads/2015/06/Bitcoin-Deathstar-Wallpaper1.jpg",1)</f>
        <v/>
      </c>
      <c r="F790" s="1" t="s">
        <v>4</v>
      </c>
      <c r="G790" s="2" t="s">
        <v>3367</v>
      </c>
    </row>
    <row r="791">
      <c r="A791" s="1" t="s">
        <v>3368</v>
      </c>
      <c r="B791" s="1" t="s">
        <v>3369</v>
      </c>
      <c r="C791" s="1" t="s">
        <v>3370</v>
      </c>
      <c r="D791" s="1" t="s">
        <v>323</v>
      </c>
      <c r="E791" t="str">
        <f>IMAGE("http://ifttt.com/images/no_image_card.png",1)</f>
        <v/>
      </c>
      <c r="F791" s="1" t="s">
        <v>4</v>
      </c>
      <c r="G791" s="2" t="s">
        <v>3371</v>
      </c>
    </row>
    <row r="792">
      <c r="A792" s="1" t="s">
        <v>3372</v>
      </c>
      <c r="B792" s="1" t="s">
        <v>952</v>
      </c>
      <c r="C792" s="1" t="s">
        <v>3373</v>
      </c>
      <c r="D792" s="2" t="s">
        <v>3374</v>
      </c>
      <c r="E792" t="str">
        <f>IMAGE("https://pbs.twimg.com/profile_images/574946632824844288/tWGtU6Lf_400x400.jpeg",1)</f>
        <v/>
      </c>
      <c r="F792" s="1" t="s">
        <v>4</v>
      </c>
      <c r="G792" s="2" t="s">
        <v>3375</v>
      </c>
    </row>
    <row r="793">
      <c r="A793" s="1" t="s">
        <v>3376</v>
      </c>
      <c r="B793" s="1" t="s">
        <v>3377</v>
      </c>
      <c r="C793" s="1" t="s">
        <v>3378</v>
      </c>
      <c r="D793" s="1" t="s">
        <v>323</v>
      </c>
      <c r="E793" t="str">
        <f>IMAGE("http://ifttt.com/images/no_image_card.png",1)</f>
        <v/>
      </c>
      <c r="F793" s="1" t="s">
        <v>4</v>
      </c>
      <c r="G793" s="2" t="s">
        <v>3379</v>
      </c>
    </row>
    <row r="794">
      <c r="A794" s="1" t="s">
        <v>3380</v>
      </c>
      <c r="B794" s="1" t="s">
        <v>3381</v>
      </c>
      <c r="C794" s="1" t="s">
        <v>3382</v>
      </c>
      <c r="D794" s="2" t="s">
        <v>3383</v>
      </c>
      <c r="E794" t="str">
        <f>IMAGE("http://www.cash2bitcoin.net/wp-content/plugins/formidable/images/ajax_loader.gif",1)</f>
        <v/>
      </c>
      <c r="F794" s="1" t="s">
        <v>4</v>
      </c>
      <c r="G794" s="2" t="s">
        <v>3384</v>
      </c>
    </row>
    <row r="795">
      <c r="A795" s="1" t="s">
        <v>3385</v>
      </c>
      <c r="B795" s="1" t="s">
        <v>1553</v>
      </c>
      <c r="C795" s="1" t="s">
        <v>3386</v>
      </c>
      <c r="D795" s="1" t="s">
        <v>3387</v>
      </c>
      <c r="E795" t="str">
        <f>IMAGE("http://ifttt.com/images/no_image_card.png",1)</f>
        <v/>
      </c>
      <c r="F795" s="1" t="s">
        <v>4</v>
      </c>
      <c r="G795" s="2" t="s">
        <v>3388</v>
      </c>
    </row>
    <row r="796">
      <c r="A796" s="1" t="s">
        <v>3389</v>
      </c>
      <c r="B796" s="1" t="s">
        <v>2136</v>
      </c>
      <c r="C796" s="1" t="s">
        <v>3390</v>
      </c>
      <c r="D796" s="2" t="s">
        <v>3391</v>
      </c>
      <c r="E796" t="str">
        <f>IMAGE("http://davidsterry.com/blog/wp-content/themes/no-frills/images/rss_16x16.png",1)</f>
        <v/>
      </c>
      <c r="F796" s="1" t="s">
        <v>4</v>
      </c>
      <c r="G796" s="2" t="s">
        <v>3392</v>
      </c>
    </row>
    <row r="797">
      <c r="A797" s="1" t="s">
        <v>3393</v>
      </c>
      <c r="B797" s="1" t="s">
        <v>1658</v>
      </c>
      <c r="C797" s="1" t="s">
        <v>3394</v>
      </c>
      <c r="D797" s="1" t="s">
        <v>3395</v>
      </c>
      <c r="E797" t="str">
        <f t="shared" ref="E797:E799" si="94">IMAGE("http://ifttt.com/images/no_image_card.png",1)</f>
        <v/>
      </c>
      <c r="F797" s="1" t="s">
        <v>4</v>
      </c>
      <c r="G797" s="2" t="s">
        <v>3396</v>
      </c>
    </row>
    <row r="798">
      <c r="A798" s="1" t="s">
        <v>3397</v>
      </c>
      <c r="B798" s="1" t="s">
        <v>3398</v>
      </c>
      <c r="C798" s="1" t="s">
        <v>3399</v>
      </c>
      <c r="D798" s="1" t="s">
        <v>3400</v>
      </c>
      <c r="E798" t="str">
        <f t="shared" si="94"/>
        <v/>
      </c>
      <c r="F798" s="1" t="s">
        <v>4</v>
      </c>
      <c r="G798" s="2" t="s">
        <v>3401</v>
      </c>
    </row>
    <row r="799">
      <c r="A799" s="1" t="s">
        <v>3402</v>
      </c>
      <c r="B799" s="1" t="s">
        <v>3403</v>
      </c>
      <c r="C799" s="1" t="s">
        <v>3404</v>
      </c>
      <c r="D799" s="1" t="s">
        <v>3405</v>
      </c>
      <c r="E799" t="str">
        <f t="shared" si="94"/>
        <v/>
      </c>
      <c r="F799" s="1" t="s">
        <v>4</v>
      </c>
      <c r="G799" s="2" t="s">
        <v>3406</v>
      </c>
    </row>
    <row r="800">
      <c r="A800" s="1" t="s">
        <v>3407</v>
      </c>
      <c r="B800" s="1" t="s">
        <v>3408</v>
      </c>
      <c r="C800" s="1" t="s">
        <v>3409</v>
      </c>
      <c r="D800" s="2" t="s">
        <v>3410</v>
      </c>
      <c r="E800" t="str">
        <f>IMAGE("https://www.cryptocoinsnews.com/wp-content/uploads/2014/11/supercomputer.jpg",1)</f>
        <v/>
      </c>
      <c r="F800" s="1" t="s">
        <v>4</v>
      </c>
      <c r="G800" s="2" t="s">
        <v>3411</v>
      </c>
    </row>
    <row r="801">
      <c r="A801" s="1" t="s">
        <v>3412</v>
      </c>
      <c r="B801" s="1" t="s">
        <v>1995</v>
      </c>
      <c r="C801" s="1" t="s">
        <v>3413</v>
      </c>
      <c r="D801" s="1" t="s">
        <v>3414</v>
      </c>
      <c r="E801" t="str">
        <f t="shared" ref="E801:E803" si="95">IMAGE("http://ifttt.com/images/no_image_card.png",1)</f>
        <v/>
      </c>
      <c r="F801" s="1" t="s">
        <v>4</v>
      </c>
      <c r="G801" s="2" t="s">
        <v>3415</v>
      </c>
    </row>
    <row r="802">
      <c r="A802" s="1" t="s">
        <v>3412</v>
      </c>
      <c r="B802" s="1" t="s">
        <v>3416</v>
      </c>
      <c r="C802" s="1" t="s">
        <v>3417</v>
      </c>
      <c r="D802" s="1" t="s">
        <v>3418</v>
      </c>
      <c r="E802" t="str">
        <f t="shared" si="95"/>
        <v/>
      </c>
      <c r="F802" s="1" t="s">
        <v>4</v>
      </c>
      <c r="G802" s="2" t="s">
        <v>3419</v>
      </c>
    </row>
    <row r="803">
      <c r="A803" s="1" t="s">
        <v>3420</v>
      </c>
      <c r="B803" s="1" t="s">
        <v>1252</v>
      </c>
      <c r="C803" s="1" t="s">
        <v>3421</v>
      </c>
      <c r="D803" s="1" t="s">
        <v>3422</v>
      </c>
      <c r="E803" t="str">
        <f t="shared" si="95"/>
        <v/>
      </c>
      <c r="F803" s="1" t="s">
        <v>4</v>
      </c>
      <c r="G803" s="2" t="s">
        <v>3423</v>
      </c>
    </row>
    <row r="804">
      <c r="A804" s="1" t="s">
        <v>3424</v>
      </c>
      <c r="B804" s="1" t="s">
        <v>3425</v>
      </c>
      <c r="C804" s="1" t="s">
        <v>3426</v>
      </c>
      <c r="D804" s="2" t="s">
        <v>3427</v>
      </c>
      <c r="E804" t="str">
        <f>IMAGE("http://cointelegraph.com/images/725_aHR0cDovL2NvaW50ZWxlZ3JhcGguY29tL3N0b3JhZ2UvdXBsb2Fkcy92aWV3L2MwYWViNmRlM2UxYWUyMjE0ZDJjM2Y0NWRhZmJjMTA4LnBuZw==.jpg",1)</f>
        <v/>
      </c>
      <c r="F804" s="1" t="s">
        <v>4</v>
      </c>
      <c r="G804" s="2" t="s">
        <v>3428</v>
      </c>
    </row>
    <row r="805">
      <c r="A805" s="1" t="s">
        <v>3424</v>
      </c>
      <c r="B805" s="1" t="s">
        <v>3429</v>
      </c>
      <c r="C805" s="1" t="s">
        <v>3430</v>
      </c>
      <c r="D805" s="1" t="s">
        <v>3431</v>
      </c>
      <c r="E805" t="str">
        <f>IMAGE("http://ifttt.com/images/no_image_card.png",1)</f>
        <v/>
      </c>
      <c r="F805" s="1" t="s">
        <v>4</v>
      </c>
      <c r="G805" s="2" t="s">
        <v>3432</v>
      </c>
    </row>
    <row r="806">
      <c r="A806" s="1" t="s">
        <v>3433</v>
      </c>
      <c r="B806" s="1" t="s">
        <v>610</v>
      </c>
      <c r="C806" s="1" t="s">
        <v>3434</v>
      </c>
      <c r="D806" s="2" t="s">
        <v>3435</v>
      </c>
      <c r="E806" t="str">
        <f>IMAGE("http://assets.bwbx.io/images/inC4LEOz5M3M/v1/840x473.jpg",1)</f>
        <v/>
      </c>
      <c r="F806" s="1" t="s">
        <v>4</v>
      </c>
      <c r="G806" s="2" t="s">
        <v>3436</v>
      </c>
    </row>
    <row r="807">
      <c r="A807" s="1" t="s">
        <v>3437</v>
      </c>
      <c r="B807" s="1" t="s">
        <v>1627</v>
      </c>
      <c r="C807" s="1" t="s">
        <v>3438</v>
      </c>
      <c r="D807" s="1" t="s">
        <v>3439</v>
      </c>
      <c r="E807" t="str">
        <f>IMAGE("http://ifttt.com/images/no_image_card.png",1)</f>
        <v/>
      </c>
      <c r="F807" s="1" t="s">
        <v>4</v>
      </c>
      <c r="G807" s="2" t="s">
        <v>3440</v>
      </c>
    </row>
    <row r="808">
      <c r="A808" s="1" t="s">
        <v>3437</v>
      </c>
      <c r="B808" s="1" t="s">
        <v>1507</v>
      </c>
      <c r="C808" s="1" t="s">
        <v>3441</v>
      </c>
      <c r="D808" s="2" t="s">
        <v>3442</v>
      </c>
      <c r="E808" t="str">
        <f>IMAGE("http://cdn.arstechnica.net/wp-content/uploads/2013/05/bitcoin_feature-640x426.jpg",1)</f>
        <v/>
      </c>
      <c r="F808" s="1" t="s">
        <v>4</v>
      </c>
      <c r="G808" s="2" t="s">
        <v>3443</v>
      </c>
    </row>
    <row r="809">
      <c r="A809" s="1" t="s">
        <v>3444</v>
      </c>
      <c r="B809" s="1" t="s">
        <v>3445</v>
      </c>
      <c r="C809" s="1" t="s">
        <v>3446</v>
      </c>
      <c r="D809" s="1" t="s">
        <v>3447</v>
      </c>
      <c r="E809" t="str">
        <f>IMAGE("http://ifttt.com/images/no_image_card.png",1)</f>
        <v/>
      </c>
      <c r="F809" s="1" t="s">
        <v>4</v>
      </c>
      <c r="G809" s="2" t="s">
        <v>3448</v>
      </c>
    </row>
    <row r="810">
      <c r="A810" s="1" t="s">
        <v>3433</v>
      </c>
      <c r="B810" s="1" t="s">
        <v>610</v>
      </c>
      <c r="C810" s="1" t="s">
        <v>3434</v>
      </c>
      <c r="D810" s="2" t="s">
        <v>3435</v>
      </c>
      <c r="E810" t="str">
        <f>IMAGE("http://assets.bwbx.io/images/inC4LEOz5M3M/v1/840x473.jpg",1)</f>
        <v/>
      </c>
      <c r="F810" s="1" t="s">
        <v>4</v>
      </c>
      <c r="G810" s="2" t="s">
        <v>3436</v>
      </c>
    </row>
    <row r="811">
      <c r="A811" s="1" t="s">
        <v>3437</v>
      </c>
      <c r="B811" s="1" t="s">
        <v>1627</v>
      </c>
      <c r="C811" s="1" t="s">
        <v>3438</v>
      </c>
      <c r="D811" s="1" t="s">
        <v>3439</v>
      </c>
      <c r="E811" t="str">
        <f>IMAGE("http://ifttt.com/images/no_image_card.png",1)</f>
        <v/>
      </c>
      <c r="F811" s="1" t="s">
        <v>4</v>
      </c>
      <c r="G811" s="2" t="s">
        <v>3440</v>
      </c>
    </row>
    <row r="812">
      <c r="A812" s="1" t="s">
        <v>3437</v>
      </c>
      <c r="B812" s="1" t="s">
        <v>1507</v>
      </c>
      <c r="C812" s="1" t="s">
        <v>3441</v>
      </c>
      <c r="D812" s="2" t="s">
        <v>3442</v>
      </c>
      <c r="E812" t="str">
        <f>IMAGE("http://cdn.arstechnica.net/wp-content/uploads/2013/05/bitcoin_feature-640x426.jpg",1)</f>
        <v/>
      </c>
      <c r="F812" s="1" t="s">
        <v>4</v>
      </c>
      <c r="G812" s="2" t="s">
        <v>3443</v>
      </c>
    </row>
    <row r="813">
      <c r="A813" s="1" t="s">
        <v>3449</v>
      </c>
      <c r="B813" s="1" t="s">
        <v>3450</v>
      </c>
      <c r="C813" s="1" t="s">
        <v>3451</v>
      </c>
      <c r="D813" s="1" t="s">
        <v>3452</v>
      </c>
      <c r="E813" t="str">
        <f>IMAGE("http://ifttt.com/images/no_image_card.png",1)</f>
        <v/>
      </c>
      <c r="F813" s="1" t="s">
        <v>4</v>
      </c>
      <c r="G813" s="2" t="s">
        <v>3453</v>
      </c>
    </row>
    <row r="814">
      <c r="A814" s="1" t="s">
        <v>3454</v>
      </c>
      <c r="B814" s="1" t="s">
        <v>3455</v>
      </c>
      <c r="C814" s="1" t="s">
        <v>3456</v>
      </c>
      <c r="D814" s="2" t="s">
        <v>3457</v>
      </c>
      <c r="E814" t="str">
        <f>IMAGE("https://i.ytimg.com/vi/1MR5gW_UPCA/maxresdefault.jpg",1)</f>
        <v/>
      </c>
      <c r="F814" s="1" t="s">
        <v>4</v>
      </c>
      <c r="G814" s="2" t="s">
        <v>3458</v>
      </c>
    </row>
    <row r="815">
      <c r="A815" s="1" t="s">
        <v>3459</v>
      </c>
      <c r="B815" s="1" t="s">
        <v>2165</v>
      </c>
      <c r="C815" s="1" t="s">
        <v>3460</v>
      </c>
      <c r="D815" s="2" t="s">
        <v>3461</v>
      </c>
      <c r="E815" t="str">
        <f>IMAGE("http://ifttt.com/images/no_image_card.png",1)</f>
        <v/>
      </c>
      <c r="F815" s="1" t="s">
        <v>4</v>
      </c>
      <c r="G815" s="2" t="s">
        <v>3462</v>
      </c>
    </row>
    <row r="816">
      <c r="A816" s="1" t="s">
        <v>3463</v>
      </c>
      <c r="B816" s="1" t="s">
        <v>42</v>
      </c>
      <c r="C816" s="1" t="s">
        <v>3464</v>
      </c>
      <c r="D816" s="2" t="s">
        <v>3465</v>
      </c>
      <c r="E816" t="str">
        <f>IMAGE("http://www.ofnumbers.com/wp-content/uploads/2015/05/volatility-1.jpg",1)</f>
        <v/>
      </c>
      <c r="F816" s="1" t="s">
        <v>4</v>
      </c>
      <c r="G816" s="2" t="s">
        <v>3466</v>
      </c>
    </row>
    <row r="817">
      <c r="A817" s="1" t="s">
        <v>3467</v>
      </c>
      <c r="B817" s="1" t="s">
        <v>1240</v>
      </c>
      <c r="C817" s="1" t="s">
        <v>3468</v>
      </c>
      <c r="D817" s="1" t="s">
        <v>3469</v>
      </c>
      <c r="E817" t="str">
        <f t="shared" ref="E817:E818" si="96">IMAGE("http://ifttt.com/images/no_image_card.png",1)</f>
        <v/>
      </c>
      <c r="F817" s="1" t="s">
        <v>4</v>
      </c>
      <c r="G817" s="2" t="s">
        <v>3470</v>
      </c>
    </row>
    <row r="818">
      <c r="A818" s="1" t="s">
        <v>3467</v>
      </c>
      <c r="B818" s="1" t="s">
        <v>3471</v>
      </c>
      <c r="C818" s="1" t="s">
        <v>3472</v>
      </c>
      <c r="D818" s="1" t="s">
        <v>3473</v>
      </c>
      <c r="E818" t="str">
        <f t="shared" si="96"/>
        <v/>
      </c>
      <c r="F818" s="1" t="s">
        <v>4</v>
      </c>
      <c r="G818" s="2" t="s">
        <v>3474</v>
      </c>
    </row>
    <row r="819">
      <c r="A819" s="1" t="s">
        <v>3475</v>
      </c>
      <c r="B819" s="1" t="s">
        <v>3476</v>
      </c>
      <c r="C819" s="1" t="s">
        <v>3477</v>
      </c>
      <c r="D819" s="2" t="s">
        <v>3478</v>
      </c>
      <c r="E819" t="str">
        <f>IMAGE("http://i.imgur.com/vPjTcrp.jpg",1)</f>
        <v/>
      </c>
      <c r="F819" s="1" t="s">
        <v>4</v>
      </c>
      <c r="G819" s="2" t="s">
        <v>3479</v>
      </c>
    </row>
    <row r="820">
      <c r="A820" s="1" t="s">
        <v>3480</v>
      </c>
      <c r="B820" s="1" t="s">
        <v>3481</v>
      </c>
      <c r="C820" s="1" t="s">
        <v>3482</v>
      </c>
      <c r="D820" s="1" t="s">
        <v>3483</v>
      </c>
      <c r="E820" t="str">
        <f>IMAGE("http://ifttt.com/images/no_image_card.png",1)</f>
        <v/>
      </c>
      <c r="F820" s="1" t="s">
        <v>4</v>
      </c>
      <c r="G820" s="2" t="s">
        <v>3484</v>
      </c>
    </row>
    <row r="821">
      <c r="A821" s="1" t="s">
        <v>3485</v>
      </c>
      <c r="B821" s="1" t="s">
        <v>3486</v>
      </c>
      <c r="C821" s="1" t="s">
        <v>3487</v>
      </c>
      <c r="D821" s="2" t="s">
        <v>3488</v>
      </c>
      <c r="E821" t="str">
        <f>IMAGE("https://i.redditmedia.com/bhHTyf-WO-Yc_DbDa5QU0TnOijzsc8t9Cc901ncUE_I.jpg?w=216&amp;amp;s=c049a39737bf5e7a1f5af404ee71748f",1)</f>
        <v/>
      </c>
      <c r="F821" s="1" t="s">
        <v>4</v>
      </c>
      <c r="G821" s="2" t="s">
        <v>3489</v>
      </c>
    </row>
    <row r="822">
      <c r="A822" s="1" t="s">
        <v>3490</v>
      </c>
      <c r="B822" s="1" t="s">
        <v>3491</v>
      </c>
      <c r="C822" s="1" t="s">
        <v>3492</v>
      </c>
      <c r="D822" s="1" t="s">
        <v>3493</v>
      </c>
      <c r="E822" t="str">
        <f>IMAGE("http://ifttt.com/images/no_image_card.png",1)</f>
        <v/>
      </c>
      <c r="F822" s="1" t="s">
        <v>4</v>
      </c>
      <c r="G822" s="2" t="s">
        <v>3494</v>
      </c>
    </row>
    <row r="823">
      <c r="A823" s="1" t="s">
        <v>3495</v>
      </c>
      <c r="B823" s="1" t="s">
        <v>3496</v>
      </c>
      <c r="C823" s="1" t="s">
        <v>3497</v>
      </c>
      <c r="D823" s="2" t="s">
        <v>3498</v>
      </c>
      <c r="E823" t="str">
        <f>IMAGE("http://blogs-images.forbes.com/instituteforjustice/files/2015/06/kentucky-forfeiture-charles-clarke-outside-9833-lg-1940x1293.jpg",1)</f>
        <v/>
      </c>
      <c r="F823" s="1" t="s">
        <v>4</v>
      </c>
      <c r="G823" s="2" t="s">
        <v>3499</v>
      </c>
    </row>
    <row r="824">
      <c r="A824" s="1" t="s">
        <v>3500</v>
      </c>
      <c r="B824" s="1" t="s">
        <v>3501</v>
      </c>
      <c r="C824" s="1" t="s">
        <v>3502</v>
      </c>
      <c r="D824" s="2" t="s">
        <v>3503</v>
      </c>
      <c r="E824" t="str">
        <f>IMAGE("http://fm.cnbc.com/applications/cnbc.com/resources/img/editorial/2012/04/23/47144692-120423_MG_6027.1910x1000.jpg",1)</f>
        <v/>
      </c>
      <c r="F824" s="1" t="s">
        <v>4</v>
      </c>
      <c r="G824" s="2" t="s">
        <v>3504</v>
      </c>
    </row>
    <row r="825">
      <c r="A825" s="1" t="s">
        <v>3505</v>
      </c>
      <c r="B825" s="1" t="s">
        <v>3506</v>
      </c>
      <c r="C825" s="1" t="s">
        <v>3507</v>
      </c>
      <c r="D825" s="1" t="s">
        <v>3508</v>
      </c>
      <c r="E825" t="str">
        <f t="shared" ref="E825:E829" si="97">IMAGE("http://ifttt.com/images/no_image_card.png",1)</f>
        <v/>
      </c>
      <c r="F825" s="1" t="s">
        <v>4</v>
      </c>
      <c r="G825" s="2" t="s">
        <v>3509</v>
      </c>
    </row>
    <row r="826">
      <c r="A826" s="1" t="s">
        <v>3510</v>
      </c>
      <c r="B826" s="1" t="s">
        <v>795</v>
      </c>
      <c r="C826" s="1" t="s">
        <v>3511</v>
      </c>
      <c r="D826" s="1" t="s">
        <v>3512</v>
      </c>
      <c r="E826" t="str">
        <f t="shared" si="97"/>
        <v/>
      </c>
      <c r="F826" s="1" t="s">
        <v>4</v>
      </c>
      <c r="G826" s="2" t="s">
        <v>3513</v>
      </c>
    </row>
    <row r="827">
      <c r="A827" s="1" t="s">
        <v>3514</v>
      </c>
      <c r="B827" s="1" t="s">
        <v>3515</v>
      </c>
      <c r="C827" s="1" t="s">
        <v>3516</v>
      </c>
      <c r="D827" s="1" t="s">
        <v>3517</v>
      </c>
      <c r="E827" t="str">
        <f t="shared" si="97"/>
        <v/>
      </c>
      <c r="F827" s="1" t="s">
        <v>4</v>
      </c>
      <c r="G827" s="2" t="s">
        <v>3518</v>
      </c>
    </row>
    <row r="828">
      <c r="A828" s="1" t="s">
        <v>3519</v>
      </c>
      <c r="B828" s="1" t="s">
        <v>3506</v>
      </c>
      <c r="C828" s="1" t="s">
        <v>3520</v>
      </c>
      <c r="D828" s="1" t="s">
        <v>3521</v>
      </c>
      <c r="E828" t="str">
        <f t="shared" si="97"/>
        <v/>
      </c>
      <c r="F828" s="1" t="s">
        <v>4</v>
      </c>
      <c r="G828" s="2" t="s">
        <v>3522</v>
      </c>
    </row>
    <row r="829">
      <c r="A829" s="1" t="s">
        <v>3523</v>
      </c>
      <c r="B829" s="1" t="s">
        <v>2598</v>
      </c>
      <c r="C829" s="1" t="s">
        <v>3524</v>
      </c>
      <c r="D829" s="1" t="s">
        <v>3525</v>
      </c>
      <c r="E829" t="str">
        <f t="shared" si="97"/>
        <v/>
      </c>
      <c r="F829" s="1" t="s">
        <v>4</v>
      </c>
      <c r="G829" s="2" t="s">
        <v>3526</v>
      </c>
    </row>
    <row r="830">
      <c r="A830" s="1" t="s">
        <v>3527</v>
      </c>
      <c r="B830" s="1" t="s">
        <v>3528</v>
      </c>
      <c r="C830" s="1" t="s">
        <v>3529</v>
      </c>
      <c r="D830" s="2" t="s">
        <v>3530</v>
      </c>
      <c r="E830" t="str">
        <f>IMAGE("http://www.poll-maker.com/3012/images/pm1200b.png",1)</f>
        <v/>
      </c>
      <c r="F830" s="1" t="s">
        <v>4</v>
      </c>
      <c r="G830" s="2" t="s">
        <v>3531</v>
      </c>
    </row>
    <row r="831">
      <c r="A831" s="1" t="s">
        <v>3532</v>
      </c>
      <c r="B831" s="1" t="s">
        <v>1517</v>
      </c>
      <c r="C831" s="1" t="s">
        <v>3533</v>
      </c>
      <c r="D831" s="1" t="s">
        <v>3534</v>
      </c>
      <c r="E831" t="str">
        <f t="shared" ref="E831:E832" si="98">IMAGE("http://ifttt.com/images/no_image_card.png",1)</f>
        <v/>
      </c>
      <c r="F831" s="1" t="s">
        <v>4</v>
      </c>
      <c r="G831" s="2" t="s">
        <v>3535</v>
      </c>
    </row>
    <row r="832">
      <c r="A832" s="1" t="s">
        <v>3536</v>
      </c>
      <c r="B832" s="1" t="s">
        <v>3537</v>
      </c>
      <c r="C832" s="1" t="s">
        <v>3538</v>
      </c>
      <c r="D832" s="1" t="s">
        <v>3539</v>
      </c>
      <c r="E832" t="str">
        <f t="shared" si="98"/>
        <v/>
      </c>
      <c r="F832" s="1" t="s">
        <v>4</v>
      </c>
      <c r="G832" s="2" t="s">
        <v>3540</v>
      </c>
    </row>
    <row r="833">
      <c r="A833" s="1" t="s">
        <v>3541</v>
      </c>
      <c r="B833" s="1" t="s">
        <v>3542</v>
      </c>
      <c r="C833" s="1" t="s">
        <v>3543</v>
      </c>
      <c r="D833" s="2" t="s">
        <v>3544</v>
      </c>
      <c r="E833" t="str">
        <f>IMAGE("http://www.futurism.com/wp-content/uploads/2015/06/bitcoin_june19th_2015.jpg",1)</f>
        <v/>
      </c>
      <c r="F833" s="1" t="s">
        <v>4</v>
      </c>
      <c r="G833" s="2" t="s">
        <v>3545</v>
      </c>
    </row>
    <row r="834">
      <c r="A834" s="1" t="s">
        <v>3546</v>
      </c>
      <c r="B834" s="1" t="s">
        <v>3547</v>
      </c>
      <c r="C834" s="1" t="s">
        <v>3548</v>
      </c>
      <c r="D834" s="1" t="s">
        <v>3549</v>
      </c>
      <c r="E834" t="str">
        <f t="shared" ref="E834:E836" si="99">IMAGE("http://ifttt.com/images/no_image_card.png",1)</f>
        <v/>
      </c>
      <c r="F834" s="1" t="s">
        <v>4</v>
      </c>
      <c r="G834" s="2" t="s">
        <v>3550</v>
      </c>
    </row>
    <row r="835">
      <c r="A835" s="1" t="s">
        <v>3551</v>
      </c>
      <c r="B835" s="1" t="s">
        <v>3552</v>
      </c>
      <c r="C835" s="1" t="s">
        <v>3553</v>
      </c>
      <c r="D835" s="1" t="s">
        <v>3554</v>
      </c>
      <c r="E835" t="str">
        <f t="shared" si="99"/>
        <v/>
      </c>
      <c r="F835" s="1" t="s">
        <v>4</v>
      </c>
      <c r="G835" s="2" t="s">
        <v>3555</v>
      </c>
    </row>
    <row r="836">
      <c r="A836" s="1" t="s">
        <v>3556</v>
      </c>
      <c r="B836" s="1" t="s">
        <v>3557</v>
      </c>
      <c r="C836" s="1" t="s">
        <v>3558</v>
      </c>
      <c r="D836" s="1" t="s">
        <v>3559</v>
      </c>
      <c r="E836" t="str">
        <f t="shared" si="99"/>
        <v/>
      </c>
      <c r="F836" s="1" t="s">
        <v>4</v>
      </c>
      <c r="G836" s="2" t="s">
        <v>3560</v>
      </c>
    </row>
    <row r="837">
      <c r="A837" s="1" t="s">
        <v>3561</v>
      </c>
      <c r="B837" s="1" t="s">
        <v>671</v>
      </c>
      <c r="C837" s="1" t="s">
        <v>3562</v>
      </c>
      <c r="D837" s="2" t="s">
        <v>3563</v>
      </c>
      <c r="E837" t="str">
        <f>IMAGE("https://pbs.twimg.com/profile_images/529060806906757121/aNY8vt_h_400x400.jpeg",1)</f>
        <v/>
      </c>
      <c r="F837" s="1" t="s">
        <v>4</v>
      </c>
      <c r="G837" s="2" t="s">
        <v>3564</v>
      </c>
    </row>
    <row r="838">
      <c r="A838" s="1" t="s">
        <v>3565</v>
      </c>
      <c r="B838" s="1" t="s">
        <v>3566</v>
      </c>
      <c r="C838" s="1" t="s">
        <v>3567</v>
      </c>
      <c r="D838" s="1" t="s">
        <v>3568</v>
      </c>
      <c r="E838" t="str">
        <f t="shared" ref="E838:E839" si="100">IMAGE("http://ifttt.com/images/no_image_card.png",1)</f>
        <v/>
      </c>
      <c r="F838" s="1" t="s">
        <v>4</v>
      </c>
      <c r="G838" s="2" t="s">
        <v>3569</v>
      </c>
    </row>
    <row r="839">
      <c r="A839" s="1" t="s">
        <v>3570</v>
      </c>
      <c r="B839" s="1" t="s">
        <v>795</v>
      </c>
      <c r="C839" s="1" t="s">
        <v>3571</v>
      </c>
      <c r="D839" s="1" t="s">
        <v>3572</v>
      </c>
      <c r="E839" t="str">
        <f t="shared" si="100"/>
        <v/>
      </c>
      <c r="F839" s="1" t="s">
        <v>4</v>
      </c>
      <c r="G839" s="2" t="s">
        <v>3573</v>
      </c>
    </row>
    <row r="840">
      <c r="A840" s="1" t="s">
        <v>3574</v>
      </c>
      <c r="B840" s="1" t="s">
        <v>524</v>
      </c>
      <c r="C840" s="1" t="s">
        <v>3575</v>
      </c>
      <c r="D840" s="2" t="s">
        <v>3576</v>
      </c>
      <c r="E840" t="str">
        <f>IMAGE("https://www.redditstatic.com/icon.png",1)</f>
        <v/>
      </c>
      <c r="F840" s="1" t="s">
        <v>4</v>
      </c>
      <c r="G840" s="2" t="s">
        <v>3577</v>
      </c>
    </row>
    <row r="841">
      <c r="A841" s="1" t="s">
        <v>3578</v>
      </c>
      <c r="B841" s="1" t="s">
        <v>3579</v>
      </c>
      <c r="C841" s="1" t="s">
        <v>3580</v>
      </c>
      <c r="D841" s="2" t="s">
        <v>3581</v>
      </c>
      <c r="E841" t="str">
        <f>IMAGE("https://i.ytimg.com/vi/mU9N6K7NlGI/hqdefault.jpg",1)</f>
        <v/>
      </c>
      <c r="F841" s="1" t="s">
        <v>4</v>
      </c>
      <c r="G841" s="2" t="s">
        <v>3582</v>
      </c>
    </row>
    <row r="842">
      <c r="A842" s="1" t="s">
        <v>3583</v>
      </c>
      <c r="B842" s="1" t="s">
        <v>524</v>
      </c>
      <c r="C842" s="1" t="s">
        <v>3584</v>
      </c>
      <c r="D842" s="2" t="s">
        <v>3585</v>
      </c>
      <c r="E842" t="str">
        <f>IMAGE("http://media2.s-nbcnews.com/j/newscms/2015_25/1083271/150619-world-greece-protest-910a_dfa4138df1e57bc207756551267962f1.nbcnews-fp-1200-800.jpg",1)</f>
        <v/>
      </c>
      <c r="F842" s="1" t="s">
        <v>4</v>
      </c>
      <c r="G842" s="2" t="s">
        <v>3586</v>
      </c>
    </row>
    <row r="843">
      <c r="A843" s="1" t="s">
        <v>3587</v>
      </c>
      <c r="B843" s="1" t="s">
        <v>3588</v>
      </c>
      <c r="C843" s="1" t="s">
        <v>3589</v>
      </c>
      <c r="D843" s="2" t="s">
        <v>3590</v>
      </c>
      <c r="E843" t="str">
        <f>IMAGE("http://cointelegraph.com/images/725_aHR0cDovL2NvaW50ZWxlZ3JhcGguY29tL3N0b3JhZ2UvdXBsb2Fkcy92aWV3L2UxOTkzODVkZmFmYzZhY2Y1ZDBmNWU4NTk0ZDM4N2JlLnBuZw==.jpg",1)</f>
        <v/>
      </c>
      <c r="F843" s="1" t="s">
        <v>4</v>
      </c>
      <c r="G843" s="2" t="s">
        <v>3591</v>
      </c>
    </row>
    <row r="844">
      <c r="A844" s="1" t="s">
        <v>3592</v>
      </c>
      <c r="B844" s="1" t="s">
        <v>3593</v>
      </c>
      <c r="C844" s="1" t="s">
        <v>3594</v>
      </c>
      <c r="D844" s="1" t="s">
        <v>3595</v>
      </c>
      <c r="E844" t="str">
        <f t="shared" ref="E844:E845" si="101">IMAGE("http://ifttt.com/images/no_image_card.png",1)</f>
        <v/>
      </c>
      <c r="F844" s="1" t="s">
        <v>4</v>
      </c>
      <c r="G844" s="2" t="s">
        <v>3596</v>
      </c>
    </row>
    <row r="845">
      <c r="A845" s="1" t="s">
        <v>3597</v>
      </c>
      <c r="B845" s="1" t="s">
        <v>1026</v>
      </c>
      <c r="C845" s="1" t="s">
        <v>3598</v>
      </c>
      <c r="D845" s="1" t="s">
        <v>3599</v>
      </c>
      <c r="E845" t="str">
        <f t="shared" si="101"/>
        <v/>
      </c>
      <c r="F845" s="1" t="s">
        <v>4</v>
      </c>
      <c r="G845" s="2" t="s">
        <v>3600</v>
      </c>
    </row>
    <row r="846">
      <c r="A846" s="1" t="s">
        <v>3601</v>
      </c>
      <c r="B846" s="1" t="s">
        <v>3602</v>
      </c>
      <c r="C846" s="1" t="s">
        <v>3603</v>
      </c>
      <c r="D846" s="2" t="s">
        <v>3604</v>
      </c>
      <c r="E846" t="str">
        <f>IMAGE("http://truthaboutguns-zippykid.netdna-ssl.com/wp-content/uploads/2015/06/1200x-1.jpg",1)</f>
        <v/>
      </c>
      <c r="F846" s="1" t="s">
        <v>4</v>
      </c>
      <c r="G846" s="2" t="s">
        <v>3605</v>
      </c>
    </row>
    <row r="847">
      <c r="A847" s="1" t="s">
        <v>3606</v>
      </c>
      <c r="B847" s="1" t="s">
        <v>3607</v>
      </c>
      <c r="C847" s="1" t="s">
        <v>3608</v>
      </c>
      <c r="D847" s="1" t="s">
        <v>3609</v>
      </c>
      <c r="E847" t="str">
        <f t="shared" ref="E847:E848" si="102">IMAGE("http://ifttt.com/images/no_image_card.png",1)</f>
        <v/>
      </c>
      <c r="F847" s="1" t="s">
        <v>4</v>
      </c>
      <c r="G847" s="2" t="s">
        <v>3610</v>
      </c>
    </row>
    <row r="848">
      <c r="A848" s="1" t="s">
        <v>3611</v>
      </c>
      <c r="B848" s="1" t="s">
        <v>3612</v>
      </c>
      <c r="C848" s="1" t="s">
        <v>3613</v>
      </c>
      <c r="D848" s="1" t="s">
        <v>3614</v>
      </c>
      <c r="E848" t="str">
        <f t="shared" si="102"/>
        <v/>
      </c>
      <c r="F848" s="1" t="s">
        <v>4</v>
      </c>
      <c r="G848" s="2" t="s">
        <v>3615</v>
      </c>
    </row>
    <row r="849">
      <c r="A849" s="1" t="s">
        <v>3616</v>
      </c>
      <c r="B849" s="1" t="s">
        <v>3617</v>
      </c>
      <c r="C849" s="1" t="s">
        <v>3618</v>
      </c>
      <c r="D849" s="2" t="s">
        <v>3619</v>
      </c>
      <c r="E849" t="str">
        <f>IMAGE("https://cointemporary.com/wp-content/uploads/2015/06/A02readme.txt-550x3901-550x390.png",1)</f>
        <v/>
      </c>
      <c r="F849" s="1" t="s">
        <v>4</v>
      </c>
      <c r="G849" s="2" t="s">
        <v>3620</v>
      </c>
    </row>
    <row r="850">
      <c r="A850" s="1" t="s">
        <v>3621</v>
      </c>
      <c r="B850" s="1" t="s">
        <v>1553</v>
      </c>
      <c r="C850" s="1" t="s">
        <v>3622</v>
      </c>
      <c r="D850" s="1" t="s">
        <v>3623</v>
      </c>
      <c r="E850" t="str">
        <f t="shared" ref="E850:E851" si="103">IMAGE("http://ifttt.com/images/no_image_card.png",1)</f>
        <v/>
      </c>
      <c r="F850" s="1" t="s">
        <v>4</v>
      </c>
      <c r="G850" s="2" t="s">
        <v>3624</v>
      </c>
    </row>
    <row r="851">
      <c r="A851" s="1" t="s">
        <v>3625</v>
      </c>
      <c r="B851" s="1" t="s">
        <v>3626</v>
      </c>
      <c r="C851" s="1" t="s">
        <v>3627</v>
      </c>
      <c r="D851" s="1" t="s">
        <v>3628</v>
      </c>
      <c r="E851" t="str">
        <f t="shared" si="103"/>
        <v/>
      </c>
      <c r="F851" s="1" t="s">
        <v>4</v>
      </c>
      <c r="G851" s="2" t="s">
        <v>3629</v>
      </c>
    </row>
    <row r="852">
      <c r="A852" s="1" t="s">
        <v>3630</v>
      </c>
      <c r="B852" s="1" t="s">
        <v>3631</v>
      </c>
      <c r="C852" s="1" t="s">
        <v>3632</v>
      </c>
      <c r="D852" s="2" t="s">
        <v>3633</v>
      </c>
      <c r="E852" t="str">
        <f>IMAGE("http://media.coindesk.com/2015/06/bitcoin-in-the-headlines1.jpg",1)</f>
        <v/>
      </c>
      <c r="F852" s="1" t="s">
        <v>4</v>
      </c>
      <c r="G852" s="2" t="s">
        <v>3634</v>
      </c>
    </row>
    <row r="853">
      <c r="A853" s="1" t="s">
        <v>3630</v>
      </c>
      <c r="B853" s="1" t="s">
        <v>3635</v>
      </c>
      <c r="C853" s="1" t="s">
        <v>3636</v>
      </c>
      <c r="D853" s="2" t="s">
        <v>3637</v>
      </c>
      <c r="E853" t="str">
        <f>IMAGE("http://cointelegraph.com/images/725_aHR0cDovL2NvaW50ZWxlZ3JhcGguY29tL3N0b3JhZ2UvdXBsb2Fkcy92aWV3L2E0YTNmOGVhOTU1N2NjMTAzNDUwOWY0NzhkN2IwNzZiLnBuZw==.jpg",1)</f>
        <v/>
      </c>
      <c r="F853" s="1" t="s">
        <v>4</v>
      </c>
      <c r="G853" s="2" t="s">
        <v>3638</v>
      </c>
    </row>
    <row r="854">
      <c r="A854" s="1" t="s">
        <v>3639</v>
      </c>
      <c r="B854" s="1" t="s">
        <v>3640</v>
      </c>
      <c r="C854" s="1" t="s">
        <v>3641</v>
      </c>
      <c r="D854" s="2" t="s">
        <v>3642</v>
      </c>
      <c r="E854" t="str">
        <f>IMAGE("https://i.ytimg.com/vd?id=3qQ7SmBP7mQ&amp;amp;ats=75000&amp;amp;w=960&amp;amp;h=720&amp;amp;sigh=vHU5j-SDxYNOJ11pPdp0MpMHQXA",1)</f>
        <v/>
      </c>
      <c r="F854" s="1" t="s">
        <v>4</v>
      </c>
      <c r="G854" s="2" t="s">
        <v>3643</v>
      </c>
    </row>
    <row r="855">
      <c r="A855" s="1" t="s">
        <v>3644</v>
      </c>
      <c r="B855" s="1" t="s">
        <v>3645</v>
      </c>
      <c r="C855" s="1" t="s">
        <v>3646</v>
      </c>
      <c r="D855" s="1" t="s">
        <v>323</v>
      </c>
      <c r="E855" t="str">
        <f t="shared" ref="E855:E857" si="104">IMAGE("http://ifttt.com/images/no_image_card.png",1)</f>
        <v/>
      </c>
      <c r="F855" s="1" t="s">
        <v>4</v>
      </c>
      <c r="G855" s="2" t="s">
        <v>3647</v>
      </c>
    </row>
    <row r="856">
      <c r="A856" s="1" t="s">
        <v>3648</v>
      </c>
      <c r="B856" s="1" t="s">
        <v>3649</v>
      </c>
      <c r="C856" s="1" t="s">
        <v>3650</v>
      </c>
      <c r="D856" s="1" t="s">
        <v>3651</v>
      </c>
      <c r="E856" t="str">
        <f t="shared" si="104"/>
        <v/>
      </c>
      <c r="F856" s="1" t="s">
        <v>4</v>
      </c>
      <c r="G856" s="2" t="s">
        <v>3652</v>
      </c>
    </row>
    <row r="857">
      <c r="A857" s="1" t="s">
        <v>3653</v>
      </c>
      <c r="B857" s="1" t="s">
        <v>1383</v>
      </c>
      <c r="C857" s="1" t="s">
        <v>3654</v>
      </c>
      <c r="D857" s="1" t="s">
        <v>3655</v>
      </c>
      <c r="E857" t="str">
        <f t="shared" si="104"/>
        <v/>
      </c>
      <c r="F857" s="1" t="s">
        <v>4</v>
      </c>
      <c r="G857" s="2" t="s">
        <v>3656</v>
      </c>
    </row>
    <row r="858">
      <c r="A858" s="1" t="s">
        <v>3657</v>
      </c>
      <c r="B858" s="1" t="s">
        <v>3658</v>
      </c>
      <c r="C858" s="1" t="s">
        <v>3659</v>
      </c>
      <c r="D858" s="2" t="s">
        <v>3660</v>
      </c>
      <c r="E858" t="str">
        <f>IMAGE("http://btcvestor.com/wp-content/uploads/sites/17/2015/06/Screen-Shot-2015-06-19-at-7.39.13-PM.png",1)</f>
        <v/>
      </c>
      <c r="F858" s="1" t="s">
        <v>4</v>
      </c>
      <c r="G858" s="2" t="s">
        <v>3661</v>
      </c>
    </row>
    <row r="859">
      <c r="A859" s="1" t="s">
        <v>3662</v>
      </c>
      <c r="B859" s="1" t="s">
        <v>1408</v>
      </c>
      <c r="C859" s="1" t="s">
        <v>3663</v>
      </c>
      <c r="D859" s="2" t="s">
        <v>3664</v>
      </c>
      <c r="E859" t="str">
        <f>IMAGE("http://i.imgur.com/2z3b71G.jpg?fb",1)</f>
        <v/>
      </c>
      <c r="F859" s="1" t="s">
        <v>4</v>
      </c>
      <c r="G859" s="2" t="s">
        <v>3665</v>
      </c>
    </row>
    <row r="860">
      <c r="A860" s="1" t="s">
        <v>3666</v>
      </c>
      <c r="B860" s="1" t="s">
        <v>795</v>
      </c>
      <c r="C860" s="1" t="s">
        <v>3667</v>
      </c>
      <c r="D860" s="1" t="s">
        <v>3668</v>
      </c>
      <c r="E860" t="str">
        <f t="shared" ref="E860:E861" si="105">IMAGE("http://ifttt.com/images/no_image_card.png",1)</f>
        <v/>
      </c>
      <c r="F860" s="1" t="s">
        <v>4</v>
      </c>
      <c r="G860" s="2" t="s">
        <v>3669</v>
      </c>
    </row>
    <row r="861">
      <c r="A861" s="1" t="s">
        <v>3670</v>
      </c>
      <c r="B861" s="1" t="s">
        <v>325</v>
      </c>
      <c r="C861" s="1" t="s">
        <v>3671</v>
      </c>
      <c r="D861" s="2" t="s">
        <v>3672</v>
      </c>
      <c r="E861" t="str">
        <f t="shared" si="105"/>
        <v/>
      </c>
      <c r="F861" s="1" t="s">
        <v>4</v>
      </c>
      <c r="G861" s="2" t="s">
        <v>3673</v>
      </c>
    </row>
    <row r="862">
      <c r="A862" s="1" t="s">
        <v>3674</v>
      </c>
      <c r="B862" s="1" t="s">
        <v>3675</v>
      </c>
      <c r="C862" s="1" t="s">
        <v>3676</v>
      </c>
      <c r="D862" s="2" t="s">
        <v>3677</v>
      </c>
      <c r="E862" t="str">
        <f>IMAGE("https://d1ai9qtk9p41kl.cloudfront.net/assets/db/14347444837007.jpg",1)</f>
        <v/>
      </c>
      <c r="F862" s="1" t="s">
        <v>4</v>
      </c>
      <c r="G862" s="2" t="s">
        <v>3678</v>
      </c>
    </row>
    <row r="863">
      <c r="A863" s="1" t="s">
        <v>3679</v>
      </c>
      <c r="B863" s="1" t="s">
        <v>3680</v>
      </c>
      <c r="C863" s="1" t="s">
        <v>3681</v>
      </c>
      <c r="D863" s="1" t="s">
        <v>3682</v>
      </c>
      <c r="E863" t="str">
        <f>IMAGE("http://ifttt.com/images/no_image_card.png",1)</f>
        <v/>
      </c>
      <c r="F863" s="1" t="s">
        <v>4</v>
      </c>
      <c r="G863" s="2" t="s">
        <v>3683</v>
      </c>
    </row>
    <row r="864">
      <c r="A864" s="1" t="s">
        <v>3684</v>
      </c>
      <c r="B864" s="1" t="s">
        <v>3685</v>
      </c>
      <c r="C864" s="1" t="s">
        <v>3686</v>
      </c>
      <c r="D864" s="2" t="s">
        <v>3687</v>
      </c>
      <c r="E864" t="str">
        <f>IMAGE("https://www.redditstatic.com/icon.png",1)</f>
        <v/>
      </c>
      <c r="F864" s="1" t="s">
        <v>4</v>
      </c>
      <c r="G864" s="2" t="s">
        <v>3688</v>
      </c>
    </row>
    <row r="865">
      <c r="A865" s="1" t="s">
        <v>3689</v>
      </c>
      <c r="B865" s="1" t="s">
        <v>3690</v>
      </c>
      <c r="C865" s="1" t="s">
        <v>3691</v>
      </c>
      <c r="D865" s="2" t="s">
        <v>3692</v>
      </c>
      <c r="E865" t="str">
        <f>IMAGE("http://pallthayer.dyndns.org/qr.png",1)</f>
        <v/>
      </c>
      <c r="F865" s="1" t="s">
        <v>4</v>
      </c>
      <c r="G865" s="2" t="s">
        <v>3693</v>
      </c>
    </row>
    <row r="866">
      <c r="A866" s="1" t="s">
        <v>3694</v>
      </c>
      <c r="B866" s="1" t="s">
        <v>3695</v>
      </c>
      <c r="C866" s="1" t="s">
        <v>3696</v>
      </c>
      <c r="D866" s="1" t="s">
        <v>323</v>
      </c>
      <c r="E866" t="str">
        <f t="shared" ref="E866:E867" si="106">IMAGE("http://ifttt.com/images/no_image_card.png",1)</f>
        <v/>
      </c>
      <c r="F866" s="1" t="s">
        <v>4</v>
      </c>
      <c r="G866" s="2" t="s">
        <v>3697</v>
      </c>
    </row>
    <row r="867">
      <c r="A867" s="1" t="s">
        <v>3698</v>
      </c>
      <c r="B867" s="1" t="s">
        <v>3699</v>
      </c>
      <c r="C867" s="1" t="s">
        <v>3700</v>
      </c>
      <c r="D867" s="1" t="s">
        <v>3701</v>
      </c>
      <c r="E867" t="str">
        <f t="shared" si="106"/>
        <v/>
      </c>
      <c r="F867" s="1" t="s">
        <v>4</v>
      </c>
      <c r="G867" s="2" t="s">
        <v>3702</v>
      </c>
    </row>
    <row r="868">
      <c r="A868" s="1" t="s">
        <v>3703</v>
      </c>
      <c r="B868" s="1" t="s">
        <v>3704</v>
      </c>
      <c r="C868" s="1" t="s">
        <v>3705</v>
      </c>
      <c r="D868" s="2" t="s">
        <v>3706</v>
      </c>
      <c r="E868" t="str">
        <f>IMAGE("http://247cryptonews.com/wp-content/uploads/2015/06/Bitcoin-versus-Gold1.png",1)</f>
        <v/>
      </c>
      <c r="F868" s="1" t="s">
        <v>4</v>
      </c>
      <c r="G868" s="2" t="s">
        <v>3707</v>
      </c>
    </row>
    <row r="869">
      <c r="A869" s="1" t="s">
        <v>3703</v>
      </c>
      <c r="B869" s="1" t="s">
        <v>3708</v>
      </c>
      <c r="C869" s="1" t="s">
        <v>3709</v>
      </c>
      <c r="D869" s="1" t="s">
        <v>3710</v>
      </c>
      <c r="E869" t="str">
        <f t="shared" ref="E869:E870" si="107">IMAGE("http://ifttt.com/images/no_image_card.png",1)</f>
        <v/>
      </c>
      <c r="F869" s="1" t="s">
        <v>4</v>
      </c>
      <c r="G869" s="2" t="s">
        <v>3711</v>
      </c>
    </row>
    <row r="870">
      <c r="A870" s="1" t="s">
        <v>3712</v>
      </c>
      <c r="B870" s="1" t="s">
        <v>3713</v>
      </c>
      <c r="C870" s="1" t="s">
        <v>3714</v>
      </c>
      <c r="D870" s="2" t="s">
        <v>3715</v>
      </c>
      <c r="E870" t="str">
        <f t="shared" si="107"/>
        <v/>
      </c>
      <c r="F870" s="1" t="s">
        <v>4</v>
      </c>
      <c r="G870" s="2" t="s">
        <v>3716</v>
      </c>
    </row>
    <row r="871">
      <c r="A871" s="1" t="s">
        <v>3717</v>
      </c>
      <c r="B871" s="1" t="s">
        <v>3718</v>
      </c>
      <c r="C871" s="1" t="s">
        <v>3719</v>
      </c>
      <c r="D871" s="2" t="s">
        <v>3720</v>
      </c>
      <c r="E871" t="str">
        <f>IMAGE("http://altcoinpress.com/wp-content/uploads/2015/06/jon_matonis.jpg",1)</f>
        <v/>
      </c>
      <c r="F871" s="1" t="s">
        <v>4</v>
      </c>
      <c r="G871" s="2" t="s">
        <v>3721</v>
      </c>
    </row>
    <row r="872">
      <c r="A872" s="1" t="s">
        <v>3722</v>
      </c>
      <c r="B872" s="1" t="s">
        <v>3723</v>
      </c>
      <c r="C872" s="1" t="s">
        <v>3724</v>
      </c>
      <c r="D872" s="1" t="s">
        <v>3725</v>
      </c>
      <c r="E872" t="str">
        <f>IMAGE("http://ifttt.com/images/no_image_card.png",1)</f>
        <v/>
      </c>
      <c r="F872" s="1" t="s">
        <v>4</v>
      </c>
      <c r="G872" s="2" t="s">
        <v>3726</v>
      </c>
    </row>
    <row r="873">
      <c r="A873" s="1" t="s">
        <v>3722</v>
      </c>
      <c r="B873" s="1" t="s">
        <v>3727</v>
      </c>
      <c r="C873" s="1" t="s">
        <v>3728</v>
      </c>
      <c r="D873" s="2" t="s">
        <v>3729</v>
      </c>
      <c r="E873" t="str">
        <f>IMAGE("http://1.bp.blogspot.com/-cewCUZCZk1o/UIiHwfjt_PI/AAAAAAAAAIM/b4qvRaQG1dw/s1600/blog-header.GIF",1)</f>
        <v/>
      </c>
      <c r="F873" s="1" t="s">
        <v>4</v>
      </c>
      <c r="G873" s="2" t="s">
        <v>3730</v>
      </c>
    </row>
    <row r="874">
      <c r="A874" s="1" t="s">
        <v>3731</v>
      </c>
      <c r="B874" s="1" t="s">
        <v>3732</v>
      </c>
      <c r="C874" s="1" t="s">
        <v>3733</v>
      </c>
      <c r="D874" s="2" t="s">
        <v>3734</v>
      </c>
      <c r="E874" t="str">
        <f>IMAGE("http://ichef.bbci.co.uk/news/1024/cpsprodpb/1137B/production/_83732507_83732506.jpg",1)</f>
        <v/>
      </c>
      <c r="F874" s="1" t="s">
        <v>4</v>
      </c>
      <c r="G874" s="2" t="s">
        <v>3735</v>
      </c>
    </row>
    <row r="875">
      <c r="A875" s="1" t="s">
        <v>3736</v>
      </c>
      <c r="B875" s="1" t="s">
        <v>3737</v>
      </c>
      <c r="C875" s="1" t="s">
        <v>3738</v>
      </c>
      <c r="D875" s="2" t="s">
        <v>3739</v>
      </c>
      <c r="E875" t="str">
        <f>IMAGE("https://i.ytimg.com/vi/7nAw5_NrgvE/maxresdefault.jpg",1)</f>
        <v/>
      </c>
      <c r="F875" s="1" t="s">
        <v>4</v>
      </c>
      <c r="G875" s="2" t="s">
        <v>3740</v>
      </c>
    </row>
    <row r="876">
      <c r="A876" s="1" t="s">
        <v>3741</v>
      </c>
      <c r="B876" s="1" t="s">
        <v>2281</v>
      </c>
      <c r="C876" s="1" t="s">
        <v>3742</v>
      </c>
      <c r="D876" s="1" t="s">
        <v>3743</v>
      </c>
      <c r="E876" t="str">
        <f>IMAGE("http://ifttt.com/images/no_image_card.png",1)</f>
        <v/>
      </c>
      <c r="F876" s="1" t="s">
        <v>4</v>
      </c>
      <c r="G876" s="2" t="s">
        <v>3744</v>
      </c>
    </row>
    <row r="877">
      <c r="A877" s="1" t="s">
        <v>3745</v>
      </c>
      <c r="B877" s="1" t="s">
        <v>3746</v>
      </c>
      <c r="C877" s="1" t="s">
        <v>3747</v>
      </c>
      <c r="D877" s="2" t="s">
        <v>3748</v>
      </c>
      <c r="E877" t="str">
        <f>IMAGE("https://media.coindesk.com/2015/06/big-bang1.png",1)</f>
        <v/>
      </c>
      <c r="F877" s="1" t="s">
        <v>4</v>
      </c>
      <c r="G877" s="2" t="s">
        <v>3749</v>
      </c>
    </row>
    <row r="878">
      <c r="A878" s="1" t="s">
        <v>3750</v>
      </c>
      <c r="B878" s="1" t="s">
        <v>3746</v>
      </c>
      <c r="C878" s="1" t="s">
        <v>3751</v>
      </c>
      <c r="D878" s="2" t="s">
        <v>3752</v>
      </c>
      <c r="E878" t="str">
        <f>IMAGE("http://static4.businessinsider.com/image/55828beddd089573268b45e4/new-bitcoin-technology-can-tell-banks-where-coins-come-from-with-incredible-accuracy.jpg",1)</f>
        <v/>
      </c>
      <c r="F878" s="1" t="s">
        <v>4</v>
      </c>
      <c r="G878" s="2" t="s">
        <v>3753</v>
      </c>
    </row>
  </sheetData>
  <hyperlinks>
    <hyperlink r:id="rId1" ref="D1"/>
    <hyperlink r:id="rId2" ref="G1"/>
    <hyperlink r:id="rId3" ref="D2"/>
    <hyperlink r:id="rId4" ref="G2"/>
    <hyperlink r:id="rId5" ref="D3"/>
    <hyperlink r:id="rId6" ref="G3"/>
    <hyperlink r:id="rId7" ref="D4"/>
    <hyperlink r:id="rId8" ref="G4"/>
    <hyperlink r:id="rId9" ref="G5"/>
    <hyperlink r:id="rId10" ref="G6"/>
    <hyperlink r:id="rId11" ref="G7"/>
    <hyperlink r:id="rId12" ref="D8"/>
    <hyperlink r:id="rId13" ref="G8"/>
    <hyperlink r:id="rId14" ref="D9"/>
    <hyperlink r:id="rId15" ref="G9"/>
    <hyperlink r:id="rId16" ref="G10"/>
    <hyperlink r:id="rId17" ref="G11"/>
    <hyperlink r:id="rId18" ref="G12"/>
    <hyperlink r:id="rId19" ref="G13"/>
    <hyperlink r:id="rId20" ref="D14"/>
    <hyperlink r:id="rId21" ref="G14"/>
    <hyperlink r:id="rId22" ref="D15"/>
    <hyperlink r:id="rId23" ref="G15"/>
    <hyperlink r:id="rId24" ref="D16"/>
    <hyperlink r:id="rId25" ref="G16"/>
    <hyperlink r:id="rId26" ref="D17"/>
    <hyperlink r:id="rId27" ref="G17"/>
    <hyperlink r:id="rId28" ref="D18"/>
    <hyperlink r:id="rId29" ref="G18"/>
    <hyperlink r:id="rId30" ref="G19"/>
    <hyperlink r:id="rId31" ref="G20"/>
    <hyperlink r:id="rId32" ref="D21"/>
    <hyperlink r:id="rId33" ref="G21"/>
    <hyperlink r:id="rId34" ref="G22"/>
    <hyperlink r:id="rId35" ref="D23"/>
    <hyperlink r:id="rId36" ref="G23"/>
    <hyperlink r:id="rId37" ref="D24"/>
    <hyperlink r:id="rId38" ref="G24"/>
    <hyperlink r:id="rId39" ref="D25"/>
    <hyperlink r:id="rId40" ref="G25"/>
    <hyperlink r:id="rId41" ref="G26"/>
    <hyperlink r:id="rId42" ref="G27"/>
    <hyperlink r:id="rId43" ref="D28"/>
    <hyperlink r:id="rId44" ref="G28"/>
    <hyperlink r:id="rId45" ref="G29"/>
    <hyperlink r:id="rId46" ref="G30"/>
    <hyperlink r:id="rId47" ref="D31"/>
    <hyperlink r:id="rId48" ref="G31"/>
    <hyperlink r:id="rId49" ref="G32"/>
    <hyperlink r:id="rId50" ref="G33"/>
    <hyperlink r:id="rId51" ref="D34"/>
    <hyperlink r:id="rId52" ref="G34"/>
    <hyperlink r:id="rId53" ref="G35"/>
    <hyperlink r:id="rId54" ref="D36"/>
    <hyperlink r:id="rId55" ref="G36"/>
    <hyperlink r:id="rId56" ref="G37"/>
    <hyperlink r:id="rId57" ref="D38"/>
    <hyperlink r:id="rId58" ref="G38"/>
    <hyperlink r:id="rId59" ref="D39"/>
    <hyperlink r:id="rId60" ref="G39"/>
    <hyperlink r:id="rId61" ref="D40"/>
    <hyperlink r:id="rId62" ref="G40"/>
    <hyperlink r:id="rId63" ref="G41"/>
    <hyperlink r:id="rId64" ref="G42"/>
    <hyperlink r:id="rId65" location="disqus_thread" ref="D43"/>
    <hyperlink r:id="rId66" ref="G43"/>
    <hyperlink r:id="rId67" ref="D44"/>
    <hyperlink r:id="rId68" ref="G44"/>
    <hyperlink r:id="rId69" ref="D45"/>
    <hyperlink r:id="rId70" ref="G45"/>
    <hyperlink r:id="rId71" ref="D46"/>
    <hyperlink r:id="rId72" ref="G46"/>
    <hyperlink r:id="rId73" ref="D47"/>
    <hyperlink r:id="rId74" ref="G47"/>
    <hyperlink r:id="rId75" ref="D48"/>
    <hyperlink r:id="rId76" ref="G48"/>
    <hyperlink r:id="rId77" ref="D49"/>
    <hyperlink r:id="rId78" ref="G49"/>
    <hyperlink r:id="rId79" ref="D50"/>
    <hyperlink r:id="rId80" ref="G50"/>
    <hyperlink r:id="rId81" ref="G51"/>
    <hyperlink r:id="rId82" ref="D52"/>
    <hyperlink r:id="rId83" ref="G52"/>
    <hyperlink r:id="rId84" ref="D53"/>
    <hyperlink r:id="rId85" ref="G53"/>
    <hyperlink r:id="rId86" ref="D54"/>
    <hyperlink r:id="rId87" ref="G54"/>
    <hyperlink r:id="rId88" ref="D55"/>
    <hyperlink r:id="rId89" ref="G55"/>
    <hyperlink r:id="rId90" ref="D56"/>
    <hyperlink r:id="rId91" ref="G56"/>
    <hyperlink r:id="rId92" ref="D57"/>
    <hyperlink r:id="rId93" ref="G57"/>
    <hyperlink r:id="rId94" ref="D58"/>
    <hyperlink r:id="rId95" ref="G58"/>
    <hyperlink r:id="rId96" ref="D59"/>
    <hyperlink r:id="rId97" ref="G59"/>
    <hyperlink r:id="rId98" ref="D60"/>
    <hyperlink r:id="rId99" ref="G60"/>
    <hyperlink r:id="rId100" ref="D61"/>
    <hyperlink r:id="rId101" ref="G61"/>
    <hyperlink r:id="rId102" ref="D62"/>
    <hyperlink r:id="rId103" ref="G62"/>
    <hyperlink r:id="rId104" ref="D63"/>
    <hyperlink r:id="rId105" ref="G63"/>
    <hyperlink r:id="rId106" ref="D64"/>
    <hyperlink r:id="rId107" ref="G64"/>
    <hyperlink r:id="rId108" ref="G65"/>
    <hyperlink r:id="rId109" ref="D66"/>
    <hyperlink r:id="rId110" ref="G66"/>
    <hyperlink r:id="rId111" ref="G67"/>
    <hyperlink r:id="rId112" ref="D68"/>
    <hyperlink r:id="rId113" ref="G68"/>
    <hyperlink r:id="rId114" ref="D69"/>
    <hyperlink r:id="rId115" ref="G69"/>
    <hyperlink r:id="rId116" ref="D70"/>
    <hyperlink r:id="rId117" ref="G70"/>
    <hyperlink r:id="rId118" ref="G71"/>
    <hyperlink r:id="rId119" ref="D72"/>
    <hyperlink r:id="rId120" ref="G72"/>
    <hyperlink r:id="rId121" ref="G73"/>
    <hyperlink r:id="rId122" ref="G74"/>
    <hyperlink r:id="rId123" ref="G75"/>
    <hyperlink r:id="rId124" ref="D76"/>
    <hyperlink r:id="rId125" ref="G76"/>
    <hyperlink r:id="rId126" ref="G77"/>
    <hyperlink r:id="rId127" ref="G78"/>
    <hyperlink r:id="rId128" ref="D79"/>
    <hyperlink r:id="rId129" ref="G79"/>
    <hyperlink r:id="rId130" ref="G80"/>
    <hyperlink r:id="rId131" ref="D81"/>
    <hyperlink r:id="rId132" ref="G81"/>
    <hyperlink r:id="rId133" ref="D82"/>
    <hyperlink r:id="rId134" ref="G82"/>
    <hyperlink r:id="rId135" ref="G83"/>
    <hyperlink r:id="rId136" ref="D84"/>
    <hyperlink r:id="rId137" ref="G84"/>
    <hyperlink r:id="rId138" ref="D85"/>
    <hyperlink r:id="rId139" ref="G85"/>
    <hyperlink r:id="rId140" ref="G86"/>
    <hyperlink r:id="rId141" ref="G87"/>
    <hyperlink r:id="rId142" ref="D88"/>
    <hyperlink r:id="rId143" ref="G88"/>
    <hyperlink r:id="rId144" ref="G89"/>
    <hyperlink r:id="rId145" ref="G90"/>
    <hyperlink r:id="rId146" ref="D91"/>
    <hyperlink r:id="rId147" ref="G91"/>
    <hyperlink r:id="rId148" ref="D92"/>
    <hyperlink r:id="rId149" ref="G92"/>
    <hyperlink r:id="rId150" ref="D93"/>
    <hyperlink r:id="rId151" ref="G93"/>
    <hyperlink r:id="rId152" ref="D94"/>
    <hyperlink r:id="rId153" ref="G94"/>
    <hyperlink r:id="rId154" ref="G95"/>
    <hyperlink r:id="rId155" ref="G96"/>
    <hyperlink r:id="rId156" ref="G97"/>
    <hyperlink r:id="rId157" ref="G98"/>
    <hyperlink r:id="rId158" ref="D99"/>
    <hyperlink r:id="rId159" ref="G99"/>
    <hyperlink r:id="rId160" ref="D100"/>
    <hyperlink r:id="rId161" ref="G100"/>
    <hyperlink r:id="rId162" ref="D101"/>
    <hyperlink r:id="rId163" ref="G101"/>
    <hyperlink r:id="rId164" ref="G102"/>
    <hyperlink r:id="rId165" ref="G103"/>
    <hyperlink r:id="rId166" ref="G104"/>
    <hyperlink r:id="rId167" ref="D105"/>
    <hyperlink r:id="rId168" ref="G105"/>
    <hyperlink r:id="rId169" ref="G106"/>
    <hyperlink r:id="rId170" ref="G107"/>
    <hyperlink r:id="rId171" ref="D108"/>
    <hyperlink r:id="rId172" ref="G108"/>
    <hyperlink r:id="rId173" ref="D109"/>
    <hyperlink r:id="rId174" ref="G109"/>
    <hyperlink r:id="rId175" ref="D110"/>
    <hyperlink r:id="rId176" ref="G110"/>
    <hyperlink r:id="rId177" ref="D111"/>
    <hyperlink r:id="rId178" ref="G111"/>
    <hyperlink r:id="rId179" ref="D112"/>
    <hyperlink r:id="rId180" ref="G112"/>
    <hyperlink r:id="rId181" ref="D113"/>
    <hyperlink r:id="rId182" ref="G113"/>
    <hyperlink r:id="rId183" ref="G114"/>
    <hyperlink r:id="rId184" ref="G115"/>
    <hyperlink r:id="rId185" ref="D116"/>
    <hyperlink r:id="rId186" ref="G116"/>
    <hyperlink r:id="rId187" ref="D117"/>
    <hyperlink r:id="rId188" ref="G117"/>
    <hyperlink r:id="rId189" ref="D118"/>
    <hyperlink r:id="rId190" ref="G118"/>
    <hyperlink r:id="rId191" ref="G119"/>
    <hyperlink r:id="rId192" ref="G120"/>
    <hyperlink r:id="rId193" ref="G121"/>
    <hyperlink r:id="rId194" ref="D122"/>
    <hyperlink r:id="rId195" ref="G122"/>
    <hyperlink r:id="rId196" ref="G123"/>
    <hyperlink r:id="rId197" ref="G124"/>
    <hyperlink r:id="rId198" ref="D125"/>
    <hyperlink r:id="rId199" ref="G125"/>
    <hyperlink r:id="rId200" ref="D126"/>
    <hyperlink r:id="rId201" ref="G126"/>
    <hyperlink r:id="rId202" ref="G127"/>
    <hyperlink r:id="rId203" ref="G128"/>
    <hyperlink r:id="rId204" ref="G129"/>
    <hyperlink r:id="rId205" ref="D130"/>
    <hyperlink r:id="rId206" ref="G130"/>
    <hyperlink r:id="rId207" ref="G131"/>
    <hyperlink r:id="rId208" ref="G132"/>
    <hyperlink r:id="rId209" ref="G133"/>
    <hyperlink r:id="rId210" ref="G134"/>
    <hyperlink r:id="rId211" location="mine:last" ref="D135"/>
    <hyperlink r:id="rId212" ref="G135"/>
    <hyperlink r:id="rId213" ref="G136"/>
    <hyperlink r:id="rId214" ref="G137"/>
    <hyperlink r:id="rId215" ref="G138"/>
    <hyperlink r:id="rId216" ref="D139"/>
    <hyperlink r:id="rId217" ref="G139"/>
    <hyperlink r:id="rId218" location="msg11627605" ref="D140"/>
    <hyperlink r:id="rId219" ref="G140"/>
    <hyperlink r:id="rId220" ref="D141"/>
    <hyperlink r:id="rId221" ref="G141"/>
    <hyperlink r:id="rId222" ref="D142"/>
    <hyperlink r:id="rId223" ref="G142"/>
    <hyperlink r:id="rId224" ref="D143"/>
    <hyperlink r:id="rId225" ref="G143"/>
    <hyperlink r:id="rId226" ref="D144"/>
    <hyperlink r:id="rId227" ref="G144"/>
    <hyperlink r:id="rId228" ref="D145"/>
    <hyperlink r:id="rId229" ref="G145"/>
    <hyperlink r:id="rId230" ref="D146"/>
    <hyperlink r:id="rId231" ref="G146"/>
    <hyperlink r:id="rId232" ref="D147"/>
    <hyperlink r:id="rId233" ref="G147"/>
    <hyperlink r:id="rId234" ref="G148"/>
    <hyperlink r:id="rId235" ref="G149"/>
    <hyperlink r:id="rId236" ref="D150"/>
    <hyperlink r:id="rId237" ref="G150"/>
    <hyperlink r:id="rId238" ref="D151"/>
    <hyperlink r:id="rId239" ref="G151"/>
    <hyperlink r:id="rId240" ref="D152"/>
    <hyperlink r:id="rId241" ref="G152"/>
    <hyperlink r:id="rId242" ref="D153"/>
    <hyperlink r:id="rId243" ref="G153"/>
    <hyperlink r:id="rId244" ref="G154"/>
    <hyperlink r:id="rId245" ref="G155"/>
    <hyperlink r:id="rId246" ref="G156"/>
    <hyperlink r:id="rId247" ref="D157"/>
    <hyperlink r:id="rId248" ref="G157"/>
    <hyperlink r:id="rId249" ref="D158"/>
    <hyperlink r:id="rId250" ref="G158"/>
    <hyperlink r:id="rId251" ref="D159"/>
    <hyperlink r:id="rId252" ref="G159"/>
    <hyperlink r:id="rId253" ref="D160"/>
    <hyperlink r:id="rId254" ref="G160"/>
    <hyperlink r:id="rId255" ref="D161"/>
    <hyperlink r:id="rId256" ref="G161"/>
    <hyperlink r:id="rId257" ref="D162"/>
    <hyperlink r:id="rId258" ref="G162"/>
    <hyperlink r:id="rId259" ref="D163"/>
    <hyperlink r:id="rId260" ref="G163"/>
    <hyperlink r:id="rId261" ref="G164"/>
    <hyperlink r:id="rId262" ref="D165"/>
    <hyperlink r:id="rId263" ref="G165"/>
    <hyperlink r:id="rId264" ref="G166"/>
    <hyperlink r:id="rId265" ref="G167"/>
    <hyperlink r:id="rId266" ref="G168"/>
    <hyperlink r:id="rId267" ref="D169"/>
    <hyperlink r:id="rId268" ref="G169"/>
    <hyperlink r:id="rId269" ref="G170"/>
    <hyperlink r:id="rId270" ref="G171"/>
    <hyperlink r:id="rId271" ref="D172"/>
    <hyperlink r:id="rId272" ref="G172"/>
    <hyperlink r:id="rId273" ref="D173"/>
    <hyperlink r:id="rId274" ref="G173"/>
    <hyperlink r:id="rId275" ref="D174"/>
    <hyperlink r:id="rId276" ref="G174"/>
    <hyperlink r:id="rId277" ref="D175"/>
    <hyperlink r:id="rId278" ref="G175"/>
    <hyperlink r:id="rId279" ref="G176"/>
    <hyperlink r:id="rId280" ref="D177"/>
    <hyperlink r:id="rId281" ref="G177"/>
    <hyperlink r:id="rId282" ref="G178"/>
    <hyperlink r:id="rId283" ref="G179"/>
    <hyperlink r:id="rId284" ref="G180"/>
    <hyperlink r:id="rId285" ref="G181"/>
    <hyperlink r:id="rId286" ref="D182"/>
    <hyperlink r:id="rId287" ref="G182"/>
    <hyperlink r:id="rId288" ref="G183"/>
    <hyperlink r:id="rId289" ref="D184"/>
    <hyperlink r:id="rId290" ref="G184"/>
    <hyperlink r:id="rId291" ref="D185"/>
    <hyperlink r:id="rId292" ref="G185"/>
    <hyperlink r:id="rId293" ref="D186"/>
    <hyperlink r:id="rId294" ref="G186"/>
    <hyperlink r:id="rId295" ref="D187"/>
    <hyperlink r:id="rId296" ref="G187"/>
    <hyperlink r:id="rId297" ref="D188"/>
    <hyperlink r:id="rId298" ref="G188"/>
    <hyperlink r:id="rId299" ref="D189"/>
    <hyperlink r:id="rId300" ref="G189"/>
    <hyperlink r:id="rId301" ref="D190"/>
    <hyperlink r:id="rId302" ref="G190"/>
    <hyperlink r:id="rId303" ref="G191"/>
    <hyperlink r:id="rId304" ref="D192"/>
    <hyperlink r:id="rId305" ref="G192"/>
    <hyperlink r:id="rId306" ref="D193"/>
    <hyperlink r:id="rId307" ref="G193"/>
    <hyperlink r:id="rId308" ref="D194"/>
    <hyperlink r:id="rId309" ref="G194"/>
    <hyperlink r:id="rId310" ref="G195"/>
    <hyperlink r:id="rId311" ref="D196"/>
    <hyperlink r:id="rId312" ref="G196"/>
    <hyperlink r:id="rId313" ref="D197"/>
    <hyperlink r:id="rId314" ref="G197"/>
    <hyperlink r:id="rId315" ref="G198"/>
    <hyperlink r:id="rId316" ref="G199"/>
    <hyperlink r:id="rId317" ref="G200"/>
    <hyperlink r:id="rId318" ref="D201"/>
    <hyperlink r:id="rId319" ref="G201"/>
    <hyperlink r:id="rId320" ref="G202"/>
    <hyperlink r:id="rId321" ref="D203"/>
    <hyperlink r:id="rId322" ref="G203"/>
    <hyperlink r:id="rId323" ref="D204"/>
    <hyperlink r:id="rId324" ref="G204"/>
    <hyperlink r:id="rId325" ref="G205"/>
    <hyperlink r:id="rId326" ref="D206"/>
    <hyperlink r:id="rId327" ref="G206"/>
    <hyperlink r:id="rId328" ref="D207"/>
    <hyperlink r:id="rId329" ref="G207"/>
    <hyperlink r:id="rId330" ref="G208"/>
    <hyperlink r:id="rId331" ref="D209"/>
    <hyperlink r:id="rId332" ref="G209"/>
    <hyperlink r:id="rId333" ref="G210"/>
    <hyperlink r:id="rId334" ref="D211"/>
    <hyperlink r:id="rId335" ref="G211"/>
    <hyperlink r:id="rId336" ref="D212"/>
    <hyperlink r:id="rId337" ref="G212"/>
    <hyperlink r:id="rId338" ref="D213"/>
    <hyperlink r:id="rId339" ref="G213"/>
    <hyperlink r:id="rId340" ref="G214"/>
    <hyperlink r:id="rId341" ref="D215"/>
    <hyperlink r:id="rId342" ref="G215"/>
    <hyperlink r:id="rId343" ref="D216"/>
    <hyperlink r:id="rId344" ref="G216"/>
    <hyperlink r:id="rId345" ref="G217"/>
    <hyperlink r:id="rId346" ref="D218"/>
    <hyperlink r:id="rId347" ref="G218"/>
    <hyperlink r:id="rId348" ref="D219"/>
    <hyperlink r:id="rId349" ref="G219"/>
    <hyperlink r:id="rId350" ref="D220"/>
    <hyperlink r:id="rId351" ref="G220"/>
    <hyperlink r:id="rId352" ref="D221"/>
    <hyperlink r:id="rId353" ref="G221"/>
    <hyperlink r:id="rId354" ref="D222"/>
    <hyperlink r:id="rId355" ref="G222"/>
    <hyperlink r:id="rId356" ref="G223"/>
    <hyperlink r:id="rId357" ref="G224"/>
    <hyperlink r:id="rId358" ref="D225"/>
    <hyperlink r:id="rId359" ref="G225"/>
    <hyperlink r:id="rId360" ref="D226"/>
    <hyperlink r:id="rId361" ref="G226"/>
    <hyperlink r:id="rId362" ref="D227"/>
    <hyperlink r:id="rId363" ref="G227"/>
    <hyperlink r:id="rId364" ref="D228"/>
    <hyperlink r:id="rId365" ref="G228"/>
    <hyperlink r:id="rId366" ref="D229"/>
    <hyperlink r:id="rId367" ref="G229"/>
    <hyperlink r:id="rId368" ref="G230"/>
    <hyperlink r:id="rId369" location="t=12m21s" ref="D231"/>
    <hyperlink r:id="rId370" ref="G231"/>
    <hyperlink r:id="rId371" ref="D232"/>
    <hyperlink r:id="rId372" ref="G232"/>
    <hyperlink r:id="rId373" ref="D233"/>
    <hyperlink r:id="rId374" ref="G233"/>
    <hyperlink r:id="rId375" ref="G234"/>
    <hyperlink r:id="rId376" ref="D235"/>
    <hyperlink r:id="rId377" ref="G235"/>
    <hyperlink r:id="rId378" ref="D236"/>
    <hyperlink r:id="rId379" ref="G236"/>
    <hyperlink r:id="rId380" ref="G237"/>
    <hyperlink r:id="rId381" ref="G238"/>
    <hyperlink r:id="rId382" ref="D239"/>
    <hyperlink r:id="rId383" ref="G239"/>
    <hyperlink r:id="rId384" ref="G240"/>
    <hyperlink r:id="rId385" ref="D241"/>
    <hyperlink r:id="rId386" ref="G241"/>
    <hyperlink r:id="rId387" ref="D242"/>
    <hyperlink r:id="rId388" ref="G242"/>
    <hyperlink r:id="rId389" ref="D243"/>
    <hyperlink r:id="rId390" ref="G243"/>
    <hyperlink r:id="rId391" ref="D244"/>
    <hyperlink r:id="rId392" ref="G244"/>
    <hyperlink r:id="rId393" ref="G245"/>
    <hyperlink r:id="rId394" ref="D246"/>
    <hyperlink r:id="rId395" ref="G246"/>
    <hyperlink r:id="rId396" ref="D247"/>
    <hyperlink r:id="rId397" ref="G247"/>
    <hyperlink r:id="rId398" ref="D248"/>
    <hyperlink r:id="rId399" ref="G248"/>
    <hyperlink r:id="rId400" ref="D249"/>
    <hyperlink r:id="rId401" ref="G249"/>
    <hyperlink r:id="rId402" ref="G250"/>
    <hyperlink r:id="rId403" ref="G251"/>
    <hyperlink r:id="rId404" ref="D252"/>
    <hyperlink r:id="rId405" ref="G252"/>
    <hyperlink r:id="rId406" ref="D253"/>
    <hyperlink r:id="rId407" ref="G253"/>
    <hyperlink r:id="rId408" ref="G254"/>
    <hyperlink r:id="rId409" ref="D255"/>
    <hyperlink r:id="rId410" ref="G255"/>
    <hyperlink r:id="rId411" ref="G256"/>
    <hyperlink r:id="rId412" ref="D257"/>
    <hyperlink r:id="rId413" ref="G257"/>
    <hyperlink r:id="rId414" ref="D258"/>
    <hyperlink r:id="rId415" ref="G258"/>
    <hyperlink r:id="rId416" ref="D259"/>
    <hyperlink r:id="rId417" ref="G259"/>
    <hyperlink r:id="rId418" ref="G260"/>
    <hyperlink r:id="rId419" ref="G261"/>
    <hyperlink r:id="rId420" ref="G262"/>
    <hyperlink r:id="rId421" ref="D263"/>
    <hyperlink r:id="rId422" ref="G263"/>
    <hyperlink r:id="rId423" ref="G264"/>
    <hyperlink r:id="rId424" ref="G265"/>
    <hyperlink r:id="rId425" ref="G266"/>
    <hyperlink r:id="rId426" ref="G267"/>
    <hyperlink r:id="rId427" ref="G268"/>
    <hyperlink r:id="rId428" ref="G269"/>
    <hyperlink r:id="rId429" ref="D270"/>
    <hyperlink r:id="rId430" ref="G270"/>
    <hyperlink r:id="rId431" ref="D271"/>
    <hyperlink r:id="rId432" ref="G271"/>
    <hyperlink r:id="rId433" ref="D272"/>
    <hyperlink r:id="rId434" ref="G272"/>
    <hyperlink r:id="rId435" ref="D273"/>
    <hyperlink r:id="rId436" ref="G273"/>
    <hyperlink r:id="rId437" ref="D274"/>
    <hyperlink r:id="rId438" ref="G274"/>
    <hyperlink r:id="rId439" ref="G275"/>
    <hyperlink r:id="rId440" ref="D276"/>
    <hyperlink r:id="rId441" ref="G276"/>
    <hyperlink r:id="rId442" ref="D277"/>
    <hyperlink r:id="rId443" ref="G277"/>
    <hyperlink r:id="rId444" ref="D278"/>
    <hyperlink r:id="rId445" ref="G278"/>
    <hyperlink r:id="rId446" ref="D279"/>
    <hyperlink r:id="rId447" ref="G279"/>
    <hyperlink r:id="rId448" ref="D280"/>
    <hyperlink r:id="rId449" ref="G280"/>
    <hyperlink r:id="rId450" ref="G281"/>
    <hyperlink r:id="rId451" ref="D282"/>
    <hyperlink r:id="rId452" ref="G282"/>
    <hyperlink r:id="rId453" ref="D283"/>
    <hyperlink r:id="rId454" ref="G283"/>
    <hyperlink r:id="rId455" ref="G284"/>
    <hyperlink r:id="rId456" ref="G285"/>
    <hyperlink r:id="rId457" ref="D286"/>
    <hyperlink r:id="rId458" ref="G286"/>
    <hyperlink r:id="rId459" ref="D287"/>
    <hyperlink r:id="rId460" ref="G287"/>
    <hyperlink r:id="rId461" ref="D288"/>
    <hyperlink r:id="rId462" ref="G288"/>
    <hyperlink r:id="rId463" ref="G289"/>
    <hyperlink r:id="rId464" ref="G290"/>
    <hyperlink r:id="rId465" ref="G291"/>
    <hyperlink r:id="rId466" ref="G292"/>
    <hyperlink r:id="rId467" ref="D293"/>
    <hyperlink r:id="rId468" ref="G293"/>
    <hyperlink r:id="rId469" ref="G294"/>
    <hyperlink r:id="rId470" ref="D295"/>
    <hyperlink r:id="rId471" ref="G295"/>
    <hyperlink r:id="rId472" ref="D296"/>
    <hyperlink r:id="rId473" ref="G296"/>
    <hyperlink r:id="rId474" ref="G297"/>
    <hyperlink r:id="rId475" ref="D298"/>
    <hyperlink r:id="rId476" ref="G298"/>
    <hyperlink r:id="rId477" ref="G299"/>
    <hyperlink r:id="rId478" ref="G300"/>
    <hyperlink r:id="rId479" ref="D301"/>
    <hyperlink r:id="rId480" ref="G301"/>
    <hyperlink r:id="rId481" ref="G302"/>
    <hyperlink r:id="rId482" ref="G303"/>
    <hyperlink r:id="rId483" ref="G304"/>
    <hyperlink r:id="rId484" ref="G305"/>
    <hyperlink r:id="rId485" ref="G306"/>
    <hyperlink r:id="rId486" ref="G307"/>
    <hyperlink r:id="rId487" ref="D308"/>
    <hyperlink r:id="rId488" ref="G308"/>
    <hyperlink r:id="rId489" ref="D309"/>
    <hyperlink r:id="rId490" ref="G309"/>
    <hyperlink r:id="rId491" ref="G310"/>
    <hyperlink r:id="rId492" ref="D311"/>
    <hyperlink r:id="rId493" ref="G311"/>
    <hyperlink r:id="rId494" ref="G312"/>
    <hyperlink r:id="rId495" ref="D313"/>
    <hyperlink r:id="rId496" ref="G313"/>
    <hyperlink r:id="rId497" ref="G314"/>
    <hyperlink r:id="rId498" ref="G315"/>
    <hyperlink r:id="rId499" ref="D316"/>
    <hyperlink r:id="rId500" ref="G316"/>
    <hyperlink r:id="rId501" ref="D317"/>
    <hyperlink r:id="rId502" ref="G317"/>
    <hyperlink r:id="rId503" ref="G318"/>
    <hyperlink r:id="rId504" ref="D319"/>
    <hyperlink r:id="rId505" ref="G319"/>
    <hyperlink r:id="rId506" ref="D320"/>
    <hyperlink r:id="rId507" ref="G320"/>
    <hyperlink r:id="rId508" ref="G321"/>
    <hyperlink r:id="rId509" ref="D322"/>
    <hyperlink r:id="rId510" ref="G322"/>
    <hyperlink r:id="rId511" ref="G323"/>
    <hyperlink r:id="rId512" ref="G324"/>
    <hyperlink r:id="rId513" ref="D325"/>
    <hyperlink r:id="rId514" ref="G325"/>
    <hyperlink r:id="rId515" ref="D326"/>
    <hyperlink r:id="rId516" ref="G326"/>
    <hyperlink r:id="rId517" ref="G327"/>
    <hyperlink r:id="rId518" ref="G328"/>
    <hyperlink r:id="rId519" ref="D329"/>
    <hyperlink r:id="rId520" ref="G329"/>
    <hyperlink r:id="rId521" ref="G330"/>
    <hyperlink r:id="rId522" ref="D331"/>
    <hyperlink r:id="rId523" ref="G331"/>
    <hyperlink r:id="rId524" ref="D332"/>
    <hyperlink r:id="rId525" ref="G332"/>
    <hyperlink r:id="rId526" ref="D333"/>
    <hyperlink r:id="rId527" ref="G333"/>
    <hyperlink r:id="rId528" ref="G334"/>
    <hyperlink r:id="rId529" ref="D335"/>
    <hyperlink r:id="rId530" ref="G335"/>
    <hyperlink r:id="rId531" ref="D336"/>
    <hyperlink r:id="rId532" ref="G336"/>
    <hyperlink r:id="rId533" ref="G337"/>
    <hyperlink r:id="rId534" ref="G338"/>
    <hyperlink r:id="rId535" ref="G339"/>
    <hyperlink r:id="rId536" ref="G340"/>
    <hyperlink r:id="rId537" ref="G341"/>
    <hyperlink r:id="rId538" ref="D342"/>
    <hyperlink r:id="rId539" ref="G342"/>
    <hyperlink r:id="rId540" ref="G343"/>
    <hyperlink r:id="rId541" ref="G344"/>
    <hyperlink r:id="rId542" ref="D345"/>
    <hyperlink r:id="rId543" ref="G345"/>
    <hyperlink r:id="rId544" ref="D346"/>
    <hyperlink r:id="rId545" ref="G346"/>
    <hyperlink r:id="rId546" ref="D347"/>
    <hyperlink r:id="rId547" ref="G347"/>
    <hyperlink r:id="rId548" ref="D348"/>
    <hyperlink r:id="rId549" ref="G348"/>
    <hyperlink r:id="rId550" ref="D349"/>
    <hyperlink r:id="rId551" ref="G349"/>
    <hyperlink r:id="rId552" ref="D350"/>
    <hyperlink r:id="rId553" ref="G350"/>
    <hyperlink r:id="rId554" ref="D351"/>
    <hyperlink r:id="rId555" ref="G351"/>
    <hyperlink r:id="rId556" ref="G352"/>
    <hyperlink r:id="rId557" ref="D353"/>
    <hyperlink r:id="rId558" ref="G353"/>
    <hyperlink r:id="rId559" ref="G354"/>
    <hyperlink r:id="rId560" ref="G355"/>
    <hyperlink r:id="rId561" ref="D356"/>
    <hyperlink r:id="rId562" ref="G356"/>
    <hyperlink r:id="rId563" ref="G357"/>
    <hyperlink r:id="rId564" ref="D358"/>
    <hyperlink r:id="rId565" ref="G358"/>
    <hyperlink r:id="rId566" ref="D359"/>
    <hyperlink r:id="rId567" ref="G359"/>
    <hyperlink r:id="rId568" ref="D360"/>
    <hyperlink r:id="rId569" ref="G360"/>
    <hyperlink r:id="rId570" ref="D361"/>
    <hyperlink r:id="rId571" ref="G361"/>
    <hyperlink r:id="rId572" ref="G362"/>
    <hyperlink r:id="rId573" ref="G363"/>
    <hyperlink r:id="rId574" ref="G364"/>
    <hyperlink r:id="rId575" ref="D365"/>
    <hyperlink r:id="rId576" ref="G365"/>
    <hyperlink r:id="rId577" ref="D366"/>
    <hyperlink r:id="rId578" ref="G366"/>
    <hyperlink r:id="rId579" ref="G367"/>
    <hyperlink r:id="rId580" ref="G368"/>
    <hyperlink r:id="rId581" ref="G369"/>
    <hyperlink r:id="rId582" ref="G370"/>
    <hyperlink r:id="rId583" ref="G371"/>
    <hyperlink r:id="rId584" ref="D372"/>
    <hyperlink r:id="rId585" ref="G372"/>
    <hyperlink r:id="rId586" ref="G373"/>
    <hyperlink r:id="rId587" ref="G374"/>
    <hyperlink r:id="rId588" ref="D375"/>
    <hyperlink r:id="rId589" ref="G375"/>
    <hyperlink r:id="rId590" ref="D376"/>
    <hyperlink r:id="rId591" ref="G376"/>
    <hyperlink r:id="rId592" ref="G377"/>
    <hyperlink r:id="rId593" ref="G378"/>
    <hyperlink r:id="rId594" ref="D379"/>
    <hyperlink r:id="rId595" ref="G379"/>
    <hyperlink r:id="rId596" ref="D380"/>
    <hyperlink r:id="rId597" ref="G380"/>
    <hyperlink r:id="rId598" ref="G381"/>
    <hyperlink r:id="rId599" ref="G382"/>
    <hyperlink r:id="rId600" ref="D383"/>
    <hyperlink r:id="rId601" ref="G383"/>
    <hyperlink r:id="rId602" ref="D384"/>
    <hyperlink r:id="rId603" ref="G384"/>
    <hyperlink r:id="rId604" ref="D385"/>
    <hyperlink r:id="rId605" ref="G385"/>
    <hyperlink r:id="rId606" ref="G386"/>
    <hyperlink r:id="rId607" ref="D387"/>
    <hyperlink r:id="rId608" ref="G387"/>
    <hyperlink r:id="rId609" ref="D388"/>
    <hyperlink r:id="rId610" ref="G388"/>
    <hyperlink r:id="rId611" ref="D389"/>
    <hyperlink r:id="rId612" ref="G389"/>
    <hyperlink r:id="rId613" ref="G390"/>
    <hyperlink r:id="rId614" ref="D391"/>
    <hyperlink r:id="rId615" ref="G391"/>
    <hyperlink r:id="rId616" ref="D392"/>
    <hyperlink r:id="rId617" ref="G392"/>
    <hyperlink r:id="rId618" ref="G393"/>
    <hyperlink r:id="rId619" ref="D394"/>
    <hyperlink r:id="rId620" ref="G394"/>
    <hyperlink r:id="rId621" ref="G395"/>
    <hyperlink r:id="rId622" ref="G396"/>
    <hyperlink r:id="rId623" ref="D397"/>
    <hyperlink r:id="rId624" ref="G397"/>
    <hyperlink r:id="rId625" ref="D398"/>
    <hyperlink r:id="rId626" ref="G398"/>
    <hyperlink r:id="rId627" ref="D399"/>
    <hyperlink r:id="rId628" ref="G399"/>
    <hyperlink r:id="rId629" ref="D400"/>
    <hyperlink r:id="rId630" ref="G400"/>
    <hyperlink r:id="rId631" ref="G401"/>
    <hyperlink r:id="rId632" ref="G402"/>
    <hyperlink r:id="rId633" ref="D403"/>
    <hyperlink r:id="rId634" ref="G403"/>
    <hyperlink r:id="rId635" ref="D404"/>
    <hyperlink r:id="rId636" ref="G404"/>
    <hyperlink r:id="rId637" ref="D405"/>
    <hyperlink r:id="rId638" ref="G405"/>
    <hyperlink r:id="rId639" ref="D406"/>
    <hyperlink r:id="rId640" ref="G406"/>
    <hyperlink r:id="rId641" ref="G407"/>
    <hyperlink r:id="rId642" ref="G408"/>
    <hyperlink r:id="rId643" ref="G409"/>
    <hyperlink r:id="rId644" ref="D410"/>
    <hyperlink r:id="rId645" ref="G410"/>
    <hyperlink r:id="rId646" ref="D411"/>
    <hyperlink r:id="rId647" ref="G411"/>
    <hyperlink r:id="rId648" ref="G412"/>
    <hyperlink r:id="rId649" ref="D413"/>
    <hyperlink r:id="rId650" ref="G413"/>
    <hyperlink r:id="rId651" ref="G414"/>
    <hyperlink r:id="rId652" ref="D415"/>
    <hyperlink r:id="rId653" ref="G415"/>
    <hyperlink r:id="rId654" ref="D416"/>
    <hyperlink r:id="rId655" ref="G416"/>
    <hyperlink r:id="rId656" ref="G417"/>
    <hyperlink r:id="rId657" ref="G418"/>
    <hyperlink r:id="rId658" ref="D419"/>
    <hyperlink r:id="rId659" ref="G419"/>
    <hyperlink r:id="rId660" ref="G420"/>
    <hyperlink r:id="rId661" ref="G421"/>
    <hyperlink r:id="rId662" ref="D422"/>
    <hyperlink r:id="rId663" ref="G422"/>
    <hyperlink r:id="rId664" ref="G423"/>
    <hyperlink r:id="rId665" ref="D424"/>
    <hyperlink r:id="rId666" ref="G424"/>
    <hyperlink r:id="rId667" ref="G425"/>
    <hyperlink r:id="rId668" ref="D426"/>
    <hyperlink r:id="rId669" ref="G426"/>
    <hyperlink r:id="rId670" ref="D427"/>
    <hyperlink r:id="rId671" ref="G427"/>
    <hyperlink r:id="rId672" ref="D428"/>
    <hyperlink r:id="rId673" ref="G428"/>
    <hyperlink r:id="rId674" ref="D429"/>
    <hyperlink r:id="rId675" ref="G429"/>
    <hyperlink r:id="rId676" ref="D430"/>
    <hyperlink r:id="rId677" ref="G430"/>
    <hyperlink r:id="rId678" ref="D431"/>
    <hyperlink r:id="rId679" ref="G431"/>
    <hyperlink r:id="rId680" ref="D432"/>
    <hyperlink r:id="rId681" ref="G432"/>
    <hyperlink r:id="rId682" ref="D433"/>
    <hyperlink r:id="rId683" ref="G433"/>
    <hyperlink r:id="rId684" ref="G434"/>
    <hyperlink r:id="rId685" ref="D435"/>
    <hyperlink r:id="rId686" ref="G435"/>
    <hyperlink r:id="rId687" ref="D436"/>
    <hyperlink r:id="rId688" ref="G436"/>
    <hyperlink r:id="rId689" ref="D437"/>
    <hyperlink r:id="rId690" ref="G437"/>
    <hyperlink r:id="rId691" ref="D438"/>
    <hyperlink r:id="rId692" ref="G438"/>
    <hyperlink r:id="rId693" ref="G439"/>
    <hyperlink r:id="rId694" ref="G440"/>
    <hyperlink r:id="rId695" ref="G441"/>
    <hyperlink r:id="rId696" location="gid=1451669128" ref="D442"/>
    <hyperlink r:id="rId697" ref="G442"/>
    <hyperlink r:id="rId698" ref="D443"/>
    <hyperlink r:id="rId699" ref="G443"/>
    <hyperlink r:id="rId700" ref="D444"/>
    <hyperlink r:id="rId701" ref="G444"/>
    <hyperlink r:id="rId702" ref="G445"/>
    <hyperlink r:id="rId703" ref="D446"/>
    <hyperlink r:id="rId704" ref="G446"/>
    <hyperlink r:id="rId705" ref="G447"/>
    <hyperlink r:id="rId706" ref="D448"/>
    <hyperlink r:id="rId707" ref="G448"/>
    <hyperlink r:id="rId708" ref="D449"/>
    <hyperlink r:id="rId709" ref="G449"/>
    <hyperlink r:id="rId710" location="!/product/hot-alien-shit-be-myself/" ref="D450"/>
    <hyperlink r:id="rId711" ref="G450"/>
    <hyperlink r:id="rId712" ref="D451"/>
    <hyperlink r:id="rId713" ref="G451"/>
    <hyperlink r:id="rId714" ref="D452"/>
    <hyperlink r:id="rId715" ref="G452"/>
    <hyperlink r:id="rId716" ref="D453"/>
    <hyperlink r:id="rId717" ref="G453"/>
    <hyperlink r:id="rId718" location="gid=1451669128" ref="D454"/>
    <hyperlink r:id="rId719" ref="G454"/>
    <hyperlink r:id="rId720" ref="D455"/>
    <hyperlink r:id="rId721" ref="G455"/>
    <hyperlink r:id="rId722" ref="D456"/>
    <hyperlink r:id="rId723" ref="G456"/>
    <hyperlink r:id="rId724" ref="D457"/>
    <hyperlink r:id="rId725" ref="G457"/>
    <hyperlink r:id="rId726" ref="G458"/>
    <hyperlink r:id="rId727" location="!/product/hot-alien-shit-be-myself/" ref="D459"/>
    <hyperlink r:id="rId728" ref="G459"/>
    <hyperlink r:id="rId729" ref="D460"/>
    <hyperlink r:id="rId730" ref="G460"/>
    <hyperlink r:id="rId731" ref="D461"/>
    <hyperlink r:id="rId732" ref="G461"/>
    <hyperlink r:id="rId733" ref="D462"/>
    <hyperlink r:id="rId734" ref="G462"/>
    <hyperlink r:id="rId735" location="gid=1451669128" ref="D463"/>
    <hyperlink r:id="rId736" ref="G463"/>
    <hyperlink r:id="rId737" ref="D464"/>
    <hyperlink r:id="rId738" ref="G464"/>
    <hyperlink r:id="rId739" ref="G465"/>
    <hyperlink r:id="rId740" ref="D466"/>
    <hyperlink r:id="rId741" ref="G466"/>
    <hyperlink r:id="rId742" ref="G467"/>
    <hyperlink r:id="rId743" ref="D468"/>
    <hyperlink r:id="rId744" ref="G468"/>
    <hyperlink r:id="rId745" ref="G469"/>
    <hyperlink r:id="rId746" location="!/product/hot-alien-shit-be-myself/" ref="D470"/>
    <hyperlink r:id="rId747" ref="G470"/>
    <hyperlink r:id="rId748" ref="D471"/>
    <hyperlink r:id="rId749" ref="G471"/>
    <hyperlink r:id="rId750" ref="D472"/>
    <hyperlink r:id="rId751" ref="G472"/>
    <hyperlink r:id="rId752" ref="D473"/>
    <hyperlink r:id="rId753" ref="G473"/>
    <hyperlink r:id="rId754" ref="D474"/>
    <hyperlink r:id="rId755" ref="G474"/>
    <hyperlink r:id="rId756" ref="G475"/>
    <hyperlink r:id="rId757" ref="G476"/>
    <hyperlink r:id="rId758" ref="G477"/>
    <hyperlink r:id="rId759" ref="D478"/>
    <hyperlink r:id="rId760" ref="G478"/>
    <hyperlink r:id="rId761" ref="D479"/>
    <hyperlink r:id="rId762" ref="G479"/>
    <hyperlink r:id="rId763" ref="G480"/>
    <hyperlink r:id="rId764" ref="G481"/>
    <hyperlink r:id="rId765" ref="G482"/>
    <hyperlink r:id="rId766" ref="G483"/>
    <hyperlink r:id="rId767" ref="D484"/>
    <hyperlink r:id="rId768" ref="G484"/>
    <hyperlink r:id="rId769" ref="D485"/>
    <hyperlink r:id="rId770" ref="G485"/>
    <hyperlink r:id="rId771" ref="D486"/>
    <hyperlink r:id="rId772" ref="G486"/>
    <hyperlink r:id="rId773" ref="G487"/>
    <hyperlink r:id="rId774" ref="D488"/>
    <hyperlink r:id="rId775" ref="G488"/>
    <hyperlink r:id="rId776" ref="G489"/>
    <hyperlink r:id="rId777" ref="G490"/>
    <hyperlink r:id="rId778" ref="D491"/>
    <hyperlink r:id="rId779" ref="G491"/>
    <hyperlink r:id="rId780" ref="G492"/>
    <hyperlink r:id="rId781" ref="D493"/>
    <hyperlink r:id="rId782" ref="G493"/>
    <hyperlink r:id="rId783" ref="D494"/>
    <hyperlink r:id="rId784" ref="G494"/>
    <hyperlink r:id="rId785" ref="D495"/>
    <hyperlink r:id="rId786" ref="G495"/>
    <hyperlink r:id="rId787" ref="G496"/>
    <hyperlink r:id="rId788" ref="D497"/>
    <hyperlink r:id="rId789" ref="G497"/>
    <hyperlink r:id="rId790" ref="D498"/>
    <hyperlink r:id="rId791" ref="G498"/>
    <hyperlink r:id="rId792" ref="G499"/>
    <hyperlink r:id="rId793" ref="D500"/>
    <hyperlink r:id="rId794" ref="G500"/>
    <hyperlink r:id="rId795" ref="G501"/>
    <hyperlink r:id="rId796" ref="G502"/>
    <hyperlink r:id="rId797" ref="G503"/>
    <hyperlink r:id="rId798" ref="D504"/>
    <hyperlink r:id="rId799" ref="G504"/>
    <hyperlink r:id="rId800" ref="D505"/>
    <hyperlink r:id="rId801" ref="G505"/>
    <hyperlink r:id="rId802" ref="D506"/>
    <hyperlink r:id="rId803" ref="G506"/>
    <hyperlink r:id="rId804" ref="D507"/>
    <hyperlink r:id="rId805" ref="G507"/>
    <hyperlink r:id="rId806" ref="D508"/>
    <hyperlink r:id="rId807" ref="G508"/>
    <hyperlink r:id="rId808" ref="G509"/>
    <hyperlink r:id="rId809" ref="D510"/>
    <hyperlink r:id="rId810" ref="G510"/>
    <hyperlink r:id="rId811" ref="D511"/>
    <hyperlink r:id="rId812" ref="G511"/>
    <hyperlink r:id="rId813" ref="D512"/>
    <hyperlink r:id="rId814" ref="G512"/>
    <hyperlink r:id="rId815" ref="D513"/>
    <hyperlink r:id="rId816" ref="G513"/>
    <hyperlink r:id="rId817" ref="D514"/>
    <hyperlink r:id="rId818" ref="G514"/>
    <hyperlink r:id="rId819" ref="D515"/>
    <hyperlink r:id="rId820" ref="G515"/>
    <hyperlink r:id="rId821" ref="G516"/>
    <hyperlink r:id="rId822" ref="D517"/>
    <hyperlink r:id="rId823" ref="G517"/>
    <hyperlink r:id="rId824" ref="G518"/>
    <hyperlink r:id="rId825" ref="D519"/>
    <hyperlink r:id="rId826" ref="G519"/>
    <hyperlink r:id="rId827" ref="D520"/>
    <hyperlink r:id="rId828" ref="G520"/>
    <hyperlink r:id="rId829" ref="D521"/>
    <hyperlink r:id="rId830" ref="G521"/>
    <hyperlink r:id="rId831" ref="G522"/>
    <hyperlink r:id="rId832" ref="G523"/>
    <hyperlink r:id="rId833" ref="D524"/>
    <hyperlink r:id="rId834" ref="G524"/>
    <hyperlink r:id="rId835" ref="D525"/>
    <hyperlink r:id="rId836" ref="G525"/>
    <hyperlink r:id="rId837" ref="D526"/>
    <hyperlink r:id="rId838" ref="G526"/>
    <hyperlink r:id="rId839" ref="D527"/>
    <hyperlink r:id="rId840" ref="G527"/>
    <hyperlink r:id="rId841" ref="D528"/>
    <hyperlink r:id="rId842" ref="G528"/>
    <hyperlink r:id="rId843" ref="D529"/>
    <hyperlink r:id="rId844" ref="G529"/>
    <hyperlink r:id="rId845" ref="G530"/>
    <hyperlink r:id="rId846" ref="D531"/>
    <hyperlink r:id="rId847" ref="G531"/>
    <hyperlink r:id="rId848" ref="D532"/>
    <hyperlink r:id="rId849" ref="G532"/>
    <hyperlink r:id="rId850" ref="D533"/>
    <hyperlink r:id="rId851" ref="G533"/>
    <hyperlink r:id="rId852" ref="D534"/>
    <hyperlink r:id="rId853" ref="G534"/>
    <hyperlink r:id="rId854" ref="D535"/>
    <hyperlink r:id="rId855" ref="G535"/>
    <hyperlink r:id="rId856" ref="D536"/>
    <hyperlink r:id="rId857" ref="G536"/>
    <hyperlink r:id="rId858" location="msg11648005" ref="D537"/>
    <hyperlink r:id="rId859" ref="G537"/>
    <hyperlink r:id="rId860" ref="D538"/>
    <hyperlink r:id="rId861" ref="G538"/>
    <hyperlink r:id="rId862" location="msg11648131" ref="D539"/>
    <hyperlink r:id="rId863" ref="G539"/>
    <hyperlink r:id="rId864" ref="D540"/>
    <hyperlink r:id="rId865" ref="G540"/>
    <hyperlink r:id="rId866" ref="G541"/>
    <hyperlink r:id="rId867" ref="D542"/>
    <hyperlink r:id="rId868" ref="G542"/>
    <hyperlink r:id="rId869" ref="G543"/>
    <hyperlink r:id="rId870" ref="D544"/>
    <hyperlink r:id="rId871" ref="G544"/>
    <hyperlink r:id="rId872" ref="G545"/>
    <hyperlink r:id="rId873" ref="D546"/>
    <hyperlink r:id="rId874" ref="G546"/>
    <hyperlink r:id="rId875" ref="D547"/>
    <hyperlink r:id="rId876" ref="G547"/>
    <hyperlink r:id="rId877" ref="D548"/>
    <hyperlink r:id="rId878" ref="G548"/>
    <hyperlink r:id="rId879" ref="D549"/>
    <hyperlink r:id="rId880" ref="G549"/>
    <hyperlink r:id="rId881" ref="D550"/>
    <hyperlink r:id="rId882" ref="G550"/>
    <hyperlink r:id="rId883" ref="G551"/>
    <hyperlink r:id="rId884" ref="D552"/>
    <hyperlink r:id="rId885" ref="G552"/>
    <hyperlink r:id="rId886" ref="D553"/>
    <hyperlink r:id="rId887" ref="G553"/>
    <hyperlink r:id="rId888" ref="D554"/>
    <hyperlink r:id="rId889" ref="G554"/>
    <hyperlink r:id="rId890" ref="G555"/>
    <hyperlink r:id="rId891" ref="G556"/>
    <hyperlink r:id="rId892" ref="G557"/>
    <hyperlink r:id="rId893" ref="D558"/>
    <hyperlink r:id="rId894" ref="G558"/>
    <hyperlink r:id="rId895" ref="G559"/>
    <hyperlink r:id="rId896" location="/story" ref="D560"/>
    <hyperlink r:id="rId897" ref="G560"/>
    <hyperlink r:id="rId898" ref="D561"/>
    <hyperlink r:id="rId899" ref="G561"/>
    <hyperlink r:id="rId900" ref="G562"/>
    <hyperlink r:id="rId901" ref="G563"/>
    <hyperlink r:id="rId902" ref="D564"/>
    <hyperlink r:id="rId903" ref="G564"/>
    <hyperlink r:id="rId904" ref="D565"/>
    <hyperlink r:id="rId905" ref="G565"/>
    <hyperlink r:id="rId906" ref="G566"/>
    <hyperlink r:id="rId907" ref="G567"/>
    <hyperlink r:id="rId908" ref="G568"/>
    <hyperlink r:id="rId909" ref="D569"/>
    <hyperlink r:id="rId910" ref="G569"/>
    <hyperlink r:id="rId911" ref="D570"/>
    <hyperlink r:id="rId912" ref="G570"/>
    <hyperlink r:id="rId913" ref="D571"/>
    <hyperlink r:id="rId914" ref="G571"/>
    <hyperlink r:id="rId915" ref="G572"/>
    <hyperlink r:id="rId916" ref="G573"/>
    <hyperlink r:id="rId917" ref="G574"/>
    <hyperlink r:id="rId918" ref="D575"/>
    <hyperlink r:id="rId919" ref="G575"/>
    <hyperlink r:id="rId920" ref="D576"/>
    <hyperlink r:id="rId921" ref="G576"/>
    <hyperlink r:id="rId922" ref="D577"/>
    <hyperlink r:id="rId923" ref="G577"/>
    <hyperlink r:id="rId924" ref="G578"/>
    <hyperlink r:id="rId925" ref="D579"/>
    <hyperlink r:id="rId926" ref="G579"/>
    <hyperlink r:id="rId927" ref="G580"/>
    <hyperlink r:id="rId928" ref="G581"/>
    <hyperlink r:id="rId929" ref="G582"/>
    <hyperlink r:id="rId930" ref="G583"/>
    <hyperlink r:id="rId931" ref="G584"/>
    <hyperlink r:id="rId932" ref="G585"/>
    <hyperlink r:id="rId933" ref="G586"/>
    <hyperlink r:id="rId934" ref="G587"/>
    <hyperlink r:id="rId935" ref="G588"/>
    <hyperlink r:id="rId936" ref="G589"/>
    <hyperlink r:id="rId937" ref="D590"/>
    <hyperlink r:id="rId938" ref="G590"/>
    <hyperlink r:id="rId939" ref="G591"/>
    <hyperlink r:id="rId940" ref="D592"/>
    <hyperlink r:id="rId941" ref="G592"/>
    <hyperlink r:id="rId942" ref="D593"/>
    <hyperlink r:id="rId943" ref="G593"/>
    <hyperlink r:id="rId944" ref="D594"/>
    <hyperlink r:id="rId945" ref="G594"/>
    <hyperlink r:id="rId946" ref="D595"/>
    <hyperlink r:id="rId947" ref="G595"/>
    <hyperlink r:id="rId948" ref="D596"/>
    <hyperlink r:id="rId949" ref="G596"/>
    <hyperlink r:id="rId950" ref="D597"/>
    <hyperlink r:id="rId951" ref="G597"/>
    <hyperlink r:id="rId952" ref="D598"/>
    <hyperlink r:id="rId953" ref="G598"/>
    <hyperlink r:id="rId954" ref="D599"/>
    <hyperlink r:id="rId955" ref="G599"/>
    <hyperlink r:id="rId956" ref="G600"/>
    <hyperlink r:id="rId957" ref="G601"/>
    <hyperlink r:id="rId958" ref="G602"/>
    <hyperlink r:id="rId959" ref="D603"/>
    <hyperlink r:id="rId960" ref="G603"/>
    <hyperlink r:id="rId961" ref="D604"/>
    <hyperlink r:id="rId962" ref="G604"/>
    <hyperlink r:id="rId963" ref="D605"/>
    <hyperlink r:id="rId964" ref="G605"/>
    <hyperlink r:id="rId965" ref="D606"/>
    <hyperlink r:id="rId966" ref="G606"/>
    <hyperlink r:id="rId967" ref="G607"/>
    <hyperlink r:id="rId968" ref="D608"/>
    <hyperlink r:id="rId969" ref="G608"/>
    <hyperlink r:id="rId970" ref="G609"/>
    <hyperlink r:id="rId971" ref="G610"/>
    <hyperlink r:id="rId972" ref="D611"/>
    <hyperlink r:id="rId973" ref="G611"/>
    <hyperlink r:id="rId974" ref="D612"/>
    <hyperlink r:id="rId975" ref="G612"/>
    <hyperlink r:id="rId976" ref="G613"/>
    <hyperlink r:id="rId977" ref="G614"/>
    <hyperlink r:id="rId978" ref="D615"/>
    <hyperlink r:id="rId979" ref="G615"/>
    <hyperlink r:id="rId980" ref="D616"/>
    <hyperlink r:id="rId981" ref="G616"/>
    <hyperlink r:id="rId982" ref="D617"/>
    <hyperlink r:id="rId983" ref="G617"/>
    <hyperlink r:id="rId984" ref="D618"/>
    <hyperlink r:id="rId985" ref="G618"/>
    <hyperlink r:id="rId986" ref="D619"/>
    <hyperlink r:id="rId987" ref="G619"/>
    <hyperlink r:id="rId988" ref="D620"/>
    <hyperlink r:id="rId989" ref="G620"/>
    <hyperlink r:id="rId990" ref="G621"/>
    <hyperlink r:id="rId991" ref="D622"/>
    <hyperlink r:id="rId992" ref="G622"/>
    <hyperlink r:id="rId993" ref="D623"/>
    <hyperlink r:id="rId994" ref="G623"/>
    <hyperlink r:id="rId995" ref="G624"/>
    <hyperlink r:id="rId996" ref="D625"/>
    <hyperlink r:id="rId997" ref="G625"/>
    <hyperlink r:id="rId998" ref="D626"/>
    <hyperlink r:id="rId999" ref="G626"/>
    <hyperlink r:id="rId1000" ref="D627"/>
    <hyperlink r:id="rId1001" ref="G627"/>
    <hyperlink r:id="rId1002" ref="G628"/>
    <hyperlink r:id="rId1003" ref="D629"/>
    <hyperlink r:id="rId1004" ref="G629"/>
    <hyperlink r:id="rId1005" ref="G630"/>
    <hyperlink r:id="rId1006" ref="G631"/>
    <hyperlink r:id="rId1007" ref="D632"/>
    <hyperlink r:id="rId1008" ref="G632"/>
    <hyperlink r:id="rId1009" ref="G633"/>
    <hyperlink r:id="rId1010" ref="G634"/>
    <hyperlink r:id="rId1011" ref="D635"/>
    <hyperlink r:id="rId1012" ref="G635"/>
    <hyperlink r:id="rId1013" ref="D636"/>
    <hyperlink r:id="rId1014" ref="G636"/>
    <hyperlink r:id="rId1015" ref="G637"/>
    <hyperlink r:id="rId1016" ref="G638"/>
    <hyperlink r:id="rId1017" ref="G639"/>
    <hyperlink r:id="rId1018" ref="G640"/>
    <hyperlink r:id="rId1019" ref="G641"/>
    <hyperlink r:id="rId1020" ref="D642"/>
    <hyperlink r:id="rId1021" ref="G642"/>
    <hyperlink r:id="rId1022" ref="D643"/>
    <hyperlink r:id="rId1023" ref="G643"/>
    <hyperlink r:id="rId1024" ref="D644"/>
    <hyperlink r:id="rId1025" ref="G644"/>
    <hyperlink r:id="rId1026" ref="G645"/>
    <hyperlink r:id="rId1027" ref="G646"/>
    <hyperlink r:id="rId1028" ref="D647"/>
    <hyperlink r:id="rId1029" ref="G647"/>
    <hyperlink r:id="rId1030" ref="G648"/>
    <hyperlink r:id="rId1031" ref="G649"/>
    <hyperlink r:id="rId1032" ref="D650"/>
    <hyperlink r:id="rId1033" ref="G650"/>
    <hyperlink r:id="rId1034" ref="D651"/>
    <hyperlink r:id="rId1035" ref="G651"/>
    <hyperlink r:id="rId1036" ref="D652"/>
    <hyperlink r:id="rId1037" ref="G652"/>
    <hyperlink r:id="rId1038" ref="D653"/>
    <hyperlink r:id="rId1039" ref="G653"/>
    <hyperlink r:id="rId1040" ref="D654"/>
    <hyperlink r:id="rId1041" ref="G654"/>
    <hyperlink r:id="rId1042" ref="D655"/>
    <hyperlink r:id="rId1043" ref="G655"/>
    <hyperlink r:id="rId1044" ref="G656"/>
    <hyperlink r:id="rId1045" ref="D657"/>
    <hyperlink r:id="rId1046" ref="G657"/>
    <hyperlink r:id="rId1047" ref="D658"/>
    <hyperlink r:id="rId1048" ref="G658"/>
    <hyperlink r:id="rId1049" ref="D659"/>
    <hyperlink r:id="rId1050" ref="G659"/>
    <hyperlink r:id="rId1051" ref="D660"/>
    <hyperlink r:id="rId1052" ref="G660"/>
    <hyperlink r:id="rId1053" ref="D661"/>
    <hyperlink r:id="rId1054" ref="G661"/>
    <hyperlink r:id="rId1055" ref="D662"/>
    <hyperlink r:id="rId1056" ref="G662"/>
    <hyperlink r:id="rId1057" ref="G663"/>
    <hyperlink r:id="rId1058" ref="D664"/>
    <hyperlink r:id="rId1059" ref="G664"/>
    <hyperlink r:id="rId1060" ref="G665"/>
    <hyperlink r:id="rId1061" ref="D666"/>
    <hyperlink r:id="rId1062" ref="G666"/>
    <hyperlink r:id="rId1063" ref="G667"/>
    <hyperlink r:id="rId1064" ref="D668"/>
    <hyperlink r:id="rId1065" ref="G668"/>
    <hyperlink r:id="rId1066" ref="D669"/>
    <hyperlink r:id="rId1067" ref="G669"/>
    <hyperlink r:id="rId1068" ref="D670"/>
    <hyperlink r:id="rId1069" ref="G670"/>
    <hyperlink r:id="rId1070" ref="D671"/>
    <hyperlink r:id="rId1071" ref="G671"/>
    <hyperlink r:id="rId1072" ref="D672"/>
    <hyperlink r:id="rId1073" ref="G672"/>
    <hyperlink r:id="rId1074" ref="G673"/>
    <hyperlink r:id="rId1075" ref="G674"/>
    <hyperlink r:id="rId1076" ref="D675"/>
    <hyperlink r:id="rId1077" ref="G675"/>
    <hyperlink r:id="rId1078" ref="G676"/>
    <hyperlink r:id="rId1079" ref="G677"/>
    <hyperlink r:id="rId1080" ref="D678"/>
    <hyperlink r:id="rId1081" ref="G678"/>
    <hyperlink r:id="rId1082" ref="G679"/>
    <hyperlink r:id="rId1083" ref="G680"/>
    <hyperlink r:id="rId1084" ref="D681"/>
    <hyperlink r:id="rId1085" ref="G681"/>
    <hyperlink r:id="rId1086" ref="D682"/>
    <hyperlink r:id="rId1087" ref="G682"/>
    <hyperlink r:id="rId1088" ref="D683"/>
    <hyperlink r:id="rId1089" ref="G683"/>
    <hyperlink r:id="rId1090" ref="D684"/>
    <hyperlink r:id="rId1091" ref="G684"/>
    <hyperlink r:id="rId1092" ref="G685"/>
    <hyperlink r:id="rId1093" ref="G686"/>
    <hyperlink r:id="rId1094" ref="D687"/>
    <hyperlink r:id="rId1095" ref="G687"/>
    <hyperlink r:id="rId1096" ref="G688"/>
    <hyperlink r:id="rId1097" ref="D689"/>
    <hyperlink r:id="rId1098" ref="G689"/>
    <hyperlink r:id="rId1099" ref="G690"/>
    <hyperlink r:id="rId1100" ref="G691"/>
    <hyperlink r:id="rId1101" ref="D692"/>
    <hyperlink r:id="rId1102" ref="G692"/>
    <hyperlink r:id="rId1103" ref="D693"/>
    <hyperlink r:id="rId1104" ref="G693"/>
    <hyperlink r:id="rId1105" ref="D694"/>
    <hyperlink r:id="rId1106" ref="G694"/>
    <hyperlink r:id="rId1107" ref="G695"/>
    <hyperlink r:id="rId1108" ref="D696"/>
    <hyperlink r:id="rId1109" ref="G696"/>
    <hyperlink r:id="rId1110" ref="D697"/>
    <hyperlink r:id="rId1111" ref="G697"/>
    <hyperlink r:id="rId1112" ref="D698"/>
    <hyperlink r:id="rId1113" ref="G698"/>
    <hyperlink r:id="rId1114" ref="G699"/>
    <hyperlink r:id="rId1115" ref="D700"/>
    <hyperlink r:id="rId1116" ref="G700"/>
    <hyperlink r:id="rId1117" ref="D701"/>
    <hyperlink r:id="rId1118" ref="G701"/>
    <hyperlink r:id="rId1119" ref="G702"/>
    <hyperlink r:id="rId1120" ref="D703"/>
    <hyperlink r:id="rId1121" ref="G703"/>
    <hyperlink r:id="rId1122" ref="D704"/>
    <hyperlink r:id="rId1123" ref="G704"/>
    <hyperlink r:id="rId1124" ref="G705"/>
    <hyperlink r:id="rId1125" ref="D706"/>
    <hyperlink r:id="rId1126" ref="G706"/>
    <hyperlink r:id="rId1127" ref="D707"/>
    <hyperlink r:id="rId1128" ref="G707"/>
    <hyperlink r:id="rId1129" ref="D708"/>
    <hyperlink r:id="rId1130" ref="G708"/>
    <hyperlink r:id="rId1131" ref="G709"/>
    <hyperlink r:id="rId1132" ref="G710"/>
    <hyperlink r:id="rId1133" ref="D711"/>
    <hyperlink r:id="rId1134" ref="G711"/>
    <hyperlink r:id="rId1135" ref="G712"/>
    <hyperlink r:id="rId1136" ref="D713"/>
    <hyperlink r:id="rId1137" ref="G713"/>
    <hyperlink r:id="rId1138" ref="D714"/>
    <hyperlink r:id="rId1139" ref="G714"/>
    <hyperlink r:id="rId1140" ref="G715"/>
    <hyperlink r:id="rId1141" ref="D716"/>
    <hyperlink r:id="rId1142" ref="G716"/>
    <hyperlink r:id="rId1143" ref="D717"/>
    <hyperlink r:id="rId1144" ref="G717"/>
    <hyperlink r:id="rId1145" ref="G718"/>
    <hyperlink r:id="rId1146" ref="G719"/>
    <hyperlink r:id="rId1147" ref="D720"/>
    <hyperlink r:id="rId1148" ref="G720"/>
    <hyperlink r:id="rId1149" ref="D721"/>
    <hyperlink r:id="rId1150" ref="G721"/>
    <hyperlink r:id="rId1151" ref="D722"/>
    <hyperlink r:id="rId1152" ref="G722"/>
    <hyperlink r:id="rId1153" ref="G723"/>
    <hyperlink r:id="rId1154" ref="D724"/>
    <hyperlink r:id="rId1155" ref="G724"/>
    <hyperlink r:id="rId1156" ref="G725"/>
    <hyperlink r:id="rId1157" ref="D726"/>
    <hyperlink r:id="rId1158" ref="G726"/>
    <hyperlink r:id="rId1159" ref="G727"/>
    <hyperlink r:id="rId1160" ref="G728"/>
    <hyperlink r:id="rId1161" ref="D729"/>
    <hyperlink r:id="rId1162" ref="G729"/>
    <hyperlink r:id="rId1163" ref="D730"/>
    <hyperlink r:id="rId1164" ref="G730"/>
    <hyperlink r:id="rId1165" ref="D731"/>
    <hyperlink r:id="rId1166" ref="G731"/>
    <hyperlink r:id="rId1167" ref="D732"/>
    <hyperlink r:id="rId1168" ref="G732"/>
    <hyperlink r:id="rId1169" ref="D733"/>
    <hyperlink r:id="rId1170" ref="G733"/>
    <hyperlink r:id="rId1171" ref="G734"/>
    <hyperlink r:id="rId1172" ref="D735"/>
    <hyperlink r:id="rId1173" ref="G735"/>
    <hyperlink r:id="rId1174" ref="G736"/>
    <hyperlink r:id="rId1175" ref="D737"/>
    <hyperlink r:id="rId1176" ref="G737"/>
    <hyperlink r:id="rId1177" ref="D738"/>
    <hyperlink r:id="rId1178" ref="G738"/>
    <hyperlink r:id="rId1179" ref="G739"/>
    <hyperlink r:id="rId1180" ref="G740"/>
    <hyperlink r:id="rId1181" ref="D741"/>
    <hyperlink r:id="rId1182" ref="G741"/>
    <hyperlink r:id="rId1183" ref="G742"/>
    <hyperlink r:id="rId1184" ref="D743"/>
    <hyperlink r:id="rId1185" ref="G743"/>
    <hyperlink r:id="rId1186" location=".VYPVB8u6Yj0" ref="D744"/>
    <hyperlink r:id="rId1187" ref="G744"/>
    <hyperlink r:id="rId1188" ref="D745"/>
    <hyperlink r:id="rId1189" ref="G745"/>
    <hyperlink r:id="rId1190" ref="D746"/>
    <hyperlink r:id="rId1191" ref="G746"/>
    <hyperlink r:id="rId1192" ref="D747"/>
    <hyperlink r:id="rId1193" ref="G747"/>
    <hyperlink r:id="rId1194" ref="G748"/>
    <hyperlink r:id="rId1195" ref="D749"/>
    <hyperlink r:id="rId1196" ref="G749"/>
    <hyperlink r:id="rId1197" ref="G750"/>
    <hyperlink r:id="rId1198" ref="G751"/>
    <hyperlink r:id="rId1199" ref="G752"/>
    <hyperlink r:id="rId1200" ref="D753"/>
    <hyperlink r:id="rId1201" ref="G753"/>
    <hyperlink r:id="rId1202" ref="D754"/>
    <hyperlink r:id="rId1203" ref="G754"/>
    <hyperlink r:id="rId1204" ref="D755"/>
    <hyperlink r:id="rId1205" ref="G755"/>
    <hyperlink r:id="rId1206" ref="G756"/>
    <hyperlink r:id="rId1207" ref="D757"/>
    <hyperlink r:id="rId1208" ref="G757"/>
    <hyperlink r:id="rId1209" ref="G758"/>
    <hyperlink r:id="rId1210" ref="G759"/>
    <hyperlink r:id="rId1211" ref="D760"/>
    <hyperlink r:id="rId1212" ref="G760"/>
    <hyperlink r:id="rId1213" ref="G761"/>
    <hyperlink r:id="rId1214" ref="D762"/>
    <hyperlink r:id="rId1215" ref="G762"/>
    <hyperlink r:id="rId1216" ref="G763"/>
    <hyperlink r:id="rId1217" ref="D764"/>
    <hyperlink r:id="rId1218" ref="G764"/>
    <hyperlink r:id="rId1219" ref="D765"/>
    <hyperlink r:id="rId1220" ref="G765"/>
    <hyperlink r:id="rId1221" location=".VYQScNm9Kc0" ref="D766"/>
    <hyperlink r:id="rId1222" ref="G766"/>
    <hyperlink r:id="rId1223" ref="D767"/>
    <hyperlink r:id="rId1224" ref="G767"/>
    <hyperlink r:id="rId1225" ref="G768"/>
    <hyperlink r:id="rId1226" ref="G769"/>
    <hyperlink r:id="rId1227" ref="G770"/>
    <hyperlink r:id="rId1228" ref="D771"/>
    <hyperlink r:id="rId1229" ref="G771"/>
    <hyperlink r:id="rId1230" ref="G772"/>
    <hyperlink r:id="rId1231" ref="D773"/>
    <hyperlink r:id="rId1232" ref="G773"/>
    <hyperlink r:id="rId1233" ref="G774"/>
    <hyperlink r:id="rId1234" ref="G775"/>
    <hyperlink r:id="rId1235" ref="D776"/>
    <hyperlink r:id="rId1236" ref="G776"/>
    <hyperlink r:id="rId1237" ref="G777"/>
    <hyperlink r:id="rId1238" ref="D778"/>
    <hyperlink r:id="rId1239" ref="G778"/>
    <hyperlink r:id="rId1240" location="msg34223098" ref="D779"/>
    <hyperlink r:id="rId1241" ref="G779"/>
    <hyperlink r:id="rId1242" ref="D780"/>
    <hyperlink r:id="rId1243" ref="G780"/>
    <hyperlink r:id="rId1244" ref="D781"/>
    <hyperlink r:id="rId1245" ref="G781"/>
    <hyperlink r:id="rId1246" ref="D782"/>
    <hyperlink r:id="rId1247" ref="G782"/>
    <hyperlink r:id="rId1248" ref="D783"/>
    <hyperlink r:id="rId1249" ref="G783"/>
    <hyperlink r:id="rId1250" ref="D784"/>
    <hyperlink r:id="rId1251" ref="G784"/>
    <hyperlink r:id="rId1252" ref="G785"/>
    <hyperlink r:id="rId1253" ref="D786"/>
    <hyperlink r:id="rId1254" ref="G786"/>
    <hyperlink r:id="rId1255" ref="G787"/>
    <hyperlink r:id="rId1256" ref="G788"/>
    <hyperlink r:id="rId1257" ref="D789"/>
    <hyperlink r:id="rId1258" ref="G789"/>
    <hyperlink r:id="rId1259" location=".VYQ0rUhF2O0.reddit" ref="D790"/>
    <hyperlink r:id="rId1260" ref="G790"/>
    <hyperlink r:id="rId1261" ref="G791"/>
    <hyperlink r:id="rId1262" ref="D792"/>
    <hyperlink r:id="rId1263" ref="G792"/>
    <hyperlink r:id="rId1264" ref="G793"/>
    <hyperlink r:id="rId1265" ref="D794"/>
    <hyperlink r:id="rId1266" ref="G794"/>
    <hyperlink r:id="rId1267" ref="G795"/>
    <hyperlink r:id="rId1268" ref="D796"/>
    <hyperlink r:id="rId1269" ref="G796"/>
    <hyperlink r:id="rId1270" ref="G797"/>
    <hyperlink r:id="rId1271" ref="G798"/>
    <hyperlink r:id="rId1272" ref="G799"/>
    <hyperlink r:id="rId1273" ref="D800"/>
    <hyperlink r:id="rId1274" ref="G800"/>
    <hyperlink r:id="rId1275" ref="G801"/>
    <hyperlink r:id="rId1276" ref="G802"/>
    <hyperlink r:id="rId1277" ref="G803"/>
    <hyperlink r:id="rId1278" ref="D804"/>
    <hyperlink r:id="rId1279" ref="G804"/>
    <hyperlink r:id="rId1280" ref="G805"/>
    <hyperlink r:id="rId1281" ref="D806"/>
    <hyperlink r:id="rId1282" ref="G806"/>
    <hyperlink r:id="rId1283" ref="G807"/>
    <hyperlink r:id="rId1284" ref="D808"/>
    <hyperlink r:id="rId1285" ref="G808"/>
    <hyperlink r:id="rId1286" ref="G809"/>
    <hyperlink r:id="rId1287" ref="D810"/>
    <hyperlink r:id="rId1288" ref="G810"/>
    <hyperlink r:id="rId1289" ref="G811"/>
    <hyperlink r:id="rId1290" ref="D812"/>
    <hyperlink r:id="rId1291" ref="G812"/>
    <hyperlink r:id="rId1292" ref="G813"/>
    <hyperlink r:id="rId1293" ref="D814"/>
    <hyperlink r:id="rId1294" ref="G814"/>
    <hyperlink r:id="rId1295" ref="D815"/>
    <hyperlink r:id="rId1296" ref="G815"/>
    <hyperlink r:id="rId1297" ref="D816"/>
    <hyperlink r:id="rId1298" ref="G816"/>
    <hyperlink r:id="rId1299" ref="G817"/>
    <hyperlink r:id="rId1300" ref="G818"/>
    <hyperlink r:id="rId1301" ref="D819"/>
    <hyperlink r:id="rId1302" ref="G819"/>
    <hyperlink r:id="rId1303" ref="G820"/>
    <hyperlink r:id="rId1304" ref="D821"/>
    <hyperlink r:id="rId1305" ref="G821"/>
    <hyperlink r:id="rId1306" ref="G822"/>
    <hyperlink r:id="rId1307" ref="D823"/>
    <hyperlink r:id="rId1308" ref="G823"/>
    <hyperlink r:id="rId1309" ref="D824"/>
    <hyperlink r:id="rId1310" ref="G824"/>
    <hyperlink r:id="rId1311" ref="G825"/>
    <hyperlink r:id="rId1312" ref="G826"/>
    <hyperlink r:id="rId1313" ref="G827"/>
    <hyperlink r:id="rId1314" ref="G828"/>
    <hyperlink r:id="rId1315" ref="G829"/>
    <hyperlink r:id="rId1316" ref="D830"/>
    <hyperlink r:id="rId1317" ref="G830"/>
    <hyperlink r:id="rId1318" ref="G831"/>
    <hyperlink r:id="rId1319" ref="G832"/>
    <hyperlink r:id="rId1320" ref="D833"/>
    <hyperlink r:id="rId1321" ref="G833"/>
    <hyperlink r:id="rId1322" ref="G834"/>
    <hyperlink r:id="rId1323" ref="G835"/>
    <hyperlink r:id="rId1324" ref="G836"/>
    <hyperlink r:id="rId1325" ref="D837"/>
    <hyperlink r:id="rId1326" ref="G837"/>
    <hyperlink r:id="rId1327" ref="G838"/>
    <hyperlink r:id="rId1328" ref="G839"/>
    <hyperlink r:id="rId1329" ref="D840"/>
    <hyperlink r:id="rId1330" ref="G840"/>
    <hyperlink r:id="rId1331" ref="D841"/>
    <hyperlink r:id="rId1332" ref="G841"/>
    <hyperlink r:id="rId1333" ref="D842"/>
    <hyperlink r:id="rId1334" ref="G842"/>
    <hyperlink r:id="rId1335" ref="D843"/>
    <hyperlink r:id="rId1336" ref="G843"/>
    <hyperlink r:id="rId1337" ref="G844"/>
    <hyperlink r:id="rId1338" ref="G845"/>
    <hyperlink r:id="rId1339" ref="D846"/>
    <hyperlink r:id="rId1340" ref="G846"/>
    <hyperlink r:id="rId1341" ref="G847"/>
    <hyperlink r:id="rId1342" ref="G848"/>
    <hyperlink r:id="rId1343" ref="D849"/>
    <hyperlink r:id="rId1344" ref="G849"/>
    <hyperlink r:id="rId1345" ref="G850"/>
    <hyperlink r:id="rId1346" ref="G851"/>
    <hyperlink r:id="rId1347" ref="D852"/>
    <hyperlink r:id="rId1348" ref="G852"/>
    <hyperlink r:id="rId1349" ref="D853"/>
    <hyperlink r:id="rId1350" ref="G853"/>
    <hyperlink r:id="rId1351" ref="D854"/>
    <hyperlink r:id="rId1352" ref="G854"/>
    <hyperlink r:id="rId1353" ref="G855"/>
    <hyperlink r:id="rId1354" ref="G856"/>
    <hyperlink r:id="rId1355" ref="G857"/>
    <hyperlink r:id="rId1356" ref="D858"/>
    <hyperlink r:id="rId1357" ref="G858"/>
    <hyperlink r:id="rId1358" ref="D859"/>
    <hyperlink r:id="rId1359" ref="G859"/>
    <hyperlink r:id="rId1360" ref="G860"/>
    <hyperlink r:id="rId1361" ref="D861"/>
    <hyperlink r:id="rId1362" ref="G861"/>
    <hyperlink r:id="rId1363" ref="D862"/>
    <hyperlink r:id="rId1364" ref="G862"/>
    <hyperlink r:id="rId1365" ref="G863"/>
    <hyperlink r:id="rId1366" ref="D864"/>
    <hyperlink r:id="rId1367" ref="G864"/>
    <hyperlink r:id="rId1368" ref="D865"/>
    <hyperlink r:id="rId1369" ref="G865"/>
    <hyperlink r:id="rId1370" ref="G866"/>
    <hyperlink r:id="rId1371" ref="G867"/>
    <hyperlink r:id="rId1372" ref="D868"/>
    <hyperlink r:id="rId1373" ref="G868"/>
    <hyperlink r:id="rId1374" ref="G869"/>
    <hyperlink r:id="rId1375" ref="D870"/>
    <hyperlink r:id="rId1376" ref="G870"/>
    <hyperlink r:id="rId1377" ref="D871"/>
    <hyperlink r:id="rId1378" ref="G871"/>
    <hyperlink r:id="rId1379" ref="G872"/>
    <hyperlink r:id="rId1380" ref="D873"/>
    <hyperlink r:id="rId1381" ref="G873"/>
    <hyperlink r:id="rId1382" ref="D874"/>
    <hyperlink r:id="rId1383" ref="G874"/>
    <hyperlink r:id="rId1384" ref="D875"/>
    <hyperlink r:id="rId1385" ref="G875"/>
    <hyperlink r:id="rId1386" ref="G876"/>
    <hyperlink r:id="rId1387" ref="D877"/>
    <hyperlink r:id="rId1388" ref="G877"/>
    <hyperlink r:id="rId1389" ref="D878"/>
    <hyperlink r:id="rId1390" ref="G878"/>
  </hyperlinks>
  <drawing r:id="rId1391"/>
</worksheet>
</file>