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<sst xmlns="http://schemas.openxmlformats.org/spreadsheetml/2006/main" count="5069" uniqueCount="3765">
  <si>
    <t>March 19, 2015 at 06:57PM</t>
  </si>
  <si>
    <t>skywolf06</t>
  </si>
  <si>
    <t>Netspend / Reloadit Pack Cashier</t>
  </si>
  <si>
    <t>Netspend / Reloadit Pack Cashier available. PM me.</t>
  </si>
  <si>
    <t>/r/Bitcoin</t>
  </si>
  <si>
    <t>http://www.reddit.com/r/Bitcoin/comments/2zkr7t/netspend_reloadit_pack_cashier/</t>
  </si>
  <si>
    <t>March 19, 2015 at 06:56PM</t>
  </si>
  <si>
    <t>smju</t>
  </si>
  <si>
    <t>Changetip to Abandon Centralization</t>
  </si>
  <si>
    <t>http://insidebitcoins.com/news/changetip-to-abandon-centralization-move-tipping-sidechain-or-payment-channels/30848</t>
  </si>
  <si>
    <t>http://www.reddit.com/r/Bitcoin/comments/2zkr68/changetip_to_abandon_centralization/</t>
  </si>
  <si>
    <t>March 19, 2015 at 06:54PM</t>
  </si>
  <si>
    <t>adamavfc</t>
  </si>
  <si>
    <t>Max Keiser - "UK is running scared, because bitcoin and other cryptocurrencies will completely obliterate the need for the chancellor &amp;amp; The Bank of England "</t>
  </si>
  <si>
    <t>https://youtu.be/Zc77hNDaa9I?t=6m51s</t>
  </si>
  <si>
    <t>http://www.reddit.com/r/Bitcoin/comments/2zkr17/max_keiser_uk_is_running_scared_because_bitcoin/</t>
  </si>
  <si>
    <t>March 19, 2015 at 06:42PM</t>
  </si>
  <si>
    <t>I-b-me-today</t>
  </si>
  <si>
    <t>Fullnode behind corporate firewall?</t>
  </si>
  <si>
    <t>I am behind a corporate firewall. Can I run a fullnode? My proxy requires a username and password!Was anyone else successful with this?</t>
  </si>
  <si>
    <t>http://www.reddit.com/r/Bitcoin/comments/2zkq42/fullnode_behind_corporate_firewall/</t>
  </si>
  <si>
    <t>March 19, 2015 at 07:02PM</t>
  </si>
  <si>
    <t>JackGavigan</t>
  </si>
  <si>
    <t>UK Government announces that Bitcoin exchanges will be subject to AML regulation</t>
  </si>
  <si>
    <t>http://jackgavigan.com/2015/03/19/budget-2015/</t>
  </si>
  <si>
    <t>http://www.reddit.com/r/Bitcoin/comments/2zkroo/uk_government_announces_that_bitcoin_exchanges/</t>
  </si>
  <si>
    <t>March 19, 2015 at 07:48PM</t>
  </si>
  <si>
    <t>jtibble</t>
  </si>
  <si>
    <t>Business Idea: How to buy BTC on Credit</t>
  </si>
  <si>
    <t>Just had this idea for a bitcoin business that would allow users to purchase BTC on-credit with lower-than average risk. Tell me what you think.Business sells paper wallets, funded with bitcoin at the moment of purchase by the user. The wallets are sealed, and pictures of the wallet holding the user's BTC is sent to them immediately so the user can verify. However, the physical wallet is not sent out by the company or released to the user in-person until the user's credit-card charge-back period has expired. If the cards accepted specify a six-month period, then users will know explicitly before purchasing that they will not receive their bitcoin for at least six months. If twelve months, then twelve. If the user gets their credit card to reverse the charges, then their wallet is not delivered, the BTC on it returned to the company, and the wallet destroyed.Obviously such a company would have be fully transparent and be run by trustworthy individuals, or nobody would trust them enough to make a purchase in the first place.Thoughts? Obviously this would serve a niche market, but if folks are willing to wait, it could be a good way to move lots of fiat into BTC.</t>
  </si>
  <si>
    <t>http://www.reddit.com/r/Bitcoin/comments/2zkvdz/business_idea_how_to_buy_btc_on_credit/</t>
  </si>
  <si>
    <t>March 19, 2015 at 07:45PM</t>
  </si>
  <si>
    <t>md01</t>
  </si>
  <si>
    <t>CoinTrader.net Acquired for 1.5 Million, and goes public on 3 international exchanges.</t>
  </si>
  <si>
    <t>https://www.cryptocoinsnews.com/bitcoin-exchange-cointrader-net-acquired-1-5-million-cad</t>
  </si>
  <si>
    <t>http://www.reddit.com/r/Bitcoin/comments/2zkv40/cointradernet_acquired_for_15_million_and_goes/</t>
  </si>
  <si>
    <t>March 19, 2015 at 07:44PM</t>
  </si>
  <si>
    <t>tmh2duggy</t>
  </si>
  <si>
    <t>Is there an ebay/craigslist like site that's not on the darknet for bitcoin.</t>
  </si>
  <si>
    <t>I was thinking about making a non darknet site that uses bitcoin as the main trading currency. I think this has a lot of potential for the buyers and sellers.</t>
  </si>
  <si>
    <t>http://www.reddit.com/r/Bitcoin/comments/2zkv3q/is_there_an_ebaycraigslist_like_site_thats_not_on/</t>
  </si>
  <si>
    <t>March 19, 2015 at 07:42PM</t>
  </si>
  <si>
    <t>bhdz</t>
  </si>
  <si>
    <t>What would happen if a massive financial player starts destroying his/her own bitcoins on purpose?</t>
  </si>
  <si>
    <t>... just to fuck with the system?What I think would happen:1) Mining would become increasingly hard2) (but on the other hand) people will use smaller and smaller fractions of bitcoin with an increasing value for them.Am I missing something, or this is it, basically? How costly would that be for such a "player"? Does it make sense? (I think not)(Just for the sake of argument... we had a discussion with a friend about it)</t>
  </si>
  <si>
    <t>http://www.reddit.com/r/Bitcoin/comments/2zkuvt/what_would_happen_if_a_massive_financial_player/</t>
  </si>
  <si>
    <t>March 19, 2015 at 08:05PM</t>
  </si>
  <si>
    <t>Sherlockcoin</t>
  </si>
  <si>
    <t>James Bond and Bitcoin</t>
  </si>
  <si>
    <t>https://www.youtube.com/watch?v=EBH78825BQs</t>
  </si>
  <si>
    <t>http://www.reddit.com/r/Bitcoin/comments/2zkx27/james_bond_and_bitcoin/</t>
  </si>
  <si>
    <t>cuddaloreappu</t>
  </si>
  <si>
    <t>I think Ethereum or counterparty will be the solution to all these bitcoin heist!</t>
  </si>
  <si>
    <t>Bitcoin was supposed to be decentralized and that means it solves the problem of trusting the central authority, by completely working on basis of zero trust..Most Humans are cunning selfish animals who will betray and run of with your money if you trust them and especially when there no central authority is there to check.So the solution is to trust the Code(open source verifiable contracts) by which decentralized exchanges, decentralized markets etc are done..We can be happy and safe that we wont lose our wealth or items.Jeremiah 9:4 “Beware of your friends; do not trust anyone in your clan. For every one of them is a deceiver,[a] and every friend a slanderer.So trust thy machines and codes, never humans!Ethereum and counterparty has lot of scope to make this happen!</t>
  </si>
  <si>
    <t>http://www.reddit.com/r/Bitcoin/comments/2zkx1w/i_think_ethereum_or_counterparty_will_be_the/</t>
  </si>
  <si>
    <t>March 19, 2015 at 08:03PM</t>
  </si>
  <si>
    <t>Fox news discussion about Blythe Masters (see JPMorgan scandals). Same story decentralized assets is good, crypto money is bad.</t>
  </si>
  <si>
    <t>https://www.youtube.com/watch?v=CE3YYnihfFM</t>
  </si>
  <si>
    <t>http://www.reddit.com/r/Bitcoin/comments/2zkwtj/fox_news_discussion_about_blythe_masters_see/</t>
  </si>
  <si>
    <t>whatyearisitrightnow</t>
  </si>
  <si>
    <t>This guy warned DNM about the Evolution admins... awesome read!</t>
  </si>
  <si>
    <t>https://pay.reddit.com/r/DarkNetMarkets/comments/2ips02/carding_forums_ponzi_schemes_and_law_enforcement/</t>
  </si>
  <si>
    <t>http://www.reddit.com/r/Bitcoin/comments/2zkwte/this_guy_warned_dnm_about_the_evolution_admins/</t>
  </si>
  <si>
    <t>March 19, 2015 at 08:00PM</t>
  </si>
  <si>
    <t>AliBongo88</t>
  </si>
  <si>
    <t>Intel Hints at Bitcoin Play With Crypto Researcher Hire</t>
  </si>
  <si>
    <t>http://www.coindesk.com/intel-hints-at-bitcoin-play-with-crypto-researcher-hire/</t>
  </si>
  <si>
    <t>http://www.reddit.com/r/Bitcoin/comments/2zkwjn/intel_hints_at_bitcoin_play_with_crypto/</t>
  </si>
  <si>
    <t>March 19, 2015 at 08:16PM</t>
  </si>
  <si>
    <t>frankenmint</t>
  </si>
  <si>
    <t>No wonder you guys didn't want one, I was charging shipping...SORRY! Oh and I found 3 more...18 available!</t>
  </si>
  <si>
    <t>http://imgur.com/lwtKOeK</t>
  </si>
  <si>
    <t>http://www.reddit.com/r/Bitcoin/comments/2zky5z/no_wonder_you_guys_didnt_want_one_i_was_charging/</t>
  </si>
  <si>
    <t>March 19, 2015 at 08:13PM</t>
  </si>
  <si>
    <t>BitFast</t>
  </si>
  <si>
    <t>Scaling Bitcoin is Political</t>
  </si>
  <si>
    <t>http://blog.greenaddress.it/2015/03/16/scaling-bitcoin-is-political/</t>
  </si>
  <si>
    <t>http://www.reddit.com/r/Bitcoin/comments/2zkxvb/scaling_bitcoin_is_political/</t>
  </si>
  <si>
    <t>BASBASBAS</t>
  </si>
  <si>
    <t>Best way to use bitcoin via paypal in the USA to pay for a service? Localbitcoins?</t>
  </si>
  <si>
    <t>Hello, I have to pay someone for a service on paypal. What is the best/cheapest option?</t>
  </si>
  <si>
    <t>http://www.reddit.com/r/Bitcoin/comments/2zkxug/best_way_to_use_bitcoin_via_paypal_in_the_usa_to/</t>
  </si>
  <si>
    <t>March 19, 2015 at 08:12PM</t>
  </si>
  <si>
    <t>supermari0</t>
  </si>
  <si>
    <t>wrte.io beta started using Stripe for payments</t>
  </si>
  <si>
    <t>https://wrte.io/</t>
  </si>
  <si>
    <t>http://www.reddit.com/r/Bitcoin/comments/2zkxqo/wrteio_beta_started_using_stripe_for_payments/</t>
  </si>
  <si>
    <t>March 19, 2015 at 07:11PM</t>
  </si>
  <si>
    <t>Bitcoin Exchange CoinTrader.net Acquired for 1.5 Million CAD</t>
  </si>
  <si>
    <t>https://www.cryptocoinsnews.com/bitcoin-exchange-cointrader-net-acquired-1-5-million-cad/</t>
  </si>
  <si>
    <t>http://www.reddit.com/r/Bitcoin/comments/2zkses/bitcoin_exchange_cointradernet_acquired_for_15/</t>
  </si>
  <si>
    <t>March 19, 2015 at 08:37PM</t>
  </si>
  <si>
    <t>thinkaboutsomething</t>
  </si>
  <si>
    <t>Does it make you mad that you send a lot of time helping support Bitcoin which in turns keeps the value high for thieves benefiting them more than you?</t>
  </si>
  <si>
    <t>No text found</t>
  </si>
  <si>
    <t>http://www.reddit.com/r/Bitcoin/comments/2zl06w/does_it_make_you_mad_that_you_send_a_lot_of_time/</t>
  </si>
  <si>
    <t>March 19, 2015 at 08:36PM</t>
  </si>
  <si>
    <t>Budget 2015: UK to regulate cryptocurrencies (Wired UK)</t>
  </si>
  <si>
    <t>http://www.wired.co.uk/news/archive/2015-03/18/digital-currency-regulation</t>
  </si>
  <si>
    <t>http://www.reddit.com/r/Bitcoin/comments/2zl01b/budget_2015_uk_to_regulate_cryptocurrencies_wired/</t>
  </si>
  <si>
    <t>March 19, 2015 at 08:22PM</t>
  </si>
  <si>
    <t>escyeph</t>
  </si>
  <si>
    <t>cant process faucet requests with xapo.</t>
  </si>
  <si>
    <t>so yesterday i was doing the faucet thing by entering my Xapo address and now it keeps telling me "Xapo Failure: unable to process requests." it does this on my phone and computer. anyone know what i should do?</t>
  </si>
  <si>
    <t>http://www.reddit.com/r/Bitcoin/comments/2zkyst/cant_process_faucet_requests_with_xapo/</t>
  </si>
  <si>
    <t>March 19, 2015 at 08:43PM</t>
  </si>
  <si>
    <t>sietemeles</t>
  </si>
  <si>
    <t>The problem with drugs and bitcoin is...</t>
  </si>
  <si>
    <t>The main problem with this association between drugs and bitcoin is that it is seriously hampering our trip to the moon. I suggest we encourage drug users and dealers to migrate to another coin (say, doge) which will then remove this problem from the bitcoin space.</t>
  </si>
  <si>
    <t>http://www.reddit.com/r/Bitcoin/comments/2zl0uu/the_problem_with_drugs_and_bitcoin_is/</t>
  </si>
  <si>
    <t>sd0a</t>
  </si>
  <si>
    <t>Is there an Acorn-like app or program available for bitcoin?</t>
  </si>
  <si>
    <t>A couple months ago I discovered Acorn. I decided to give it a try and invested a very small amount of money in it and allowed round-up purchases to go towards future investments. It is a long-term investment plan for sure.I am wondering if there is something similar that exists for bitcoin. Initially I talked with my employer to get partial payment in bitcoin but it is not something they are setup to do yet (it is being investigated though!)Ideally it would be great if there was something like Acorn or the Bank of America "keep the change" program that would round up my transactions and buy bitcoin for me. Is that practical given the small amounts of spare change? Can I even buy Bitcoin with spare change?</t>
  </si>
  <si>
    <t>http://www.reddit.com/r/Bitcoin/comments/2zl0us/is_there_an_acornlike_app_or_program_available/</t>
  </si>
  <si>
    <t>March 19, 2015 at 09:19PM</t>
  </si>
  <si>
    <t>HeroicLife</t>
  </si>
  <si>
    <t>These Things Could Mainstream Bitcoin</t>
  </si>
  <si>
    <t>http://bitcoinomics.liberty.me/2015/03/18/these-things-could-mainstream-bitcoin/</t>
  </si>
  <si>
    <t>http://www.reddit.com/r/Bitcoin/comments/2zl4qg/these_things_could_mainstream_bitcoin/</t>
  </si>
  <si>
    <t>March 19, 2015 at 09:16PM</t>
  </si>
  <si>
    <t>blocktrailer</t>
  </si>
  <si>
    <t>Primera Blue Cross Hacked. 11 Million Identities Stolen. Aren’t We Ready for a Blockchain Solution Yet?!?</t>
  </si>
  <si>
    <t>https://youtu.be/orQ0UJnw_eY</t>
  </si>
  <si>
    <t>http://www.reddit.com/r/Bitcoin/comments/2zl4fz/primera_blue_cross_hacked_11_million_identities/</t>
  </si>
  <si>
    <t>Luz3r</t>
  </si>
  <si>
    <t>Multisig Mobile Wallet?</t>
  </si>
  <si>
    <t>Anyone know of a mobile wallet that supports multisig or a human readable FAQ?I hear that it's working but I dont see it implemented.</t>
  </si>
  <si>
    <t>http://www.reddit.com/r/Bitcoin/comments/2zl4ey/multisig_mobile_wallet/</t>
  </si>
  <si>
    <t>March 19, 2015 at 09:15PM</t>
  </si>
  <si>
    <t>mlbehrendt</t>
  </si>
  <si>
    <t>Jack is living solely on Bitcons for a month. At first he was hungry. Now he's having a pubcrawl. WTF! Follow his crazy experiment.</t>
  </si>
  <si>
    <t>https://twitter.com/LivingOnCrypto?original_referer=http%3A%2F%2Fwww.version2.dk%2Fartikel%2Fsyv-nye-barer-og-en-kendt-poelsevogn-i-koebenhavn-hopper-paa-bitcoins-106102&amp;tw_i=577797423290032128&amp;tw_p=tweetembed</t>
  </si>
  <si>
    <t>http://www.reddit.com/r/Bitcoin/comments/2zl4ax/jack_is_living_solely_on_bitcons_for_a_month_at/</t>
  </si>
  <si>
    <t>March 19, 2015 at 09:12PM</t>
  </si>
  <si>
    <t>MysterX_83</t>
  </si>
  <si>
    <t>Airbitz 2FA - Worlds First One-Touch 2 Factor Authentication</t>
  </si>
  <si>
    <t>http://www.youtube.com/attribution_link?a=OjjikThmNIc&amp;u=%2Fwatch%3Fv%3DIV-sFzy2SlE%26feature%3Dshare</t>
  </si>
  <si>
    <t>http://www.reddit.com/r/Bitcoin/comments/2zl3yi/airbitz_2fa_worlds_first_onetouch_2_factor/</t>
  </si>
  <si>
    <t>March 19, 2015 at 09:10PM</t>
  </si>
  <si>
    <t>solled</t>
  </si>
  <si>
    <t>Was it 130,000 or 46,000 or less?</t>
  </si>
  <si>
    <t>I keep seeing the number 130,000 btc stolen, and also see the number $12,000,000 reported. Obviously these 2 numbers don't match. But more importantly how do we know how much was really stolen besides for a few drug dealers claiming they each lost $20K?</t>
  </si>
  <si>
    <t>http://www.reddit.com/r/Bitcoin/comments/2zl3r2/was_it_130000_or_46000_or_less/</t>
  </si>
  <si>
    <t>March 19, 2015 at 09:04PM</t>
  </si>
  <si>
    <t>lolbertarianism</t>
  </si>
  <si>
    <t>Can we just admit that in a free market without regulation stealing is a solid business model?</t>
  </si>
  <si>
    <t>http://www.reddit.com/r/Bitcoin/comments/2zl329/can_we_just_admit_that_in_a_free_market_without/</t>
  </si>
  <si>
    <t>SuperSecretTech</t>
  </si>
  <si>
    <t>This guy thinks bitcoin is a "revolution through evolution"</t>
  </si>
  <si>
    <t>https://www.youtube.com/watch?v=0Qr6E1jhSqY</t>
  </si>
  <si>
    <t>http://www.reddit.com/r/Bitcoin/comments/2zl318/this_guy_thinks_bitcoin_is_a_revolution_through/</t>
  </si>
  <si>
    <t>March 19, 2015 at 09:36PM</t>
  </si>
  <si>
    <t>nathanches</t>
  </si>
  <si>
    <t>Beacon: a new Groupon/Kickstarter platform for bitcoin</t>
  </si>
  <si>
    <t>https://news.ycombinator.com/item?id=9232103</t>
  </si>
  <si>
    <t>http://www.reddit.com/r/Bitcoin/comments/2zl6qx/beacon_a_new_grouponkickstarter_platform_for/</t>
  </si>
  <si>
    <t>March 19, 2015 at 09:26PM</t>
  </si>
  <si>
    <t>Cointelegraph_news</t>
  </si>
  <si>
    <t>The Bitcoin Price Rollercoaster: North to South and Back</t>
  </si>
  <si>
    <t>http://cointelegraph.com/news/113740/the-bitcoin-price-rollercoaster-north-to-south-and-back</t>
  </si>
  <si>
    <t>http://www.reddit.com/r/Bitcoin/comments/2zl5ji/the_bitcoin_price_rollercoaster_north_to_south/</t>
  </si>
  <si>
    <t>ImNotRocketSurgeon</t>
  </si>
  <si>
    <t>Ex-DOJ Criminal Division Chief to Advise Bitcoin Company BitFury</t>
  </si>
  <si>
    <t>http://www.wsj.com/articles/ex-doj-criminal-division-chief-weinstein-to-advise-bitcoin-company-bitfury-1426705461</t>
  </si>
  <si>
    <t>http://www.reddit.com/r/Bitcoin/comments/2zl5jg/exdoj_criminal_division_chief_to_advise_bitcoin/</t>
  </si>
  <si>
    <t>March 19, 2015 at 09:51PM</t>
  </si>
  <si>
    <t>luvybubble</t>
  </si>
  <si>
    <t>James D'Angelo on Twitter "Sure smart contracts may replace lawyers, but because they're 'smart' you can't break the law either, so you'll need fewer police."</t>
  </si>
  <si>
    <t>https://twitter.com/WorldBitcoinNet/status/578569077867868160</t>
  </si>
  <si>
    <t>http://www.reddit.com/r/Bitcoin/comments/2zl8kf/james_dangelo_on_twitter_sure_smart_contracts_may/</t>
  </si>
  <si>
    <t>March 19, 2015 at 09:47PM</t>
  </si>
  <si>
    <t>Version2dk</t>
  </si>
  <si>
    <t>Dramatic increase in bitcoin-bars in Copenhagen prior to pub crawl Friday</t>
  </si>
  <si>
    <t>http://www.version2.dk/artikel/dramatic-increase-bitcoin-shops-copenhagen-106359</t>
  </si>
  <si>
    <t>http://www.reddit.com/r/Bitcoin/comments/2zl82z/dramatic_increase_in_bitcoinbars_in_copenhagen/</t>
  </si>
  <si>
    <t>March 19, 2015 at 10:28PM</t>
  </si>
  <si>
    <t>davosBTC</t>
  </si>
  <si>
    <t>"The Rise and Rise of Bitcoin" now available for free to Amazon Prime Instant Video users</t>
  </si>
  <si>
    <t>http://www.amazon.com/Rise-Bitcoin-Daniel-Mross/dp/B00OGM2ZY2/</t>
  </si>
  <si>
    <t>http://www.reddit.com/r/Bitcoin/comments/2zld35/the_rise_and_rise_of_bitcoin_now_available_for/</t>
  </si>
  <si>
    <t>March 19, 2015 at 10:23PM</t>
  </si>
  <si>
    <t>TravisPatron</t>
  </si>
  <si>
    <t>I'm tipping 2.00 BTC to the person(s) who can implement bitcoin-tipping into our forum.</t>
  </si>
  <si>
    <t>http://forum.diginomics.com/index.php?topic=96.0</t>
  </si>
  <si>
    <t>http://www.reddit.com/r/Bitcoin/comments/2zlcib/im_tipping_200_btc_to_the_persons_who_can/</t>
  </si>
  <si>
    <t>March 19, 2015 at 10:22PM</t>
  </si>
  <si>
    <t>dragger2k</t>
  </si>
  <si>
    <t>Financial Reform Author Argues: Australia Needs A Digital Currency like Bitcoin - CryptoCoinsNews</t>
  </si>
  <si>
    <t>https://www.cryptocoinsnews.com/financial-reform-author-argues-australia-needs-digital-currency-like-bitcoin/</t>
  </si>
  <si>
    <t>http://www.reddit.com/r/Bitcoin/comments/2zlcbb/financial_reform_author_argues_australia_needs_a/</t>
  </si>
  <si>
    <t>March 19, 2015 at 10:07PM</t>
  </si>
  <si>
    <t>natttynate</t>
  </si>
  <si>
    <t>What's the verdict on Brawker?</t>
  </si>
  <si>
    <t>Definitely a cool service, but I've seen a lot of people worried about credit card fraud? Has anyone ever used it? What do you think?</t>
  </si>
  <si>
    <t>http://www.reddit.com/r/Bitcoin/comments/2zlaku/whats_the_verdict_on_brawker/</t>
  </si>
  <si>
    <t>Reggie-Middleton</t>
  </si>
  <si>
    <t>Free Crypto 2.0 Valuation Tool That Value Tokens, Crypto Assets &amp;amp; Smart Properties: Would have screened out much of bottom 1/2 of coinmarketcap.com list</t>
  </si>
  <si>
    <t>http://veritaseum.com/index.php/homes/item/108-introducing-veritaseum-s-free-crypto-2-0-valuation-tool</t>
  </si>
  <si>
    <t>http://www.reddit.com/r/Bitcoin/comments/2zlajh/free_crypto_20_valuation_tool_that_value_tokens/</t>
  </si>
  <si>
    <t>March 19, 2015 at 10:03PM</t>
  </si>
  <si>
    <t>Gracie_BJJ</t>
  </si>
  <si>
    <t>Question: With most VC funding supporting "block chain technology", is it possible for the BlockChain to succeed and BTC not?</t>
  </si>
  <si>
    <t>I've noticed that venture capital is pouring in to build off "block chain technology" as well as posts that indicate that governments and established companies are doing the same. Does this mean they are using the current block chain, or investigating ways to create other, new block chains which they can benefit from?If it is utilizing the current BC, then is it possible for the BC to succeed and not bring stability and increased value to BTC?If there are new blockchains being developed, I'd assume they would sidestep BTC all together, and use a new form of "currency". For instance, I could see all major banks aligning to their own internal blockchain to facilitate faster transfers which would be instant, instead of using the ACH. This, of course, would be for their benefit, not ours.Thoughts?</t>
  </si>
  <si>
    <t>http://www.reddit.com/r/Bitcoin/comments/2zla0a/question_with_most_vc_funding_supporting_block/</t>
  </si>
  <si>
    <t>March 19, 2015 at 09:59PM</t>
  </si>
  <si>
    <t>RazorTrading</t>
  </si>
  <si>
    <t>Huobi USD Trading Platform BitYes, Launches USD/Bitcoin Margin Trading and P2P Lending</t>
  </si>
  <si>
    <t>http://btcfeed.net/news/bityes-launches-usd-margin-and-p2p-lending/</t>
  </si>
  <si>
    <t>http://www.reddit.com/r/Bitcoin/comments/2zl9fk/huobi_usd_trading_platform_bityes_launches/</t>
  </si>
  <si>
    <t>March 19, 2015 at 09:57PM</t>
  </si>
  <si>
    <t>mastermind1228</t>
  </si>
  <si>
    <t>Any word on when I will be able to trade GBTC?</t>
  </si>
  <si>
    <t>It's been a few weeks now and we haven't heard much. Perhaps I missed something.</t>
  </si>
  <si>
    <t>http://www.reddit.com/r/Bitcoin/comments/2zl98x/any_word_on_when_i_will_be_able_to_trade_gbtc/</t>
  </si>
  <si>
    <t>March 19, 2015 at 10:45PM</t>
  </si>
  <si>
    <t>Intersections Of Payments — Day 1</t>
  </si>
  <si>
    <t>http://www.pymnts.com/news/2015/intersections-of-payments-day-one/</t>
  </si>
  <si>
    <t>http://www.reddit.com/r/Bitcoin/comments/2zlfbm/intersections_of_payments_day_1/</t>
  </si>
  <si>
    <t>March 19, 2015 at 10:30PM</t>
  </si>
  <si>
    <t>brah1</t>
  </si>
  <si>
    <t>Bitcoin Tax Question (US) What business category?</t>
  </si>
  <si>
    <t>So I'm doing my taxes and putting all my mining under a separate Schedule C. What "Business Category" do I put bitcoin mining under?</t>
  </si>
  <si>
    <t>http://www.reddit.com/r/Bitcoin/comments/2zlddk/bitcoin_tax_question_us_what_business_category/</t>
  </si>
  <si>
    <t>March 19, 2015 at 10:29PM</t>
  </si>
  <si>
    <t>BitBen</t>
  </si>
  <si>
    <t>Bitcoin Documentary is now available on Amazon Prime</t>
  </si>
  <si>
    <t>http://www.amazon.com/Rise-Bitcoin-Daniel-Mross/dp/B00OGM2ZY2/ref=sr_1_1?ie=UTF8&amp;qid=1426774215&amp;sr=8-1&amp;keywords=rise+and+rise+of+bitcoin</t>
  </si>
  <si>
    <t>http://www.reddit.com/r/Bitcoin/comments/2zld8x/bitcoin_documentary_is_now_available_on_amazon/</t>
  </si>
  <si>
    <t>March 19, 2015 at 11:04PM</t>
  </si>
  <si>
    <t>waggawagga</t>
  </si>
  <si>
    <t>Boon for bitcoin: British government to regulate digital currency exchanges</t>
  </si>
  <si>
    <t>http://www.belfasttelegraph.co.uk/technology/boon-for-bitcoin-british-government-is-set-to-regulate-digital-currency-exchanges-31079811.html</t>
  </si>
  <si>
    <t>http://www.reddit.com/r/Bitcoin/comments/2zlhr9/boon_for_bitcoin_british_government_to_regulate/</t>
  </si>
  <si>
    <t>March 19, 2015 at 10:58PM</t>
  </si>
  <si>
    <t>VirWox: Buy Bitcoins with PayPal</t>
  </si>
  <si>
    <t>http://bit-post.com/players/virwox-buy-bitcoins-with-paypal-4715</t>
  </si>
  <si>
    <t>http://www.reddit.com/r/Bitcoin/comments/2zlgxv/virwox_buy_bitcoins_with_paypal/</t>
  </si>
  <si>
    <t>March 19, 2015 at 11:20PM</t>
  </si>
  <si>
    <t>thatmofo</t>
  </si>
  <si>
    <t>How a local Bitcoin vendor in Thailand made it super easy to buy Bitcoin</t>
  </si>
  <si>
    <t>I just read this post about how difficult it was for a person in New Zealand to buy bitcoin.I'm an expat in Bangkok, Thailand. I bought my first Bitcoin last month via this local Bitcoin vendor, and I want to show you guys how easy they made it for me to give them my money in exchange for Bitcoin.ImgurSee that list there? That's how they did it, by allowing every payment method via every bank in Thailand. So it doesn't matter which bank you use, you can buy Bitcoin with no fee other their own, which is a low 1%.These days when I want to buy Bitcoin, I just use the mobile app of my chosen bank to transfer fiat money to them, and a bit later they will confirm via email and transfer Bitcoin to my wallet. Just like online shopping.Sure, there's still the matter of trust, but IMO they've solved the new user problem here.P.S: No this is not a shill post.</t>
  </si>
  <si>
    <t>http://www.reddit.com/r/Bitcoin/comments/2zljtu/how_a_local_bitcoin_vendor_in_thailand_made_it/</t>
  </si>
  <si>
    <t>March 19, 2015 at 11:14PM</t>
  </si>
  <si>
    <t>xiMbd03u1</t>
  </si>
  <si>
    <t>What is the value of blockchain analysis?</t>
  </si>
  <si>
    <t>It seems like blockchian analysis is the equivalent of somebody handing you a huge ledger book with account numbers and transactions, but no real-world identities. So what good is it, unless you have ways to tie identities to the addresses?For example: people are "watching" the blockchain addresses associated with the Evolution darknet market scam. OMG! 250 coins went over here! 500 coins went over there! I don't see the point, other than voyeurism. Is there a way to tie that money to any real-world or online identity? Unless perhaps some moron accidentally posts the address to their Instagram, or something like that.What am I missing here?</t>
  </si>
  <si>
    <t>http://www.reddit.com/r/Bitcoin/comments/2zliyx/what_is_the_value_of_blockchain_analysis/</t>
  </si>
  <si>
    <t>March 19, 2015 at 09:45PM</t>
  </si>
  <si>
    <t>CryptoEdge</t>
  </si>
  <si>
    <t>Airbitz Invents First ‘One-Touch 2-Factor Authentication’ for Mobile Wallets</t>
  </si>
  <si>
    <t>http://cointelegraph.com/news/113739/airbitz-invents-first-one-touch-2-factor-authentication-for-mobile-wallet</t>
  </si>
  <si>
    <t>http://www.reddit.com/r/Bitcoin/comments/2zl7q3/airbitz_invents_first_onetouch_2factor/</t>
  </si>
  <si>
    <t>March 19, 2015 at 11:12PM</t>
  </si>
  <si>
    <t>tianalaurence</t>
  </si>
  <si>
    <t>Is Paul Snow (Bitcoin Developer) too Old and Fat to Unicycle 20 Miles Across Austin?</t>
  </si>
  <si>
    <t>The Texas Bitcoin Conference has four Charity Partners this year, Sean's Outpost, The Capital Area Food Bank, The BitGive Foundation, and Without Regrets.Paul: "Jason King is really the inspiration for this event. Last year he ran from the Miami Bitcoin Conference to the Texas Bitcoin Conference, then on to San Francisco. All the way across the country to highlight the plight of the homeless."I can't see how I would be able to run across the country. But there had to be something I could do. In College I was a pretty decent unicyclist. So starting this Summer, I started training. At this point I am pretty confident I can ride the roughly 20 miles from my house to the Texas Bitcoin Conference venue."The ride will be covered via a combination of social media and traditional media on March 25. The ride will consist of a number of short rides in various parts of Austin adding collectively up to 20 miles.Paul: "I am not so young, so I am going to be picking some easy, safe roads that will none the less have value in generating interest in the Texas Bitcoin Conference"Donations to the partner Charities will be accepted in Bitcoin and in Dogecoin. Donations will be divided equally among the four charities.Paul: "Part of the exercise here is to demonstrate how people from around the world can donate easily, quickly, and safely in response to a need. Furthermore, all the collected donations will be distributed within 24 hours to the given charities. A cryptographic audit will be created in real time."This level of transparency isn't possible with traditional donations, but thanks to Bitcoin it is now."This is a start anyway.</t>
  </si>
  <si>
    <t>http://www.reddit.com/r/Bitcoin/comments/2zlir8/is_paul_snow_bitcoin_developer_too_old_and_fat_to/</t>
  </si>
  <si>
    <t>March 19, 2015 at 11:07PM</t>
  </si>
  <si>
    <t>JJMguy</t>
  </si>
  <si>
    <t>[Q] Best way to get into bitcoins?</t>
  </si>
  <si>
    <t>Hey guys, I wanted to ask for some advice. I saw this on another subreddit where people were using the tipbot and I was wondering what the best way to get some bitcoins was, apart from the obvious buying some.</t>
  </si>
  <si>
    <t>http://www.reddit.com/r/Bitcoin/comments/2zli63/q_best_way_to_get_into_bitcoins/</t>
  </si>
  <si>
    <t>pimpingken</t>
  </si>
  <si>
    <t>Beware of the Coinbase.info phishing email that's floating around</t>
  </si>
  <si>
    <t>http://imgur.com/sDUa93T</t>
  </si>
  <si>
    <t>http://www.reddit.com/r/Bitcoin/comments/2zli4h/beware_of_the_coinbaseinfo_phishing_email_thats/</t>
  </si>
  <si>
    <t>March 19, 2015 at 11:06PM</t>
  </si>
  <si>
    <t>Very few people understand that once you deposit your money into a bank account, it is no longer your legal property. The deposits may be insured but there’s nothing to prevent the government from confiscating money held within the banking system.</t>
  </si>
  <si>
    <t>http://www.forbes.com/sites/michaellingenheld/2015/03/18/bitcoin-and-gold-when-worlds-collide/</t>
  </si>
  <si>
    <t>http://www.reddit.com/r/Bitcoin/comments/2zli05/very_few_people_understand_that_once_you_deposit/</t>
  </si>
  <si>
    <t>March 19, 2015 at 11:36PM</t>
  </si>
  <si>
    <t>disheresathrowaway</t>
  </si>
  <si>
    <t>Not sure how I feel about this BTC wallet in spite of the recent events surrounding evolution. Holy shit.</t>
  </si>
  <si>
    <t>https://blockchain.info/address/19iVyH1qUxgywY8LJSbpV4VavjZmyuEyxV</t>
  </si>
  <si>
    <t>http://www.reddit.com/r/Bitcoin/comments/2zllqd/not_sure_how_i_feel_about_this_btc_wallet_in/</t>
  </si>
  <si>
    <t>March 19, 2015 at 11:31PM</t>
  </si>
  <si>
    <t>dominosci</t>
  </si>
  <si>
    <t>Why ‘Dark Web’ drug markets will keep on imploding</t>
  </si>
  <si>
    <t>http://www.washingtonpost.com/blogs/monkey-cage/wp/2015/03/19/why-dark-web-drug-markets-will-keep-on-imploding/</t>
  </si>
  <si>
    <t>http://www.reddit.com/r/Bitcoin/comments/2zll5m/why_dark_web_drug_markets_will_keep_on_imploding/</t>
  </si>
  <si>
    <t>March 19, 2015 at 11:30PM</t>
  </si>
  <si>
    <t>timparsa</t>
  </si>
  <si>
    <t>Changemoney.org: Real-time Bitcoin and Bitmoney Visualizer.</t>
  </si>
  <si>
    <t>https://bitreserve.org/en/blog/posts/bitreserve/change-money-change-the-world-announcing-changemoney-org</t>
  </si>
  <si>
    <t>http://www.reddit.com/r/Bitcoin/comments/2zlkz7/changemoneyorg_realtime_bitcoin_and_bitmoney/</t>
  </si>
  <si>
    <t>March 19, 2015 at 11:29PM</t>
  </si>
  <si>
    <t>Slacky741</t>
  </si>
  <si>
    <t>Really hoping for some bitcoin references in Silicon Valley - Season 2</t>
  </si>
  <si>
    <t>There was a slight reference to bitcoin in the first season. Really hoping the guys behind this show are pro bitcoin and throw in some good bitcoin references / jokes in the coming seasons.This show is perfect for some mainstream bitcoin publicity. Hilarious show and i think will be on the majority of peoples top list of shows to watch over the coming years.I do know the winkelvoss twins will be in this season at some point. If you havnt seen it i highly reccomend it to every one in this sub.</t>
  </si>
  <si>
    <t>http://www.reddit.com/r/Bitcoin/comments/2zlkwr/really_hoping_for_some_bitcoin_references_in/</t>
  </si>
  <si>
    <t>March 19, 2015 at 11:28PM</t>
  </si>
  <si>
    <t>aCameronhuff</t>
  </si>
  <si>
    <t>Legal issues with stocks on the blockchain</t>
  </si>
  <si>
    <t>http://www.cameronhuff.com/blog/intersection-of-bitcoin-and-stock/index.html</t>
  </si>
  <si>
    <t>http://www.reddit.com/r/Bitcoin/comments/2zlku1/legal_issues_with_stocks_on_the_blockchain/</t>
  </si>
  <si>
    <t>March 19, 2015 at 11:27PM</t>
  </si>
  <si>
    <t>Floyd_Zeppelin</t>
  </si>
  <si>
    <t>How does bitcoin perform as an alternative asset or commodity?</t>
  </si>
  <si>
    <t>Hi CommunityWith volatility in currency, commodity and stock markets, how do you think bitcoin will trend? Inverse to stock prices, parallel to precious metals, or totally independent from any exchange and thus cannot be compared or tracked to anything?I wonder once we can trade it on brokerage accounts how the price will be indexed with..or if the btc market is simply too small and illiquid at this point.Thx..</t>
  </si>
  <si>
    <t>http://www.reddit.com/r/Bitcoin/comments/2zlkpo/how_does_bitcoin_perform_as_an_alternative_asset/</t>
  </si>
  <si>
    <t>March 19, 2015 at 11:24PM</t>
  </si>
  <si>
    <t>ILE_Skystar</t>
  </si>
  <si>
    <t>How does cloud mining work?</t>
  </si>
  <si>
    <t>Title. Also, how many GH can make a decent payout @ day?</t>
  </si>
  <si>
    <t>http://www.reddit.com/r/Bitcoin/comments/2zlkc7/how_does_cloud_mining_work/</t>
  </si>
  <si>
    <t>March 20, 2015 at 12:01AM</t>
  </si>
  <si>
    <t>Dasovec</t>
  </si>
  <si>
    <t>where to buy bitcoin with paypal?</t>
  </si>
  <si>
    <t>Which site offers to buy bitcoins with paypal?</t>
  </si>
  <si>
    <t>http://www.reddit.com/r/Bitcoin/comments/2zlp3b/where_to_buy_bitcoin_with_paypal/</t>
  </si>
  <si>
    <t>March 20, 2015 at 12:00AM</t>
  </si>
  <si>
    <t>ynNXT</t>
  </si>
  <si>
    <t>Setting up multisig with Trezor.</t>
  </si>
  <si>
    <t>I'd like to set up a multisig wallet using Trezor, &amp; either my laptop, smartphone, or both. Any suggestions as to which of these would be best?Also, I exchanged into Maidsafecoin back in their original funding. I have the bitcoin wallet which I sent the funds from, which now the Maidsafecoins are connected to. I'd like to move the Maidsafecoins into a multisig wallet if I could, but I don't know how to move them. If I import my btc wallet into Omniwallet, can I send the Maidsafecoins from that wallet to a new multisig one?I was hoping to store my Maidsafecoin on my Trezor originally, but my understanding is that I could move them into the Trezor, but wouldn't be able to move them out again. Is this the case? If so, using the Tezor as one of the signers on a multisig wallet which contains the Maidsafecoin should not be an issue, right?Thanks!</t>
  </si>
  <si>
    <t>http://www.reddit.com/r/Bitcoin/comments/2zlp12/setting_up_multisig_with_trezor/</t>
  </si>
  <si>
    <t>March 19, 2015 at 11:59PM</t>
  </si>
  <si>
    <t>FasTTo</t>
  </si>
  <si>
    <t>Bitreserve Launches Changemoney.org, a Real-Time View Of Bitcoin Activity</t>
  </si>
  <si>
    <t>https://www.cryptocoinsnews.com/bitreserve-launches-changemoney-org-real-time-view-bitcoin-activity</t>
  </si>
  <si>
    <t>http://www.reddit.com/r/Bitcoin/comments/2zlove/bitreserve_launches_changemoneyorg_a_realtime/</t>
  </si>
  <si>
    <t>March 19, 2015 at 11:46PM</t>
  </si>
  <si>
    <t>desantis</t>
  </si>
  <si>
    <t>UK Government to Fund Research in Digital Currencies and Explore Regulation</t>
  </si>
  <si>
    <t>https://bitcoinmagazine.com/19641/uk-government-fund-research-digital-currencies-explore-regulation/</t>
  </si>
  <si>
    <t>http://www.reddit.com/r/Bitcoin/comments/2zln4h/uk_government_to_fund_research_in_digital/</t>
  </si>
  <si>
    <t>March 20, 2015 at 12:21AM</t>
  </si>
  <si>
    <t>poznAL</t>
  </si>
  <si>
    <t>Should I sell?</t>
  </si>
  <si>
    <t>So I'm a little strapped for money and need to sell off some of my btc. I had been thinking of doing it earlier in the week when we were at almost $300.Now that we are down in the 260's, I want to sell a few before I lose anymore.Do we see btc bouncing quickly back or would it be ok to go ahead and sell off a few?</t>
  </si>
  <si>
    <t>http://www.reddit.com/r/Bitcoin/comments/2zlrv1/should_i_sell/</t>
  </si>
  <si>
    <t>March 20, 2015 at 12:20AM</t>
  </si>
  <si>
    <t>imthefuture</t>
  </si>
  <si>
    <t>Coin.co is making bitcoin savings accounts</t>
  </si>
  <si>
    <t>http://blog.coin.co/2015/03/coin-cos-new-products-week-4-savings/</t>
  </si>
  <si>
    <t>http://www.reddit.com/r/Bitcoin/comments/2zlrls/coinco_is_making_bitcoin_savings_accounts/</t>
  </si>
  <si>
    <t>March 20, 2015 at 12:16AM</t>
  </si>
  <si>
    <t>DoctorStickyJuice</t>
  </si>
  <si>
    <t>legacy banking problems</t>
  </si>
  <si>
    <t>http://imgur.com/0pof5Mv</t>
  </si>
  <si>
    <t>http://www.reddit.com/r/Bitcoin/comments/2zlr5u/legacy_banking_problems/</t>
  </si>
  <si>
    <t>PASSO3058</t>
  </si>
  <si>
    <t>More FUD</t>
  </si>
  <si>
    <t>http://youtu.be/uuBquRaChHY</t>
  </si>
  <si>
    <t>http://www.reddit.com/r/Bitcoin/comments/2zlr3t/more_fud/</t>
  </si>
  <si>
    <t>March 20, 2015 at 12:14AM</t>
  </si>
  <si>
    <t>StoryBit</t>
  </si>
  <si>
    <t>Spells of Genesis Partners With FoldingCoin | The CoinFront</t>
  </si>
  <si>
    <t>http://thecoinfront.com/spells-of-genesis-partners-with-foldingcoin/</t>
  </si>
  <si>
    <t>http://www.reddit.com/r/Bitcoin/comments/2zlqy5/spells_of_genesis_partners_with_foldingcoin_the/</t>
  </si>
  <si>
    <t>March 20, 2015 at 12:59AM</t>
  </si>
  <si>
    <t>chrispyYE</t>
  </si>
  <si>
    <t>just made a wallet on blockchain ! so pumped :D</t>
  </si>
  <si>
    <t>where can i buy bitcoins to deposit on my wallet. 1J9Jncs8zku3KC5jK4nWJtTJxini8Tk7WB this is my address if anyone want to donate some left over bitcoins</t>
  </si>
  <si>
    <t>http://www.reddit.com/r/Bitcoin/comments/2zlwuk/just_made_a_wallet_on_blockchain_so_pumped_d/</t>
  </si>
  <si>
    <t>March 20, 2015 at 12:53AM</t>
  </si>
  <si>
    <t>craigspencer11</t>
  </si>
  <si>
    <t>You can now buy a personal flamethrower with Bitcoin</t>
  </si>
  <si>
    <t>http://throwflame.com/</t>
  </si>
  <si>
    <t>http://www.reddit.com/r/Bitcoin/comments/2zlw36/you_can_now_buy_a_personal_flamethrower_with/</t>
  </si>
  <si>
    <t>March 20, 2015 at 12:51AM</t>
  </si>
  <si>
    <t>KevinBombino</t>
  </si>
  <si>
    <t>I operate a Security Bug Bounty program that offers to pay people in PayPal or Bitcoin. So far, nobody has asked to be paid in Bitcoin.</t>
  </si>
  <si>
    <t>I run http://brickftp.com/security-bounty . When people submit things to us, we ask for a PayPal or Bitcoin address for payment, should their report be accepted. Over 100 submissions this calendar year (most invalid, thankfully) and literally everyone who has ever written us has offered up a PayPal email address for payment, not a Bitcoin one.Craziest part is that most of these people are in overseas locations or places where PayPal charges outrageous fees.This kinda surprised me because I figured that freelance security researchers would be the first people to want to accept Bitcoin. Still lots and lots and lots of more people to reach! :)</t>
  </si>
  <si>
    <t>http://www.reddit.com/r/Bitcoin/comments/2zlvs1/i_operate_a_security_bug_bounty_program_that/</t>
  </si>
  <si>
    <t>March 20, 2015 at 12:37AM</t>
  </si>
  <si>
    <t>An undeniable fact about bitcoin's intrinsic value</t>
  </si>
  <si>
    <t>The evolution theft made me realize something. Bitcoin has at least $8 of "intrinsic" value from the dark markets alone. Evolution held $36,000,000 worth of bitcoin, and assuming they were 1/3 of the dark market (correct me if I'm way high or low here, but my understanding is that they weren't even the biggest), that means $109,000,000 total is held by such sites. With 14 million bitcoin in existence, that comes out to $8 per coin. I think that's pretty huge. This alone destroys any argument that bitcoin has no intrinsic value. It doesn't matter whether you use drugs, disdain drugs or whatever, the fact is it's being used in a way today for which there is no substitute. This destroys Buffet's "checks" argument, Jeffrey Robinson's "smoke and mirrors" argument, and Peter Schiff's "gold only" argument (I'd say this actually proves bitcoin has more intrinsic value than gold).Maybe $8 isn't very reassuring if you bought at $800, but for something created out of thin air a few years ago, it's pretty amazing.</t>
  </si>
  <si>
    <t>http://www.reddit.com/r/Bitcoin/comments/2zltwx/an_undeniable_fact_about_bitcoins_intrinsic_value/</t>
  </si>
  <si>
    <t>March 20, 2015 at 12:31AM</t>
  </si>
  <si>
    <t>SMcKie</t>
  </si>
  <si>
    <t>Go to Bitreserves ChangeMoney.org website to receive $1 in currency of your choice (BTC too)</t>
  </si>
  <si>
    <t>Thought this was pretty cool, Circle gave away $5 now Bitreserve is giving away $1. Not gonna make anyone rich but it's a start!https://changemoney.org/</t>
  </si>
  <si>
    <t>http://www.reddit.com/r/Bitcoin/comments/2zlt4x/go_to_bitreserves_changemoneyorg_website_to/</t>
  </si>
  <si>
    <t>March 20, 2015 at 12:30AM</t>
  </si>
  <si>
    <t>This is SO COOL! 'Bitreseve - Change money change the world'</t>
  </si>
  <si>
    <t>https://changemoney.org/</t>
  </si>
  <si>
    <t>http://www.reddit.com/r/Bitcoin/comments/2zlsyl/this_is_so_cool_bitreseve_change_money_change_the/</t>
  </si>
  <si>
    <t>March 20, 2015 at 01:07AM</t>
  </si>
  <si>
    <t>Dython</t>
  </si>
  <si>
    <t>Buying Immortality With Bitcoins</t>
  </si>
  <si>
    <t>http://motherboard.vice.com/read/buying-immortality-with-bitcoins</t>
  </si>
  <si>
    <t>http://www.reddit.com/r/Bitcoin/comments/2zly1f/buying_immortality_with_bitcoins/</t>
  </si>
  <si>
    <t>March 20, 2015 at 01:38AM</t>
  </si>
  <si>
    <t>DonaldMcIntyre</t>
  </si>
  <si>
    <t>Bitreserve is spot on as a global Bitcoin/fiat cloud platform</t>
  </si>
  <si>
    <t>http://coinde.sk/1CxCDm1 via @CoinDesk</t>
  </si>
  <si>
    <t>http://www.reddit.com/r/Bitcoin/comments/2zm244/bitreserve_is_spot_on_as_a_global_bitcoinfiat/</t>
  </si>
  <si>
    <t>March 20, 2015 at 01:33AM</t>
  </si>
  <si>
    <t>AstarJoe</t>
  </si>
  <si>
    <t>Intel’s skunkworks group begins experimenting with the blockchain</t>
  </si>
  <si>
    <t>http://pando.com/2015/03/19/intels-skunkworks-group-begins-experimenting-with-the-blockchain/</t>
  </si>
  <si>
    <t>http://www.reddit.com/r/Bitcoin/comments/2zm1h8/intels_skunkworks_group_begins_experimenting_with/</t>
  </si>
  <si>
    <t>March 20, 2015 at 01:32AM</t>
  </si>
  <si>
    <t>spacemonkey519</t>
  </si>
  <si>
    <t>Bitcoin is doomed due to architecture limitations and lack of regulation to back it up</t>
  </si>
  <si>
    <t>We often talk about the security of bitcoin, news articles blare about wallet thefts, exchange hacks and outright theft of customer funds by exchanges or services, but something rarely heard about is its underlying architecture, for which the mantra is that it is completely secure.As bitcoin grows bigger, its architecture will have to be altered again and again. Who is altering it, are they "community" driven, will they always be? What happens if a change makes old bitcoins incompatible with new coins (this has been floated before)? Never mind the fact that JP Morgan or Goldman could manipulate the shit out of the bitcoin market with their vast liquidity, or possibly already are...or the fact it just takes $1-2 million in hardware to get you enough mining power to control the blockchain(peanuts for a hedge fund) and you will see that there are a whole host of problems to resolve.I don't see this ending well and cannot see bitcoin in its current state overcoming mining and architecture issues along with all the other problems associated with a currency with no regulatory or gov oversight. You just have to imagine these problems magnified 100x, as they would when the whole world is using it simultaneously, and you will see where I am coming from.Thoughts?</t>
  </si>
  <si>
    <t>http://www.reddit.com/r/Bitcoin/comments/2zm1bn/bitcoin_is_doomed_due_to_architecture_limitations/</t>
  </si>
  <si>
    <t>March 20, 2015 at 01:31AM</t>
  </si>
  <si>
    <t>ningrim</t>
  </si>
  <si>
    <t>former Director of The US Mint and Bitcoin advocate Ed Moy is doing an AMA right now on /r/IAMA</t>
  </si>
  <si>
    <t>http://np.reddit.com/r/IAmA/comments/2zm0an/iama_ed_moy_38th_director_of_the_us_mint_bitcoin/</t>
  </si>
  <si>
    <t>http://www.reddit.com/r/Bitcoin/comments/2zm15j/former_director_of_the_us_mint_and_bitcoin/</t>
  </si>
  <si>
    <t>March 20, 2015 at 01:27AM</t>
  </si>
  <si>
    <t>beatlebit</t>
  </si>
  <si>
    <t>Koinify Partners with Clef for More Secure 2FA - Bitcoinist.net</t>
  </si>
  <si>
    <t>http://bitcoinist.net/koinify-partner-clef-secure-2fa/?utm_content=buffer80871&amp;utm_medium=social&amp;utm_source=twitter.com&amp;utm_campaign=buffer</t>
  </si>
  <si>
    <t>http://www.reddit.com/r/Bitcoin/comments/2zm0pe/koinify_partners_with_clef_for_more_secure_2fa/</t>
  </si>
  <si>
    <t>Apatomoose</t>
  </si>
  <si>
    <t>What do we get from having a large number of full nodes, beyond a certain point?</t>
  </si>
  <si>
    <t>This post says that the minimum number of full nodes needed for a healthy network is 10,000 and that we have too few because of lack of incentives. This one says that difficultly in running a full node is a factor in block size considerations. What do we get by having 10,000 full nodes?Having a lot of independent miners seems a lot more important to me than having a lot of independent full nodes. The miners control what goes into the blockchain, the non-mining nodes only relay it.The reasons I can think of to have a diverse set of nodes:Having a lot of full nodes protects you from bad nodes withholding dataHow many full nodes do we really need for that? For this kind of protection you only need to connect to two nodes if you know that those nodes are independent from each other. More nodes would make it more difficult to mount a sybil attack.Full nodes support SPV nodesFirst, as it says in the article linked in the second post above, "SPV nodes appear to be well provisioned on less than 6,500 listening full nodes." Second, if full node connections for SPV clients become scarce they could go to a market model. If SPV clients paid a small fee to connect to full nodes it would give an incentive to run a full node. This is analogous to email servers, of which there is no shortage, many of which take their "fee" in the form of ads shown to the user.Did I miss anything?Neither of the above require a huge number of full nodes beyond a certain threshold. How many full nodes do we need to protect against sybil attacks? Are there other reasons to have a lot of full nodes that I missed?</t>
  </si>
  <si>
    <t>http://www.reddit.com/r/Bitcoin/comments/2zm0li/what_do_we_get_from_having_a_large_number_of_full/</t>
  </si>
  <si>
    <t>March 20, 2015 at 01:25AM</t>
  </si>
  <si>
    <t>jkbrzt</t>
  </si>
  <si>
    <t>Cointrol - open-source Bitcoin trading bot and real-time dashboard for Bitstamp</t>
  </si>
  <si>
    <t>https://github.com/jakubroztocil/cointrol</t>
  </si>
  <si>
    <t>http://www.reddit.com/r/Bitcoin/comments/2zm0c6/cointrol_opensource_bitcoin_trading_bot_and/</t>
  </si>
  <si>
    <t>March 20, 2015 at 01:23AM</t>
  </si>
  <si>
    <t>gustubru</t>
  </si>
  <si>
    <t>seeing how newsweek was speaking of internet 20 years ago make you think...</t>
  </si>
  <si>
    <t>https://twitter.com/newsweek/status/571768557358358528</t>
  </si>
  <si>
    <t>http://www.reddit.com/r/Bitcoin/comments/2zm00z/seeing_how_newsweek_was_speaking_of_internet_20/</t>
  </si>
  <si>
    <t>March 20, 2015 at 01:48AM</t>
  </si>
  <si>
    <t>noflag</t>
  </si>
  <si>
    <t>Sending bitcoin to Kurdistan?</t>
  </si>
  <si>
    <t>Would it be helpful?Where and how could they convert it to local currency?How would the formal governments involved react to an exchange serving Kurdish resistance fighters, ie Turkey?How does international shipping to Kurdish areas work? Is it available?</t>
  </si>
  <si>
    <t>http://www.reddit.com/r/Bitcoin/comments/2zm3eh/sending_bitcoin_to_kurdistan/</t>
  </si>
  <si>
    <t>March 20, 2015 at 01:41AM</t>
  </si>
  <si>
    <t>ronnnumber</t>
  </si>
  <si>
    <t>Intel joins IBM in race to ‘re-capitalize’ bitcoin’s blockchain</t>
  </si>
  <si>
    <t>http://upstart.bizjournals.com/companies/innovation/2015/03/18/intel-joins-ibm-in-race-to-re-capitalize-bitcoin-s.html</t>
  </si>
  <si>
    <t>http://www.reddit.com/r/Bitcoin/comments/2zm2ii/intel_joins_ibm_in_race_to_recapitalize_bitcoins/</t>
  </si>
  <si>
    <t>March 20, 2015 at 02:15AM</t>
  </si>
  <si>
    <t>spid3rfly</t>
  </si>
  <si>
    <t>This may not be much, but it's the first time I've stumbled across a random site to spend BTC! (MailASpud)</t>
  </si>
  <si>
    <t>http://www.mailaspud.com/</t>
  </si>
  <si>
    <t>http://www.reddit.com/r/Bitcoin/comments/2zm71x/this_may_not_be_much_but_its_the_first_time_ive/</t>
  </si>
  <si>
    <t>March 20, 2015 at 02:12AM</t>
  </si>
  <si>
    <t>BabyWhaleNuke</t>
  </si>
  <si>
    <t>Got this Crypto Ad on Twitch...</t>
  </si>
  <si>
    <t>https://shapeshift.io/</t>
  </si>
  <si>
    <t>http://www.reddit.com/r/Bitcoin/comments/2zm6m8/got_this_crypto_ad_on_twitch/</t>
  </si>
  <si>
    <t>March 20, 2015 at 02:11AM</t>
  </si>
  <si>
    <t>ngsdavid</t>
  </si>
  <si>
    <t>como ganar bitcoins sin minar: Ya esta aqui el rotador de ganabitcoin</t>
  </si>
  <si>
    <t>http://ganabitcoin.blogspot.com.es/2015/03/ya-esta-aqui-el-totador-de-ganabitcoin.html</t>
  </si>
  <si>
    <t>http://www.reddit.com/r/Bitcoin/comments/2zm6hd/como_ganar_bitcoins_sin_minar_ya_esta_aqui_el/</t>
  </si>
  <si>
    <t>March 20, 2015 at 02:34AM</t>
  </si>
  <si>
    <t>crypto4net</t>
  </si>
  <si>
    <t>Dear UK government: Bitcoin is regulated by Math</t>
  </si>
  <si>
    <t>http://blog.lazycoins.com/dear-uk-government-bitcoin-is-regulated-by-maths/</t>
  </si>
  <si>
    <t>http://www.reddit.com/r/Bitcoin/comments/2zm9mg/dear_uk_government_bitcoin_is_regulated_by_math/</t>
  </si>
  <si>
    <t>March 20, 2015 at 02:29AM</t>
  </si>
  <si>
    <t>RakeRocter</t>
  </si>
  <si>
    <t>Here Comes Ethereum</t>
  </si>
  <si>
    <t>http://reason.com/blog/2015/03/19/here-comes-ethereum-an-information-techn</t>
  </si>
  <si>
    <t>http://www.reddit.com/r/Bitcoin/comments/2zm8x0/here_comes_ethereum/</t>
  </si>
  <si>
    <t>March 20, 2015 at 02:28AM</t>
  </si>
  <si>
    <t>JonJulien</t>
  </si>
  <si>
    <t>Bitbet - provably fair Bitcoin gambling.</t>
  </si>
  <si>
    <t>I've been working on Bitbet for a while now and its finally ready. The hidden service is located at: bitbetn5loto4rpd.onion.It's really simple. Just register an account and send coins to a mailbox address. After 6 network confirmations, funds are available. Then you can gamble and make a withdrawal when you're done.</t>
  </si>
  <si>
    <t>http://www.reddit.com/r/Bitcoin/comments/2zm8uj/bitbet_provably_fair_bitcoin_gambling/</t>
  </si>
  <si>
    <t>March 20, 2015 at 02:18AM</t>
  </si>
  <si>
    <t>itisike</t>
  </si>
  <si>
    <t>Maybe we *should* keep the dollar around, so things like this could happen</t>
  </si>
  <si>
    <t>https://np.reddit.com/r/mildlyinteresting/comments/2zl5x3/just_got_12_cents_in_change/</t>
  </si>
  <si>
    <t>http://www.reddit.com/r/Bitcoin/comments/2zm7ii/maybe_we_should_keep_the_dollar_around_so_things/</t>
  </si>
  <si>
    <t>March 20, 2015 at 03:06AM</t>
  </si>
  <si>
    <t>BobAlison</t>
  </si>
  <si>
    <t>Moving the Bitcoin Core Data Directory</t>
  </si>
  <si>
    <t>http://bitzuma.com/posts/moving-the-bitcoin-core-data-directory/</t>
  </si>
  <si>
    <t>http://www.reddit.com/r/Bitcoin/comments/2zmds1/moving_the_bitcoin_core_data_directory/</t>
  </si>
  <si>
    <t>March 20, 2015 at 03:23AM</t>
  </si>
  <si>
    <t>VapeToday</t>
  </si>
  <si>
    <t>Hello! We would like to remind reddit that VapeToday has proudly accepted BTC since day one. Glad to meet you all and we look forward to joining on your tobacco-free journey!</t>
  </si>
  <si>
    <t>http://www.vape-today.com</t>
  </si>
  <si>
    <t>http://www.reddit.com/r/Bitcoin/comments/2zmg4q/hello_we_would_like_to_remind_reddit_that/</t>
  </si>
  <si>
    <t>The U.K. Treasury Seems Very Supportive of Cryptocurrencies In A New Report</t>
  </si>
  <si>
    <t>http://btcfeed.net/news/uk-treasury-reports-on-digital-currencies/</t>
  </si>
  <si>
    <t>http://www.reddit.com/r/Bitcoin/comments/2zmg0p/the_uk_treasury_seems_very_supportive_of/</t>
  </si>
  <si>
    <t>March 20, 2015 at 03:21AM</t>
  </si>
  <si>
    <t>fadebloom</t>
  </si>
  <si>
    <t>Phactor is a high-performance PHP implementation of the elliptic curve math functions required to generate private/public EC keypairs, SINs and ECDSA signatures based on the secp256k1 curve parameters.</t>
  </si>
  <si>
    <t>https://github.com/ionux/phactor</t>
  </si>
  <si>
    <t>http://www.reddit.com/r/Bitcoin/comments/2zmfsh/phactor_is_a_highperformance_php_implementation/</t>
  </si>
  <si>
    <t>March 20, 2015 at 03:19AM</t>
  </si>
  <si>
    <t>btcxindia</t>
  </si>
  <si>
    <t>Bitcoin May Be The Purest Form Of Money Invented</t>
  </si>
  <si>
    <t>http://www.youtube.com/attribution_link?a=qXV6y9j1W5E&amp;u=%2Fwatch%3Fv%3D1vBz-4ULeI8%26feature%3Dshare</t>
  </si>
  <si>
    <t>http://www.reddit.com/r/Bitcoin/comments/2zmfft/bitcoin_may_be_the_purest_form_of_money_invented/</t>
  </si>
  <si>
    <t>March 20, 2015 at 03:17AM</t>
  </si>
  <si>
    <t>3even</t>
  </si>
  <si>
    <t>Bitcoin Transaction Malleability Theory in Practice - BlackHat 2014 [VIDEO]</t>
  </si>
  <si>
    <t>https://www.youtube.com/watch?v=bmxu3r_CUKE</t>
  </si>
  <si>
    <t>http://www.reddit.com/r/Bitcoin/comments/2zmf73/bitcoin_transaction_malleability_theory_in/</t>
  </si>
  <si>
    <t>March 20, 2015 at 03:16AM</t>
  </si>
  <si>
    <t>bitcoinelectronicsne</t>
  </si>
  <si>
    <t>Unlocked Cell Phones - Apple, Samsung, HTC for Bitcoin. Safe &amp;amp; Great Prices..</t>
  </si>
  <si>
    <t>http://www.bitcoinelectronics.net</t>
  </si>
  <si>
    <t>http://www.reddit.com/r/Bitcoin/comments/2zmf55/unlocked_cell_phones_apple_samsung_htc_for/</t>
  </si>
  <si>
    <t>March 20, 2015 at 03:15AM</t>
  </si>
  <si>
    <t>mhagelstrom</t>
  </si>
  <si>
    <t>Why lie, I need a beer..</t>
  </si>
  <si>
    <t>long shot to get started: 1MnTTu23BJLVFu5Aqsn8f2XJeDu1MaYyEqhttp://www3.artflakes.com/artwork/products/303215/poster/homeless-artflake.jpg?1304089265</t>
  </si>
  <si>
    <t>http://www.reddit.com/r/Bitcoin/comments/2zmezb/why_lie_i_need_a_beer/</t>
  </si>
  <si>
    <t>March 20, 2015 at 03:14AM</t>
  </si>
  <si>
    <t>BitBeat: BitReserve Adds Pesos, Rupees; U.K. Embraces Bitcoin</t>
  </si>
  <si>
    <t>http://blogs.wsj.com/moneybeat/2015/03/19/bitbeat-bitreserve-adds-pesos-rupees-u-k-embraces-bitcoin/</t>
  </si>
  <si>
    <t>http://www.reddit.com/r/Bitcoin/comments/2zmer6/bitbeat_bitreserve_adds_pesos_rupees_uk_embraces/</t>
  </si>
  <si>
    <t>March 20, 2015 at 03:12AM</t>
  </si>
  <si>
    <t>carptrout</t>
  </si>
  <si>
    <t>What's with the DDOS</t>
  </si>
  <si>
    <t>It doesn't stop mining or payouts, only affects the front end website. At worst it delays getting some stats that you can get from your own mining software. Who's going to pay a ransom for that?</t>
  </si>
  <si>
    <t>http://www.reddit.com/r/Bitcoin/comments/2zmei5/whats_with_the_ddos/</t>
  </si>
  <si>
    <t>March 20, 2015 at 03:10AM</t>
  </si>
  <si>
    <t>Galiano-Tiramani-BTC</t>
  </si>
  <si>
    <t>How to get trezor+electrum to work</t>
  </si>
  <si>
    <t>I have installed the newest electrum as well as the trezor plugin but everytime I restore it just kicks me out, are their any guides for this?</t>
  </si>
  <si>
    <t>http://www.reddit.com/r/Bitcoin/comments/2zmecn/how_to_get_trezorelectrum_to_work/</t>
  </si>
  <si>
    <t>March 20, 2015 at 03:38AM</t>
  </si>
  <si>
    <t>sph44</t>
  </si>
  <si>
    <t>Evolution Marketplace for retirement savings?</t>
  </si>
  <si>
    <t>“I have lost everything I had worked for over the past year. That was my retirement fund,” one user said. Really?? An online drug marketplace is where you chose to keep all of your retirement savings?? Sounds like an intelligent investor.</t>
  </si>
  <si>
    <t>http://www.reddit.com/r/Bitcoin/comments/2zmi1g/evolution_marketplace_for_retirement_savings/</t>
  </si>
  <si>
    <t>March 20, 2015 at 03:37AM</t>
  </si>
  <si>
    <t>BitBink</t>
  </si>
  <si>
    <t>BitBink Bitcoin Lottery Welcome promo</t>
  </si>
  <si>
    <t>Hello,We opened a promotion for giving away free bonus tickets worth 0.001 btc to anyone that tweets with the tweet button on bitbink.com/free and bitbink.com/freejp.Try us out for free!</t>
  </si>
  <si>
    <t>http://www.reddit.com/r/Bitcoin/comments/2zmhyx/bitbink_bitcoin_lottery_welcome_promo/</t>
  </si>
  <si>
    <t>March 20, 2015 at 03:54AM</t>
  </si>
  <si>
    <t>champbronc2</t>
  </si>
  <si>
    <t>Upcoming P2P Bitcoin trading marketplace doubles volume during Boost.VC accelerator in 1 month</t>
  </si>
  <si>
    <t>http://www.bizjournals.com/columbus/blog/2015/03/osu-student-s-bitcoin-exchange-doubles-trading.html?ana=twt</t>
  </si>
  <si>
    <t>http://www.reddit.com/r/Bitcoin/comments/2zmk8a/upcoming_p2p_bitcoin_trading_marketplace_doubles/</t>
  </si>
  <si>
    <t>March 20, 2015 at 03:51AM</t>
  </si>
  <si>
    <t>Jasun721</t>
  </si>
  <si>
    <t>35:30 podcast says "they" can shut down Bitcoin</t>
  </si>
  <si>
    <t>I always love listening to this podcast when I get a chance, but we really need to talk to these guys. Eric, Double J and Homer Lopez need a lesson fast, as they can become a big push for us. I'll look for their FB page to Change tip them and get it going.</t>
  </si>
  <si>
    <t>http://www.reddit.com/r/Bitcoin/comments/2zmjxq/3530_podcast_says_they_can_shut_down_bitcoin/</t>
  </si>
  <si>
    <t>March 20, 2015 at 04:08AM</t>
  </si>
  <si>
    <t>YakovSaveOnSend</t>
  </si>
  <si>
    <t>California Virtual Currency Legislation</t>
  </si>
  <si>
    <t>http://www.digitalcurrencycouncil.com/legal/california-virtual-currency-legislation/</t>
  </si>
  <si>
    <t>http://www.reddit.com/r/Bitcoin/comments/2zmm2u/california_virtual_currency_legislation/</t>
  </si>
  <si>
    <t>March 20, 2015 at 04:01AM</t>
  </si>
  <si>
    <t>OPINION_IS_UNPOPULAR</t>
  </si>
  <si>
    <t>So it's been six months...</t>
  </si>
  <si>
    <t>http://www.reddit.com/r/Bitcoin/comments/2gupxc/im_out/ckmnzwv</t>
  </si>
  <si>
    <t>http://www.reddit.com/r/Bitcoin/comments/2zml8j/so_its_been_six_months/</t>
  </si>
  <si>
    <t>March 20, 2015 at 03:59AM</t>
  </si>
  <si>
    <t>bitocoindriac</t>
  </si>
  <si>
    <t>And this is why I got into bitcoin</t>
  </si>
  <si>
    <t>https://www.youtube.com/watch?v=yc6Hp_Zq3rU</t>
  </si>
  <si>
    <t>http://www.reddit.com/r/Bitcoin/comments/2zmky0/and_this_is_why_i_got_into_bitcoin/</t>
  </si>
  <si>
    <t>March 20, 2015 at 04:22AM</t>
  </si>
  <si>
    <t>iiLezso</t>
  </si>
  <si>
    <t>Hello, I need help with buying bitcoin.</t>
  </si>
  <si>
    <t>Hi. I have done coinbase in the past but I am having to much troubles gaining access to my accounts that its hard to buy anything.Im 15 and I have a debit card I can use. I also have access to my SSN.Are there any other exchanges you can reccomend to me that accepts debit card?I also tried local bitcoins but no vendors are in my area or they require like atleast 100$</t>
  </si>
  <si>
    <t>http://www.reddit.com/r/Bitcoin/comments/2zmo2d/hello_i_need_help_with_buying_bitcoin/</t>
  </si>
  <si>
    <t>xak9021069</t>
  </si>
  <si>
    <t>OverThrow: Marketplace</t>
  </si>
  <si>
    <t>http://i.imgur.com/pjwh7uV.png</t>
  </si>
  <si>
    <t>http://www.reddit.com/r/Bitcoin/comments/2zmnzq/overthrow_marketplace/</t>
  </si>
  <si>
    <t>March 20, 2015 at 04:20AM</t>
  </si>
  <si>
    <t>EVOBounty</t>
  </si>
  <si>
    <t>EVOBounty for whoever doxes, locate, find, or provide any information relating to Evolution former admins. #EVOBounty https://twitter.com/EVOBounty</t>
  </si>
  <si>
    <t>The Evolution Darknet Marketplace has committed an exitscam. All the bitcoins donated to this address”132NNTQe91K4aG6JjTkvtMeATgciUWqp9V” will be awarded toany hacker that successfully doxes either Kimble or Vertoformer admins of Evolution Darknet Marketplace.Let us not allow them get away with this exit scam. Letus all donate bitcoins to the #EVOBounty address andoffer it to whoever (hacker or analysis) thatsuccessfully doxes Verto or Kimble.The closing up of EVO darknet marketplace and theft ofover 40,000 bitcoins have affected us all. Once thesestolen 40,000 bitcoins floods the market, the price perbtc will fall again to record lows.On December 2014, Evo admins stole 200BTC from me. I wentonline informing everyone that the website is a scam. Nowit has proven to be true. They have stolen over 40,000BTC(Over $12 milion) from their users, to say the least.If we do not try to catch them now, this will continue tohappen in all darknet markets. If we do not try to put astop to these exit scams by darknet marketplace admins,then there will never be any secured darknet market forus.It is time to put a stop to this once and for all. Let usdonate as much BTC as we can to catch these two scumbags.All donations made to this bitcoin address“132NNTQe91K4aG6JjTkvtMeATgciUWqp9V” will be given to thehacker(s) that doxes, reveals, or locates Kimble/Verto. If you value the free darknet marketplace, donate to“132NNTQe91K4aG6JjTkvtMeATgciUWqp9V”.Am sure if the BTC amount is high enough, all hackinggroups around the world will help us to find and locatethese crooks. #EVOBounty. https://twitter.com/EVOBounty</t>
  </si>
  <si>
    <t>http://www.reddit.com/r/Bitcoin/comments/2zmnpz/evobounty_for_whoever_doxes_locate_find_or/</t>
  </si>
  <si>
    <t>March 20, 2015 at 04:59AM</t>
  </si>
  <si>
    <t>diehan</t>
  </si>
  <si>
    <t>Obamas view on Mandatory Voting</t>
  </si>
  <si>
    <t>If we were to have mandatory voting, like a national voting day to vote for policies and presidents and all that such it'd be nice to implment a blockchain voting mechanism, it'd be a gamechanger...http://www.foxnews.com/politics/2015/03/19/obama-floats-making-voting-mandatory-calling-it-potentially-transformative/</t>
  </si>
  <si>
    <t>http://www.reddit.com/r/Bitcoin/comments/2zmsy0/obamas_view_on_mandatory_voting/</t>
  </si>
  <si>
    <t>coin4coin</t>
  </si>
  <si>
    <t>Why can't Bitcoin hard-fork to one minute blocks? Heck! 10 second blocks should even be possible. Bitcoin has hard-forked before, so have other Cryptos.</t>
  </si>
  <si>
    <t>What would be the reasons for not hard forking? Is it just the nuisance of downloading a wallet upgrade?</t>
  </si>
  <si>
    <t>http://www.reddit.com/r/Bitcoin/comments/2zmsw2/why_cant_bitcoin_hardfork_to_one_minute_blocks/</t>
  </si>
  <si>
    <t>March 20, 2015 at 04:58AM</t>
  </si>
  <si>
    <t>Sugar_Daddy_Peter</t>
  </si>
  <si>
    <t>Bitcoin is (currently) hackable gold.</t>
  </si>
  <si>
    <t>Until it becomes easier to secure bitcoins safely than it is to leave your bitcoins vulnerable it’s not going to catch on in a big way (as a currency anyway). This is currently the biggest problem in my opinion.You can’t expect users to create paper wallets or buy a trezor when it’s easier to leave your keys with an anonymous third party. As dumb as it sounds a large enough subset of the economy will do this, get hacked, and keep the moon from being realistic. Until decentralized exchanges (if that’s possible) or multisig hot wallets (if that’s possible) and decentralized markets become the standard, we can expect the market cap to remain low relative to gold and currencies. We can also expect services to get hacked and coins to get dumped along with negative press.This is a problem that needs to be solved by developers, not users. In the meantime users can spread this message and choose services that don’t involve handing your keys to anonymous programmers in foreign countries.Anyways, things move incredibly fast in this space and I’m sure there is plenty of development in this area, like open bazaar, but I still felt like articulating this.Still hodling (in cold storage!), just not expecting the price to launch in a big way for a while.TL;DR Until bitcoin becomes easier to secure safely than it is to leave vulnerable it’s not going to catch on in a big way as a currency</t>
  </si>
  <si>
    <t>http://www.reddit.com/r/Bitcoin/comments/2zmsrz/bitcoin_is_currently_hackable_gold/</t>
  </si>
  <si>
    <t>March 20, 2015 at 04:57AM</t>
  </si>
  <si>
    <t>silverstar194</t>
  </si>
  <si>
    <t>A Free GUI for Coinbase Exchange API Raw Data Processing (http://www.bitanalysis.us/)</t>
  </si>
  <si>
    <t>After looking around for a good way to analyze my Coinbase Exchange transactions and finding none I designed and launched this website to process and analysis Exchange responses. All tools on this site are free to use. Share and Enjoy!http://www.bitanalysis.us/</t>
  </si>
  <si>
    <t>http://www.reddit.com/r/Bitcoin/comments/2zmsmu/a_free_gui_for_coinbase_exchange_api_raw_data/</t>
  </si>
  <si>
    <t>March 20, 2015 at 04:55AM</t>
  </si>
  <si>
    <t>ThatSmallerGuy</t>
  </si>
  <si>
    <t>Made my first BTC purchase</t>
  </si>
  <si>
    <t>http://imgur.com/uRIioct</t>
  </si>
  <si>
    <t>http://www.reddit.com/r/Bitcoin/comments/2zmset/made_my_first_btc_purchase/</t>
  </si>
  <si>
    <t>March 20, 2015 at 04:52AM</t>
  </si>
  <si>
    <t>If central banks adopt their own cryptocurrency, would Bitcoin still have future?</t>
  </si>
  <si>
    <t>I read about some governments / central banks studying the use of bitcoin technology (blockchain, encryption, and so on) to build their own crypto currencies. (virtual dollars, yens, euros) I find this fascinating and a big risk for middle mans (banks) and I guess it won't be a descentralized currency but the opposite. I know bitcoin fans will tell us that misses the whole point (anonymity, mathematically controlled "emission", regulations and so on) but I guess it would be easier to understand for most of the people, would be "backed" by a known institution (i know that is not necessary good) and would end the volatility discussion (1 fiat usd = 1 virtual usd). That would take blockchain and some of bitcoin's technology to the next level, but at the same time it might be the end of bitcoin as a currency. (or at least a mainstream one) What do you guys think?</t>
  </si>
  <si>
    <t>http://www.reddit.com/r/Bitcoin/comments/2zms0c/if_central_banks_adopt_their_own_cryptocurrency/</t>
  </si>
  <si>
    <t>March 20, 2015 at 04:51AM</t>
  </si>
  <si>
    <t>nypricks</t>
  </si>
  <si>
    <t>Middle Man belongs here</t>
  </si>
  <si>
    <t>https://scontent-iad.xx.fbcdn.net/hphotos-xpf1/v/t1.0-9/10428522_10152927271814998_1960445548905453366_n.png?oh=8c4efc356d1142a26c71fa2b2683d363&amp;oe=55BC5697</t>
  </si>
  <si>
    <t>http://www.reddit.com/r/Bitcoin/comments/2zmrw4/middle_man_belongs_here/</t>
  </si>
  <si>
    <t>March 20, 2015 at 04:49AM</t>
  </si>
  <si>
    <t>wda23</t>
  </si>
  <si>
    <t>Former State Department Official Hired by Ripple Labs</t>
  </si>
  <si>
    <t>http://btcfeed.net/uncategorized/former-state-department-official-hired-by-ripple-labs/</t>
  </si>
  <si>
    <t>http://www.reddit.com/r/Bitcoin/comments/2zmrl7/former_state_department_official_hired_by_ripple/</t>
  </si>
  <si>
    <t>March 20, 2015 at 04:48AM</t>
  </si>
  <si>
    <t>kodtycoon</t>
  </si>
  <si>
    <t>Proof-of-Importance: How NEM is Going to Add Reputations to the Blockchain</t>
  </si>
  <si>
    <t>http://cointelegraph.com/news/113698/proof-of-importance-nem-is-going-to-add-reputations-to-the-blockchain</t>
  </si>
  <si>
    <t>http://www.reddit.com/r/Bitcoin/comments/2zmrjg/proofofimportance_how_nem_is_going_to_add/</t>
  </si>
  <si>
    <t>March 20, 2015 at 04:46AM</t>
  </si>
  <si>
    <t>sgornick</t>
  </si>
  <si>
    <t>A Simple Guide to Bitcoin Loans</t>
  </si>
  <si>
    <t>http://www.newsbtc.com/2015/03/19/a-simple-guide-to-bitcoin-loans/</t>
  </si>
  <si>
    <t>http://www.reddit.com/r/Bitcoin/comments/2zmr9u/a_simple_guide_to_bitcoin_loans/</t>
  </si>
  <si>
    <t>March 20, 2015 at 04:43AM</t>
  </si>
  <si>
    <t>On the Privacy Provisions of Bloom Filters in Lightweight Bitcoin Clients</t>
  </si>
  <si>
    <t>http://www.acsac.org/2014/openconf/modules/request.php?module=oc_program&amp;action=view.php&amp;id=130&amp;type=3&amp;a=</t>
  </si>
  <si>
    <t>http://www.reddit.com/r/Bitcoin/comments/2zmque/on_the_privacy_provisions_of_bloom_filters_in/</t>
  </si>
  <si>
    <t>March 20, 2015 at 04:40AM</t>
  </si>
  <si>
    <t>iammagicmike</t>
  </si>
  <si>
    <t>What is a service I can use to pay to "expedite" a bitcoin transaction?</t>
  </si>
  <si>
    <t>I've used this before but I can't, for the life of me, remember what it is. The transaction is going slow, and I want to set a bounty or something so a miner will pickup my transaction.</t>
  </si>
  <si>
    <t>http://www.reddit.com/r/Bitcoin/comments/2zmqfr/what_is_a_service_i_can_use_to_pay_to_expedite_a/</t>
  </si>
  <si>
    <t>127fascination</t>
  </si>
  <si>
    <t>$18.4 Million Dollars and 198 days later. Feel the Etherburn.</t>
  </si>
  <si>
    <t>http://imgur.com/QlAYBQw</t>
  </si>
  <si>
    <t>http://www.reddit.com/r/Bitcoin/comments/2zmqfa/184_million_dollars_and_198_days_later_feel_the/</t>
  </si>
  <si>
    <t>March 20, 2015 at 04:38AM</t>
  </si>
  <si>
    <t>SebastianMaki</t>
  </si>
  <si>
    <t>This is my state of mind regardless of current news</t>
  </si>
  <si>
    <t>https://imgur.com/5no8OEb</t>
  </si>
  <si>
    <t>http://www.reddit.com/r/Bitcoin/comments/2zmq4y/this_is_my_state_of_mind_regardless_of_current/</t>
  </si>
  <si>
    <t>March 20, 2015 at 04:35AM</t>
  </si>
  <si>
    <t>ZukeDuex</t>
  </si>
  <si>
    <t>Humble Bundle</t>
  </si>
  <si>
    <t>Just noticed that humble bundle lists Bitcoin as an option to pay. I thought it would be cool to start using bitcoin for it, but I can't find a place to buy just 0.0189 bitcoin (5 dollars). The Mycellium wallet will only allow me to buy a whole bitcoin and other sites want me to take a picture of my driver's licence and to verify my identity. So where can I go about buying a small amount of bitcoin.</t>
  </si>
  <si>
    <t>http://www.reddit.com/r/Bitcoin/comments/2zmpus/humble_bundle/</t>
  </si>
  <si>
    <t>March 20, 2015 at 04:33AM</t>
  </si>
  <si>
    <t>Time to changetip the hell out of another hater on youtube. Too bad this attitude comes from PM guys.</t>
  </si>
  <si>
    <t>Bit coin is like ISIS hahaha https://www.youtube.com/watch?v=uuBquRaChHY</t>
  </si>
  <si>
    <t>http://www.reddit.com/r/Bitcoin/comments/2zmpih/time_to_changetip_the_hell_out_of_another_hater/</t>
  </si>
  <si>
    <t>March 20, 2015 at 04:29AM</t>
  </si>
  <si>
    <t>btcbible</t>
  </si>
  <si>
    <t>What did Karpeles say right before they hung him?</t>
  </si>
  <si>
    <t>"This is actually good noose."</t>
  </si>
  <si>
    <t>http://www.reddit.com/r/Bitcoin/comments/2zmozr/what_did_karpeles_say_right_before_they_hung_him/</t>
  </si>
  <si>
    <t>March 20, 2015 at 05:18AM</t>
  </si>
  <si>
    <t>More talk about Blythe Masters and Bitcoin</t>
  </si>
  <si>
    <t>https://www.youtube.com/watch?v=uuBquRaChHY</t>
  </si>
  <si>
    <t>http://www.reddit.com/r/Bitcoin/comments/2zmvh7/more_talk_about_blythe_masters_and_bitcoin/</t>
  </si>
  <si>
    <t>March 20, 2015 at 05:13AM</t>
  </si>
  <si>
    <t>meatyourmomma</t>
  </si>
  <si>
    <t>ELI5 What is ripple? What is their purpose and goal.</t>
  </si>
  <si>
    <t>I heard about ripple a few years ago. It seems now they have traction with government payment systems. Do they use BTC or are they different</t>
  </si>
  <si>
    <t>http://www.reddit.com/r/Bitcoin/comments/2zmurn/eli5_what_is_ripple_what_is_their_purpose_and_goal/</t>
  </si>
  <si>
    <t>March 20, 2015 at 05:09AM</t>
  </si>
  <si>
    <t>dsterry</t>
  </si>
  <si>
    <t>In case you need a link to price that automatically adjusts to Bitcoin value over time (based on average price at Bitfinex, Coinbase, and Bitstamp).</t>
  </si>
  <si>
    <t>http://bitcoinexchangerate.org/c/BTC-USD/1000</t>
  </si>
  <si>
    <t>http://www.reddit.com/r/Bitcoin/comments/2zmu9o/in_case_you_need_a_link_to_price_that/</t>
  </si>
  <si>
    <t>March 20, 2015 at 05:08AM</t>
  </si>
  <si>
    <t>luckdragon69</t>
  </si>
  <si>
    <t>EVO - Why no Multisig?</t>
  </si>
  <si>
    <t>Why weren't all of the funds on EVO in Multisig so that they couldn't run away with them?I thought 2014 was the year of multisig, I thought everyone knew that it helps solve the problem of crooked operators.</t>
  </si>
  <si>
    <t>http://www.reddit.com/r/Bitcoin/comments/2zmu2y/evo_why_no_multisig/</t>
  </si>
  <si>
    <t>March 20, 2015 at 05:06AM</t>
  </si>
  <si>
    <t>darkfur93</t>
  </si>
  <si>
    <t>Block 348328 had 3152 transactions. Is this a new record?</t>
  </si>
  <si>
    <t>https://blockchain.info/block/00000000000000000102107c85f92f925fa517a1e0048b7020a6f2fe77abdd74</t>
  </si>
  <si>
    <t>http://www.reddit.com/r/Bitcoin/comments/2zmtrn/block_348328_had_3152_transactions_is_this_a_new/</t>
  </si>
  <si>
    <t>March 20, 2015 at 05:03AM</t>
  </si>
  <si>
    <t>Uxorius</t>
  </si>
  <si>
    <t>Motivating Bitcoin Funded Research Attempt #3</t>
  </si>
  <si>
    <t>Fellow redditors this is a 3rd attempt,I have for many years been very attentive of bitcoin and the market, many years contemplating the thought of one day taking part of a bitcoin crowd funded medical research. Many of the governments around the world fund projects because it's the status quo and also most people wouldn't even consider funding an experimental project themselves considering the implications in the process. There have been very few cases around the world in which the media has aided massive crowd funding for very specific scientific projects (breast cancer, autism, aids, etc).I believe it's time for societies to take on these problems on their own. Not only would a crowd funded successful medical project benefit the perspective many people have over bitcoin, but also it would be a turning point for medical research.So here is my proposal, I'd like to try and fund a biomolecular research campaign to identify the antigens and mechanisms of "Oroya fever", a neglected disease caused by the bacteria Bartonella Bacilliformis in Peru. To get an idea about the disease, infected patients get severely sick and without treatment 90% die. The treatment is fairly straightforward however given that most countries affected are still developing countries, most of the regions affected (Mountains of Peru, Bolivia) barely have any health services. Moreover, the government doesn't really have consider this disease as a priority and grants are almost nonexistent.Finding and describing the surface antigens will allow us to develop faster and better diagnostic tools and a vaccine that could save hundreds of lives yearly. We've already developed the lab protocol and the investigation in itself is already in progress with money from one of the universities and within their laboratories.Most of the funded money would go to PCR material, third party sequencing, immunofluorescence material and cultivation tools. Money would also go to a licence that's required to take samples, sample delivery, and biosafety gear. An optimal funding goal to complete the project would be around $40,000. Once the results are published, it would be emphasised that the study was crowdfunded with bitcoin, the first of its kind in the history of scientific research. I'm only proposing this idea because I believe if successful, not only will the perception of bitcoin benefit dramatically but it will also change the way societies interact with research. Feel free to pm me for any inquiries.Update 1: Our team is working even more enthusiastically knowing this may be a piece of work that is really going to make a difference in the scientific world. When we publish the paper to the scientific journals, it'll be great to see under funding: "This work was funded by Reddit r/bitcoin community."</t>
  </si>
  <si>
    <t>http://www.reddit.com/r/Bitcoin/comments/2zmtgw/motivating_bitcoin_funded_research_attempt_3/</t>
  </si>
  <si>
    <t>March 20, 2015 at 05:24AM</t>
  </si>
  <si>
    <t>wildwex</t>
  </si>
  <si>
    <t>Bitcoin Job Fair Returns to Silicon Valley - April 18th</t>
  </si>
  <si>
    <t>Coinality and Plug And Play Tech Center are pleased to announce the fourth syndication of the Bitcoin Job Fair which will return to Silicon Valley on Saturday, April 18th, 2015.The event will take place in the Tech Center’s auditorium from 8:30am to 6:00pm and is expected to draw hundreds of attendees. Several top bitcoin startups including BitPay, ChangeTip, ShapeShift, and BitGo will be onsite to chat with job seekers. Mike Casey and Paul Vigna, WSJ reporters and authors of “The Age of Cryptocurrency,” will also be present to answer questions during a Q&amp;A Panel on Saturday evening.“As we witness the continued investment into the bitcoin space, these companies need to hire: we’re trying to expedite that process and support the ecosystem by creating a venue for job seekers to gather, network and, hopefully, get a job,” said Scott Robinson, Founder and Director of Plug and Play’s FinTech accelerator.The inaugural Sunnyvale event in May 2014 featured 34 startups and over 400 job seekers. Several top employers were available to discuss open positions with interested candidates, including BitPay, Circle, Xapo, and Kraken.Subsequent Bitcoin Job Fairs were held in NYC and LA during the second half of 2014. The College Crypto Network (CCN) will also be organizing a 2-day Bitcoin Hackathon (“BitHack”) as part of the Sunnyvale Bitcoin Job Fair. The BitHack event will kick off on Thursday, April 16th and will conclude at the end of the Bitcoin Job Fair on Saturday, April 18th at the Plug And Play Tech Center. Participants in the BitHack will have their choice of 4 APIs to build on top of, including BitPay, ChangeTip, ShapeShift and BitGo. The BitHack is meant to enable remote job seekers an opportunity to exhibit their skill sets for hiring startups in search of developer and engineering talent.To sign up for the event, visit: http://bitcoinjobfair.com/sunnyvale-bitcoin-job-fair-2015Note: Admission is free for job seekers!</t>
  </si>
  <si>
    <t>http://www.reddit.com/r/Bitcoin/comments/2zmw48/bitcoin_job_fair_returns_to_silicon_valley_april/</t>
  </si>
  <si>
    <t>March 20, 2015 at 05:21AM</t>
  </si>
  <si>
    <t>BitcoinBurns22</t>
  </si>
  <si>
    <t>Bitcoin Burn!</t>
  </si>
  <si>
    <t>http://www.reddit.com/r/Bitcoin/comments/2zkkj9/bram_cohen_inventor_of_bittorrent_having_met/cpk34eo?context=3</t>
  </si>
  <si>
    <t>http://www.reddit.com/r/Bitcoin/comments/2zmvsv/bitcoin_burn/</t>
  </si>
  <si>
    <t>March 20, 2015 at 05:49AM</t>
  </si>
  <si>
    <t>coldcoiner</t>
  </si>
  <si>
    <t>[ANN]Cold Coiner India's First Altcoin and Bitcoin exchange.</t>
  </si>
  <si>
    <t>India's First Altcoin and Bitcoin exchange. http://trade.coldcoiner.comNo trade fees !</t>
  </si>
  <si>
    <t>http://www.reddit.com/r/Bitcoin/comments/2zmzez/anncold_coiner_indias_first_altcoin_and_bitcoin/</t>
  </si>
  <si>
    <t>March 20, 2015 at 06:20AM</t>
  </si>
  <si>
    <t>daNakedTooth</t>
  </si>
  <si>
    <t>[ANN] Clef is secure two-factor authentication with no passwords or tokens</t>
  </si>
  <si>
    <t>https://bitcointalk.org/index.php?topic=965220.0</t>
  </si>
  <si>
    <t>http://www.reddit.com/r/Bitcoin/comments/2zn34w/ann_clef_is_secure_twofactor_authentication_with/</t>
  </si>
  <si>
    <t>March 20, 2015 at 06:19AM</t>
  </si>
  <si>
    <t>y0uslag</t>
  </si>
  <si>
    <t>DECENT income through bitcoin</t>
  </si>
  <si>
    <t>does it exist without investing big£$ in mining hardware? is it even possible?</t>
  </si>
  <si>
    <t>http://www.reddit.com/r/Bitcoin/comments/2zn2zz/decent_income_through_bitcoin/</t>
  </si>
  <si>
    <t>March 20, 2015 at 07:09AM</t>
  </si>
  <si>
    <t>whysoseriousjudy</t>
  </si>
  <si>
    <t>Bitcoin Children's Book</t>
  </si>
  <si>
    <t>http://www.amazon.com/Bitcoin-Adventure-Childrens-Story-ebook/dp/B00USBH6D0/ref=sr_1_1?ie=UTF8&amp;qid=1426809773&amp;sr=8-1&amp;keywords=bitcoin+adventure</t>
  </si>
  <si>
    <t>http://www.reddit.com/r/Bitcoin/comments/2zn95m/bitcoin_childrens_book/</t>
  </si>
  <si>
    <t>March 20, 2015 at 07:06AM</t>
  </si>
  <si>
    <t>gimmeyerbits</t>
  </si>
  <si>
    <t>Private key custodians perhaps make sense for certain types of bitcoin hodlers</t>
  </si>
  <si>
    <t>https://blog.xapo.com/the-risk-of-holding-your-investors-private-keys/</t>
  </si>
  <si>
    <t>http://www.reddit.com/r/Bitcoin/comments/2zn8te/private_key_custodians_perhaps_make_sense_for/</t>
  </si>
  <si>
    <t>March 20, 2015 at 07:02AM</t>
  </si>
  <si>
    <t>LiteCoinProphet</t>
  </si>
  <si>
    <t>What happened to Sean's outpost?</t>
  </si>
  <si>
    <t>He used to post in this sub so much. But it's been ages since I've noticed any posts by him.</t>
  </si>
  <si>
    <t>http://www.reddit.com/r/Bitcoin/comments/2zn8ci/what_happened_to_seans_outpost/</t>
  </si>
  <si>
    <t>March 20, 2015 at 06:59AM</t>
  </si>
  <si>
    <t>Marsroverr</t>
  </si>
  <si>
    <t>Just won $35 worth of BTC at the Toronto DEC_TECH event, what are some cool things I can buy with Bitcoin?</t>
  </si>
  <si>
    <t>It's my first Bitcoin, and exchanges are really alien to me, so I decided to treat myself. What should I buy?</t>
  </si>
  <si>
    <t>http://www.reddit.com/r/Bitcoin/comments/2zn7tp/just_won_35_worth_of_btc_at_the_toronto_dec_tech/</t>
  </si>
  <si>
    <t>March 20, 2015 at 06:56AM</t>
  </si>
  <si>
    <t>MooneRumblebelly</t>
  </si>
  <si>
    <t>Bitcoin made zerohedge again</t>
  </si>
  <si>
    <t>The comments are now almost entirely pro bitcoin</t>
  </si>
  <si>
    <t>http://www.reddit.com/r/Bitcoin/comments/2zn7gl/bitcoin_made_zerohedge_again/</t>
  </si>
  <si>
    <t>March 20, 2015 at 06:55AM</t>
  </si>
  <si>
    <t>pylonloans</t>
  </si>
  <si>
    <t>New Wallet Service: Pylon</t>
  </si>
  <si>
    <t>https://pylon-account.pylonloans.com</t>
  </si>
  <si>
    <t>http://www.reddit.com/r/Bitcoin/comments/2zn7f0/new_wallet_service_pylon/</t>
  </si>
  <si>
    <t>March 20, 2015 at 06:53AM</t>
  </si>
  <si>
    <t>BitcoinDreamland</t>
  </si>
  <si>
    <t>"...Only 8% of the world's currency exists as paper cash. The rest exists only on a computer hard drive, in electronic bank accounts around the world." So why be wary of digital currency?</t>
  </si>
  <si>
    <t>http://money.howstuffworks.com/currency6.htmI had a friend ask recently how she could trust bitcoin because it was only "digital money." Once consumers can grasp the concept in this post title and understand that the majority of their current wealth exists solely in electrons (checking/savings accounts, IRAs, mutual funds, CDs) and not on a shelf in the vault of a local bank branch, wider adoption of cryptocurrency will occur.Next, consumers will decide if they are safer entrusting this wealth to subjective, corruptible humans with unlimited money creation ability -or- the impenetrable security of 1048 private key combinations.</t>
  </si>
  <si>
    <t>http://www.reddit.com/r/Bitcoin/comments/2zn76j/only_8_of_the_worlds_currency_exists_as_paper/</t>
  </si>
  <si>
    <t>March 20, 2015 at 06:44AM</t>
  </si>
  <si>
    <t>CoinapuIt_btc</t>
  </si>
  <si>
    <t>Found something that can predict the price</t>
  </si>
  <si>
    <t>https://imgur.com/jkRfwB1</t>
  </si>
  <si>
    <t>http://www.reddit.com/r/Bitcoin/comments/2zn65v/found_something_that_can_predict_the_price/</t>
  </si>
  <si>
    <t>March 20, 2015 at 06:43AM</t>
  </si>
  <si>
    <t>sojellyfish</t>
  </si>
  <si>
    <t>Just for comparison, the recent Evo debacle is nothing compared to $65 billion stolen by Bernie Madoff over 20 years</t>
  </si>
  <si>
    <t>https://en.wikipedia.org/wiki/Bernard_Madoff</t>
  </si>
  <si>
    <t>http://www.reddit.com/r/Bitcoin/comments/2zn5ye/just_for_comparison_the_recent_evo_debacle_is/</t>
  </si>
  <si>
    <t>March 20, 2015 at 06:37AM</t>
  </si>
  <si>
    <t>The Rules of Bitcoin Morality.</t>
  </si>
  <si>
    <t>1) If someone sends you bitcoin you are not entitled to e.g. sends too much, you can keep it.2) If you find bitcoin on a computer you bought or old HDD you can keep it.3) If you are a business taking bitcoin and the customer wants an unreasonable refund you can keep it.4) If you are cleverer than your neighbour and he fails to secure his bitcoins against your hack you can keep it.5) If you operate an online illegal drugs market place and operate a bitcoin escrow service then you are not allowed to keep other peoples bitcoin as that is theft and it's very wrong.</t>
  </si>
  <si>
    <t>http://www.reddit.com/r/Bitcoin/comments/2zn5az/the_rules_of_bitcoin_morality/</t>
  </si>
  <si>
    <t>March 20, 2015 at 06:28AM</t>
  </si>
  <si>
    <t>greatwolf</t>
  </si>
  <si>
    <t>Is there a way to specify the blockheight to start scanning from when doing importprivkey?</t>
  </si>
  <si>
    <t>This seems like a really useful parameter to help reduce the time required to pull the transactions from the blockchain.Is there a way to do this? I only see a simple bool parameter that either does a rescan or it doesn't which doesn't provide the control granularity I'm looking for.</t>
  </si>
  <si>
    <t>http://www.reddit.com/r/Bitcoin/comments/2zn46q/is_there_a_way_to_specify_the_blockheight_to/</t>
  </si>
  <si>
    <t>March 20, 2015 at 07:25AM</t>
  </si>
  <si>
    <t>erikwithaknotac</t>
  </si>
  <si>
    <t>Paypal in a nutshell.</t>
  </si>
  <si>
    <t>http://www.liveleak.com/view?i=5f9_1426567052</t>
  </si>
  <si>
    <t>http://www.reddit.com/r/Bitcoin/comments/2znb2p/paypal_in_a_nutshell/</t>
  </si>
  <si>
    <t>March 20, 2015 at 07:24AM</t>
  </si>
  <si>
    <t>Claytonbat</t>
  </si>
  <si>
    <t>Open a sub-exchange in Australia</t>
  </si>
  <si>
    <t>We noticed that ATO has announced the double GST on bitcoin, and it is better to exchange bitcoins overseas, just like coinjar moved to UK last year.I would like to open a bitcoin exchange in AUD, but running overseas, backed up by a top exchangers.Is it possible ?</t>
  </si>
  <si>
    <t>http://www.reddit.com/r/Bitcoin/comments/2znaxc/open_a_subexchange_in_australia/</t>
  </si>
  <si>
    <t>joeykrug</t>
  </si>
  <si>
    <t>Decentralized Prediction Markets Hangout on Air @ 7 PST</t>
  </si>
  <si>
    <t>https://www.youtube.com/watch?v=sa5JWJA-zAc</t>
  </si>
  <si>
    <t>http://www.reddit.com/r/Bitcoin/comments/2znax3/decentralized_prediction_markets_hangout_on_air_7/</t>
  </si>
  <si>
    <t>March 20, 2015 at 07:22AM</t>
  </si>
  <si>
    <t>Rupert-H</t>
  </si>
  <si>
    <t>Beginner Guide on How to Read BitcoinWisdom</t>
  </si>
  <si>
    <t>https://buyabitcoin.com.au/how-to-read-bitcoinwisdom/</t>
  </si>
  <si>
    <t>http://www.reddit.com/r/Bitcoin/comments/2znaow/beginner_guide_on_how_to_read_bitcoinwisdom/</t>
  </si>
  <si>
    <t>March 20, 2015 at 07:38AM</t>
  </si>
  <si>
    <t>ommdb</t>
  </si>
  <si>
    <t>How can I recover my funds having seeds to Mycelium and Electrum, without access to their applications and servers?</t>
  </si>
  <si>
    <t>Assuming I have access to bitcoin blockchain.</t>
  </si>
  <si>
    <t>http://www.reddit.com/r/Bitcoin/comments/2zncly/how_can_i_recover_my_funds_having_seeds_to/</t>
  </si>
  <si>
    <t>March 20, 2015 at 07:51AM</t>
  </si>
  <si>
    <t>MentallyUnchallenged</t>
  </si>
  <si>
    <t>My Grandma Can Use The Internet!</t>
  </si>
  <si>
    <t>My Grandma can use the internet. She can easily search and browse websites, and even make purchases!My Grandma doesn't know what an IP address is, she doesn't know what a packet is, and she definitely doesn't know what DNS, TCP, or HTTP stand for. She doesn't have a clue what any of these things are, even though all of her online activities rely on them. Yet my Grandma is still able to have a seamless internet experience.Replace packet with block. Replace IP Address with your public address. Replace DNS with node. See the parallels?Why can my Grandma use the internet, but not Bitcoin?The answer to this is the simple reason Bitcoin is not mainstream, and shows just how far we have to go to reach mass adoption.</t>
  </si>
  <si>
    <t>http://www.reddit.com/r/Bitcoin/comments/2zne43/my_grandma_can_use_the_internet/</t>
  </si>
  <si>
    <t>March 20, 2015 at 07:50AM</t>
  </si>
  <si>
    <t>audstanley</t>
  </si>
  <si>
    <t>For the newbs worried about private keys...</t>
  </si>
  <si>
    <t>If you had $130,000 in pennies and each of those pennies you could imagine as little mini versions of earth, and you also imagined that each one of those mini earths had a clone of the earths population on each individual penny some years from now (let's say 8billion people per penny). And every mini earth with every single micro person had a micro computer that could generate a bitcoin private address at a thousand times a second... It would take about 3,224,220,000 TIMES the existence of the universe (13.82 billion years) to generate all the bitcoin private address that have "unique" public keys. By unique, I mean that a public key that would NOT share TWO private keys.That's 2160 ÷ (13,000,000×8,000,000,000×1,000,000×60×60×24×365×13,820,000,000)On that note, don't bother with vanity addresses, or password generated address. THAT is exactly where a hacker would want to put his/her processing power at.</t>
  </si>
  <si>
    <t>http://www.reddit.com/r/Bitcoin/comments/2zndyo/for_the_newbs_worried_about_private_keys/</t>
  </si>
  <si>
    <t>March 20, 2015 at 07:48AM</t>
  </si>
  <si>
    <t>Moosecountry05</t>
  </si>
  <si>
    <t>Please up vote! This is huge I've been in contact with Craigslist to implement Bitcoin on there site. They are interested and I have a link to contact them, can we all come together and mega email them to show how big we are in numbers, so they know how huge this will be for both party's.</t>
  </si>
  <si>
    <t>https://www.craigslist.org/contact?step=form&amp;reqType=suggestionsThat is there contact email, let's do it boys and show how loud our community is!</t>
  </si>
  <si>
    <t>http://www.reddit.com/r/Bitcoin/comments/2zndok/please_up_vote_this_is_huge_ive_been_in_contact/</t>
  </si>
  <si>
    <t>March 20, 2015 at 07:45AM</t>
  </si>
  <si>
    <t>elmustacho</t>
  </si>
  <si>
    <t>Even though I have heard about it a lot, I still don't understand what exactly is a sidechain and how does it work, the same goes for smart contracts. Could someone explain them to me?</t>
  </si>
  <si>
    <t>http://www.reddit.com/r/Bitcoin/comments/2zndf2/even_though_i_have_heard_about_it_a_lot_i_still/</t>
  </si>
  <si>
    <t>March 20, 2015 at 08:06AM</t>
  </si>
  <si>
    <t>apollojmr</t>
  </si>
  <si>
    <t>Has any verified customer of Coinbase bought the daily max of $10k and not had funds actually available? And if so we're there repercussions? It seems like it could be an easy scam to stop payment and run.</t>
  </si>
  <si>
    <t>Just as it says in the title. Not looking to do this..just wondering if it would be easy as a scam or it is a scam currently. People are so creative at these things. If I can see a possibility I'm sure they are doing this.</t>
  </si>
  <si>
    <t>http://www.reddit.com/r/Bitcoin/comments/2znfwn/has_any_verified_customer_of_coinbase_bought_the/</t>
  </si>
  <si>
    <t>March 20, 2015 at 07:58AM</t>
  </si>
  <si>
    <t>AnonymousTripper</t>
  </si>
  <si>
    <t>Noobie here: what's the difference between a seed (12 or 24 words) and a private key?</t>
  </si>
  <si>
    <t>Just got myself a circle account and got the tails os. Trying to figure out how to move these coins and keep them safe (from circle and myself). Thanks for the help! Love this community.</t>
  </si>
  <si>
    <t>http://www.reddit.com/r/Bitcoin/comments/2znexd/noobie_here_whats_the_difference_between_a_seed/</t>
  </si>
  <si>
    <t>March 20, 2015 at 08:29AM</t>
  </si>
  <si>
    <t>kharv172</t>
  </si>
  <si>
    <t>BitReserve Tool Lets You Watch Bitcoin Transactions in Real-Time</t>
  </si>
  <si>
    <t>http://www.coindesk.com/bitreserve-tool-lets-you-watch-bitcoin-transactions-in-real-time/</t>
  </si>
  <si>
    <t>http://www.reddit.com/r/Bitcoin/comments/2znihi/bitreserve_tool_lets_you_watch_bitcoin/</t>
  </si>
  <si>
    <t>March 20, 2015 at 08:22AM</t>
  </si>
  <si>
    <t>Intel Joins the Blockchain Technology Race, Forms Special Research Group</t>
  </si>
  <si>
    <t>https://bitcoinmagazine.com/19646/intel-joins-blockchain-technology-race-forms-special-research-group/</t>
  </si>
  <si>
    <t>http://www.reddit.com/r/Bitcoin/comments/2znhqg/intel_joins_the_blockchain_technology_race_forms/</t>
  </si>
  <si>
    <t>March 20, 2015 at 08:19AM</t>
  </si>
  <si>
    <t>AndyOB</t>
  </si>
  <si>
    <t>Not getting all my bitcoin from a coinoutlet atm transaction, anyone ever had this issue?</t>
  </si>
  <si>
    <t>So i went to this atm, bought $200.00 worth of bitcoin slightly above market value. However i only received $133.00 worth of bitcoin into my wallet, its been a couple hours and the transaction has got through all authentications... Does it come in chunks over the course of several hours? Anyone have this issue before?Edit: oh and the receipt i have says $200.00 while the actual transaction to my wallet says $133.00</t>
  </si>
  <si>
    <t>http://www.reddit.com/r/Bitcoin/comments/2znheh/not_getting_all_my_bitcoin_from_a_coinoutlet_atm/</t>
  </si>
  <si>
    <t>March 20, 2015 at 08:17AM</t>
  </si>
  <si>
    <t>xangto</t>
  </si>
  <si>
    <t>Entropy compatible printers</t>
  </si>
  <si>
    <t>Since they are shipping, can we please make an updated list of best advised offline printers that are compatible with the Mycelium Entropy.</t>
  </si>
  <si>
    <t>http://www.reddit.com/r/Bitcoin/comments/2znh7k/entropy_compatible_printers/</t>
  </si>
  <si>
    <t>March 20, 2015 at 08:16AM</t>
  </si>
  <si>
    <t>In boon for bitcoin, UK to regulate digital currency exchanges</t>
  </si>
  <si>
    <t>http://uk.reuters.com/article/2015/03/19/uk-britain-budget-digital-currencies-idUKKBN0ME2NN20150319</t>
  </si>
  <si>
    <t>http://www.reddit.com/r/Bitcoin/comments/2znh1y/in_boon_for_bitcoin_uk_to_regulate_digital/</t>
  </si>
  <si>
    <t>March 20, 2015 at 08:39AM</t>
  </si>
  <si>
    <t>The benefits of Bitcoin in travel</t>
  </si>
  <si>
    <t>http://www.travolution.co.uk/articles/2015/03/18/11841/guest-post-the-benefits-of-bitcoin-in-travel.html</t>
  </si>
  <si>
    <t>http://www.reddit.com/r/Bitcoin/comments/2znjng/the_benefits_of_bitcoin_in_travel/</t>
  </si>
  <si>
    <t>March 20, 2015 at 08:38AM</t>
  </si>
  <si>
    <t>NY_VC</t>
  </si>
  <si>
    <t>How do retail companies begin accepting Bitcoin as payment? Are there startups or firms that specialize in this?</t>
  </si>
  <si>
    <t>I'm wondering how it's done and also how these firms are making money from it. Thanks!</t>
  </si>
  <si>
    <t>http://www.reddit.com/r/Bitcoin/comments/2znjlt/how_do_retail_companies_begin_accepting_bitcoin/</t>
  </si>
  <si>
    <t>March 20, 2015 at 08:35AM</t>
  </si>
  <si>
    <t>The Revolutionary Roots of Bitcoin (OP-ED)</t>
  </si>
  <si>
    <t>http://cointelegraph.com/news/113743/the-revolutionary-roots-of-bitcoin?utm_source=twitterfeed&amp;utm_medium=facebook</t>
  </si>
  <si>
    <t>http://www.reddit.com/r/Bitcoin/comments/2znj8l/the_revolutionary_roots_of_bitcoin_oped/</t>
  </si>
  <si>
    <t>March 20, 2015 at 08:34AM</t>
  </si>
  <si>
    <t>vlarocca</t>
  </si>
  <si>
    <t>Finextra news: Future Money Focus: Robert Sams, Clearmatics</t>
  </si>
  <si>
    <t>http://www.finextra.com/news/fullstory.aspx?newsitemid=27134</t>
  </si>
  <si>
    <t>http://www.reddit.com/r/Bitcoin/comments/2znj5l/finextra_news_future_money_focus_robert_sams/</t>
  </si>
  <si>
    <t>virtfund</t>
  </si>
  <si>
    <t>http://www.reddit.com/r/Bitcoin/comments/2znj32/intel_hints_at_bitcoin_play_with_crypto/</t>
  </si>
  <si>
    <t>March 20, 2015 at 08:52AM</t>
  </si>
  <si>
    <t>Sabugo</t>
  </si>
  <si>
    <t>Bter.com security certificate</t>
  </si>
  <si>
    <t>Hi .So as i try to acess bter.com i get a security certificate warning (Expired) , anybody else ? Should i be concerned about it ? :/</t>
  </si>
  <si>
    <t>http://www.reddit.com/r/Bitcoin/comments/2znl6i/btercom_security_certificate/</t>
  </si>
  <si>
    <t>March 20, 2015 at 09:11AM</t>
  </si>
  <si>
    <t>cestharry</t>
  </si>
  <si>
    <t>The U.K. Plans to Regulate Bitcoin Exchanges</t>
  </si>
  <si>
    <t>http://bitcoinagile.com/153A32/microsoft-move-is-win-for-bitcoin_stream</t>
  </si>
  <si>
    <t>http://www.reddit.com/r/Bitcoin/comments/2znna7/the_uk_plans_to_regulate_bitcoin_exchanges/</t>
  </si>
  <si>
    <t>cgb2015</t>
  </si>
  <si>
    <t>Ukraine now freezing the accounts of Bitcoin users. Claims Bitcoin is being used by separatists.</t>
  </si>
  <si>
    <t>http://forklog.com/sluzhba-bezopasnosti-ukrainy-bitkoin-ispolzuetsya-dlya-finansirovaniya-separatistov/</t>
  </si>
  <si>
    <t>http://www.reddit.com/r/Bitcoin/comments/2znn8k/ukraine_now_freezing_the_accounts_of_bitcoin/</t>
  </si>
  <si>
    <t>March 20, 2015 at 09:46AM</t>
  </si>
  <si>
    <t>Essexal</t>
  </si>
  <si>
    <t>Rakuten making some interesting acquisitions</t>
  </si>
  <si>
    <t>http://www.theindependentpublishingmagazine.com/2015/03/kobo-owner-rakuten-set-to-take-over-distribution-platform-overdrive.html</t>
  </si>
  <si>
    <t>http://www.reddit.com/r/Bitcoin/comments/2znqyg/rakuten_making_some_interesting_acquisitions/</t>
  </si>
  <si>
    <t>March 20, 2015 at 09:42AM</t>
  </si>
  <si>
    <t>whatislife4</t>
  </si>
  <si>
    <t>Bitcoin Myths</t>
  </si>
  <si>
    <t>https://en.bitcoin.it/wiki/Myths#21_million_coins_isn.27t_enough.3B_doesn.27t_scale</t>
  </si>
  <si>
    <t>http://www.reddit.com/r/Bitcoin/comments/2znqm7/bitcoin_myths/</t>
  </si>
  <si>
    <t>March 20, 2015 at 09:39AM</t>
  </si>
  <si>
    <t>CloudKickerX</t>
  </si>
  <si>
    <t>Getting tired of bouncing from exchange to exchange.</t>
  </si>
  <si>
    <t>It's quite simple. I just want to pay whatever it costs on my credit card to obtain just over 2BTC. It seems every exchange has daily/weekly limits, verification times, etc. Does an exchange exist where I can just register/verify, and transfer funds? I would take the time to wait if I knew it wasn't to find out I had a 100$ limit on my account..I've tried Circle, Taurus, Quadriga, and a few others i noticed have low limits. Found a website were you can buy off other people, took the picture of my id, face, etc only to find out I didn't have enough reputation to pm him. It's driving me mad..Please note I'm in Canada. Any help would be appreciated.</t>
  </si>
  <si>
    <t>http://www.reddit.com/r/Bitcoin/comments/2znq9a/getting_tired_of_bouncing_from_exchange_to/</t>
  </si>
  <si>
    <t>March 20, 2015 at 09:57AM</t>
  </si>
  <si>
    <t>aklee128</t>
  </si>
  <si>
    <t>Looking for some good podcasts that talk about Bitcoin, Altcoins, Cryptocurrencies, etc.</t>
  </si>
  <si>
    <t>For now I'm only aware of a couple podcasts that are still running surrounding the interesting cryptocurrency space like Let's Talk Bitcoin and Coinsider This. Was wondering if any of you kind folks would know of any other sources. Thanks!https://letstalkbitcoin.com/ http://www.coinsiderthis.com/</t>
  </si>
  <si>
    <t>http://www.reddit.com/r/Bitcoin/comments/2znsa0/looking_for_some_good_podcasts_that_talk_about/</t>
  </si>
  <si>
    <t>March 20, 2015 at 09:56AM</t>
  </si>
  <si>
    <t>Watch Out for Bruce Fenton</t>
  </si>
  <si>
    <t>https://www.youtube.com/watch?v=tHeGn6n2GsY</t>
  </si>
  <si>
    <t>http://www.reddit.com/r/Bitcoin/comments/2zns7o/watch_out_for_bruce_fenton/</t>
  </si>
  <si>
    <t>March 20, 2015 at 09:55AM</t>
  </si>
  <si>
    <t>pyjama1</t>
  </si>
  <si>
    <t>Bitcoin loses tax deductable in Canada?</t>
  </si>
  <si>
    <t>Hello guys,I have lost an interesting amount of money speculating on bitcoins, in a 6 months period (2013-2014 mostly).Taxes season is coming up in Canada and I was wondering if I can deduct that amount in my tax report.I can somehow prove my deposit transactions on the good old Vault of Satoshi, but I cannot really prove my loses.Anyhow, I was going to talk about it to my accountant, but I wanted to see if reddit was aware if it can be done or not first.Thanks,</t>
  </si>
  <si>
    <t>http://www.reddit.com/r/Bitcoin/comments/2zns2z/bitcoin_loses_tax_deductable_in_canada/</t>
  </si>
  <si>
    <t>March 20, 2015 at 10:20AM</t>
  </si>
  <si>
    <t>BitsparkHK</t>
  </si>
  <si>
    <t>Bitspark chosen for Innotribe Semi-finals in Singapore</t>
  </si>
  <si>
    <t>We are excited to announce we have been chosen to present Bitspark at Innotribe in a few short months time in Singapore! This is the startup event arm of SWIFT, the worlds banking network and we will be launching a new product and be extolling the awesomeness of our Bitcoin remittance business. Stay tuned :)http://www.swift.com/about_swift/shownews?param_dcr=news.data/en/swift_com/2015/PR_innotribe_semi_finalists.xml</t>
  </si>
  <si>
    <t>http://www.reddit.com/r/Bitcoin/comments/2znuq0/bitspark_chosen_for_innotribe_semifinals_in/</t>
  </si>
  <si>
    <t>March 20, 2015 at 10:39AM</t>
  </si>
  <si>
    <t>neptune666</t>
  </si>
  <si>
    <t>Try Bitcoin today! Find everything you need to start in seconds</t>
  </si>
  <si>
    <t>http://enjoybitcoins.com/?mref=Dream_Benders</t>
  </si>
  <si>
    <t>http://www.reddit.com/r/Bitcoin/comments/2znwig/try_bitcoin_today_find_everything_you_need_to/</t>
  </si>
  <si>
    <t>March 20, 2015 at 10:27AM</t>
  </si>
  <si>
    <t>Poxide</t>
  </si>
  <si>
    <t>Igot...got...by Igot</t>
  </si>
  <si>
    <t>So here is my Igot experience so far. I wanted to buy some BTC so I could buy some altcoin with it. So without doing my homework, as I should have, I thought I'd give Igot a go.I don't have a good camera or scanner so off to the library to scan my I'd stuff for a couple of bucks. Sent them to Igot so I could withdraw BTC.At first they wouldn't accept my Pdf file. OK so I convert them to Jpg and resubmit. Then they say they want both sides of my Drivers Liscence even though I've also included another ID with facial recognition features.This has taken all week. So I think I'm not going to the library again, I have other accounts, I'll just ask for my money back.Now they will not deposit the remainder of my money back to my bank account. LoL. Lucky it was only a small amount.I guess they still could come through in the end. Eventually, maybe.Oh yeah, almost forgot, that Julie person is sort of brain dead.</t>
  </si>
  <si>
    <t>http://www.reddit.com/r/Bitcoin/comments/2znvds/igotgotby_igot/</t>
  </si>
  <si>
    <t>Panier00</t>
  </si>
  <si>
    <t>Where can i get stats of some (or all) bitcoin ATMs? Tried googling but nit getting anything.If you own any machine and care to share some data - higly appreciated too.</t>
  </si>
  <si>
    <t>http://www.bitcoinviews.com/images/bitcoin-atm.jpg</t>
  </si>
  <si>
    <t>http://www.reddit.com/r/Bitcoin/comments/2znvcq/where_can_i_get_stats_of_some_or_all_bitcoin_atms/</t>
  </si>
  <si>
    <t>March 20, 2015 at 11:02AM</t>
  </si>
  <si>
    <t>internet-of-things</t>
  </si>
  <si>
    <t>Intel is looking to hire a cryptographic researcher to investigate decentralized ledgers, specifically mentioning bitcoin in the job description.</t>
  </si>
  <si>
    <t>http://www.coinsetter.com/bitcoin-news/2015/03/19/intel-looking-for-cryptographic-researcher-to-investigate-decentralized-ledgers-2240</t>
  </si>
  <si>
    <t>http://www.reddit.com/r/Bitcoin/comments/2znypz/intel_is_looking_to_hire_a_cryptographic/</t>
  </si>
  <si>
    <t>March 20, 2015 at 10:59AM</t>
  </si>
  <si>
    <t>Hariotypical</t>
  </si>
  <si>
    <t>I'm making a wiki for Bitcoin and crypto scams - Latest article is about DiceBitco.in. Thoughts? Opinions?</t>
  </si>
  <si>
    <t>http://www.wikiscams.org/index.php?title=DiceBitco.in</t>
  </si>
  <si>
    <t>http://www.reddit.com/r/Bitcoin/comments/2znyhv/im_making_a_wiki_for_bitcoin_and_crypto_scams/</t>
  </si>
  <si>
    <t>March 20, 2015 at 10:49AM</t>
  </si>
  <si>
    <t>webbbrandon4</t>
  </si>
  <si>
    <t>Anyone use cryptsy?</t>
  </si>
  <si>
    <t>Just tried to use cryptsy to change my dogecoin into btc and withdraw into my wallet, and it says sent on their site but no transaction on the blockchain... Opened up a ticket couple hours ago, hope they fix this... Wanted this bitcoin for a purchase tonight so I could get items by monday... Guess thats not going to happen... So much for instantaneous transfer :(</t>
  </si>
  <si>
    <t>http://www.reddit.com/r/Bitcoin/comments/2znxki/anyone_use_cryptsy/</t>
  </si>
  <si>
    <t>March 20, 2015 at 11:19AM</t>
  </si>
  <si>
    <t>keithersb</t>
  </si>
  <si>
    <t>Watch "Vlog 14: ChangeTip phobia" on YouTube</t>
  </si>
  <si>
    <t>http://youtu.be/FMoNWZG_GYo</t>
  </si>
  <si>
    <t>http://www.reddit.com/r/Bitcoin/comments/2zo0ja/watch_vlog_14_changetip_phobia_on_youtube/</t>
  </si>
  <si>
    <t>March 20, 2015 at 11:06AM</t>
  </si>
  <si>
    <t>djvincepr0</t>
  </si>
  <si>
    <t>lol b-itchcoin owned.</t>
  </si>
  <si>
    <t>https://www.youtube.com/watch?v=pOwlfJd2r-g</t>
  </si>
  <si>
    <t>http://www.reddit.com/r/Bitcoin/comments/2znz7e/lol_bitchcoin_owned/</t>
  </si>
  <si>
    <t>March 20, 2015 at 11:21AM</t>
  </si>
  <si>
    <t>inggrid_gatecoin</t>
  </si>
  <si>
    <t>What's the ideal price target for bitcoin to be mass-adopted?</t>
  </si>
  <si>
    <t>Bitcoin enthusiasts want to see the Bitcoin go mainstream... It will be a world where money moves fast and knows no borders/limits. But many experts agree that in order to achieve bitcoins' mass adoption and usage, it needs to be a lot less volatile.Given that it is limited to 21 million units and we've got various stakeholders in the bitcoin world, at what price target do you think is ideal for bitcoins to be hover at for it to be sustainable for mass adoption?</t>
  </si>
  <si>
    <t>http://www.reddit.com/r/Bitcoin/comments/2zo0nt/whats_the_ideal_price_target_for_bitcoin_to_be/</t>
  </si>
  <si>
    <t>CoinFest</t>
  </si>
  <si>
    <t>Synereo and Factom ICOs this Month</t>
  </si>
  <si>
    <t>http://www.newsbtc.com/2015/03/19/synereo-factom-icos/</t>
  </si>
  <si>
    <t>http://www.reddit.com/r/Bitcoin/comments/2zo0nb/synereo_and_factom_icos_this_month/</t>
  </si>
  <si>
    <t>March 20, 2015 at 12:07PM</t>
  </si>
  <si>
    <t>openfreemarket</t>
  </si>
  <si>
    <t>open source bitcoin market: Open Free Market</t>
  </si>
  <si>
    <t>hi I just wanted to show a bitcoin market I've been working on. It's not anything revolutionary, just pretty standard stuff.Test Market (still needs https): http://openfreemarkettest.comForum: https://openfreemarket.comCode: https://gitlab.com/stevez00/openfreemarketI apologize if it overlaps other projects, it's meant to be an easy to get up and running market. Right now it still needs testing.</t>
  </si>
  <si>
    <t>http://www.reddit.com/r/Bitcoin/comments/2zo4r6/open_source_bitcoin_market_open_free_market/</t>
  </si>
  <si>
    <t>March 20, 2015 at 12:00PM</t>
  </si>
  <si>
    <t>shukn</t>
  </si>
  <si>
    <t>UK to Regulate Digital Currency, Bitcoin</t>
  </si>
  <si>
    <t>https://www.youtube.com/watch?v=LA19vLEfOKQ</t>
  </si>
  <si>
    <t>http://www.reddit.com/r/Bitcoin/comments/2zo44k/uk_to_regulate_digital_currency_bitcoin/</t>
  </si>
  <si>
    <t>March 20, 2015 at 11:55AM</t>
  </si>
  <si>
    <t>Itsjustmemanright</t>
  </si>
  <si>
    <t>Showerthoughts: Satoshi Nakamoto is the Banksy of Bitcoin.</t>
  </si>
  <si>
    <t>http://www.reddit.com/r/Bitcoin/comments/2zo3p5/showerthoughts_satoshi_nakamoto_is_the_banksy_of/</t>
  </si>
  <si>
    <t>March 20, 2015 at 11:51AM</t>
  </si>
  <si>
    <t>cryptothrift_</t>
  </si>
  <si>
    <t>Earn Money By Shopping With Bitcoin Thanks To The CryptoThrift Update</t>
  </si>
  <si>
    <t>http://btcfeed.net/news/earn-money-by-shopping-with-bitcoin-thanks-to-the-cryptothrift-update/</t>
  </si>
  <si>
    <t>http://www.reddit.com/r/Bitcoin/comments/2zo3bg/earn_money_by_shopping_with_bitcoin_thanks_to_the/</t>
  </si>
  <si>
    <t>March 20, 2015 at 12:39PM</t>
  </si>
  <si>
    <t>Jneebs</t>
  </si>
  <si>
    <t>Just found this cool faucet/game! Has anyone else used this?</t>
  </si>
  <si>
    <t>http://bitcoinaliens.com/faucet/?ref=75756</t>
  </si>
  <si>
    <t>http://www.reddit.com/r/Bitcoin/comments/2zo7ar/just_found_this_cool_faucetgame_has_anyone_else/</t>
  </si>
  <si>
    <t>March 20, 2015 at 12:29PM</t>
  </si>
  <si>
    <t>mooncake___</t>
  </si>
  <si>
    <t>We are starting to see an implosion of the world's financial system. And here's why.</t>
  </si>
  <si>
    <t>The doomsayers have been lamenting about financial doom for a long time, ever since the Financial Crisis in 2008.And now, the signs that the cracks are emerging are getting obvious. Let's examine the economies one by one.The US is the world's biggest economy. Since 2008, its interest rates have been kept at a historical low level. On top of that, the Fed had completed 3 rounds of QE, resulting in a bloated balance sheet. The level of debt incurred by the government is unprecedented. The Fed knew that this cannot go on, and the first step to reverse this is to raise interest rate. But look at how the market react - the USD had rallied against major currencies for the last 3 months at between 5 - 10%. This is a net negative for the US economy because it makes export more expensive and import cheaper (thus encouraging deflation). The rate at which this rally takes place is staggering as well. I think the Fed does want to increase rate to "normalise" the economy but looking at how the USD rallies, it has no choice but to back off. This effectively means the Fed has little options right now at their disposal.As a bloc, the EU is the second largest economy. Greece has been grabbing headlines lately. But I am not worried about news that appear everyday because the danger is known. We know that the EU economy is not doing well, we know that prices are nearing deflation, we know that the ECB had introduced massive QE and we know that the Euro, as the second largest currency had taken a hit against the USD. It is in even worse shape than the US now.China is the third largest economy. Its economy is slowing and again, inflation is getting slower. The scary thing is that it is a big economy and yet, statistics and information is opaque. What we do know is that its real estates is in trouble right now, after the massive bubble. And along with it, the banks have been incurring increasing bad debt. On top of that, debts are huge at the local government level.And then, looking at Japan, it has experienced stagnant growth for the last couple of decades. Recently, it introduced its own QE in an attempt to prop up the economy. The effect is yet to be seen but from the experience of past foreign QEs, the effect cannot be sustained (other than an artificial pumping of asset prices).Despite all these, we see a dramatic rise in the price of real estates and stock market. How do we understand this? I attribute this to the pumping of QE money. But it is scary because QEs cannot be sustained. The US is no longer doing it, though the ECB and Japan had just started. I fear that the drop will be more than falling knife. And when that happens, guess what, QEs cannot happen anymore, and with interest rates already near 0, what else can central banks do?The future is bleak and the easiest and safest asset to hold onto was gold. But since Bitcoin was introduced in 2008 and implemented in 2009, the better asset to hold onto is bitcoins. Why it is better than gold had been discussed several times and I shall not repeat. The downside is that its popularity cannot match against gold at this point. When this will change is anyone's guess.tl;dr: Looking through the fog, anyone can see that our global financial system is cracking. Protect yourself financially while you can.I am no economist and the above is my personal opinion from a layman's perspective.</t>
  </si>
  <si>
    <t>http://www.reddit.com/r/Bitcoin/comments/2zo6ia/we_are_starting_to_see_an_implosion_of_the_worlds/</t>
  </si>
  <si>
    <t>March 20, 2015 at 12:57PM</t>
  </si>
  <si>
    <t>jjamer</t>
  </si>
  <si>
    <t>I live in the US and want to buy and spend bitcoins. Where does it make more sense to do that vs. using my credit card and why?</t>
  </si>
  <si>
    <t>http://www.reddit.com/r/Bitcoin/comments/2zo8nu/i_live_in_the_us_and_want_to_buy_and_spend/</t>
  </si>
  <si>
    <t>March 20, 2015 at 12:48PM</t>
  </si>
  <si>
    <t>pluseightHere</t>
  </si>
  <si>
    <t>Question/Advice</t>
  </si>
  <si>
    <t>A while back, my friend and I were at the store, he was attempting to buy a vanilla reloadable visa card with his debit card which his family funds the majority of. His card was being declined at the register so i helped him out and paid for it myself. His parents plan to reimburse me with a vanilla card as well, I plan to purchse BTC with this. I do not foresee them providing a reciept. What options do I have here?</t>
  </si>
  <si>
    <t>http://www.reddit.com/r/Bitcoin/comments/2zo7z4/questionadvice/</t>
  </si>
  <si>
    <t>March 20, 2015 at 12:47PM</t>
  </si>
  <si>
    <t>andersongabaldon</t>
  </si>
  <si>
    <t>Getting The Best From A Btcusd Converter</t>
  </si>
  <si>
    <t>http://www.livebitcoinnews.com/blog/bitcoin/getting-the-best-from-a-btcusd-converter-619</t>
  </si>
  <si>
    <t>http://www.reddit.com/r/Bitcoin/comments/2zo7wz/getting_the_best_from_a_btcusd_converter/</t>
  </si>
  <si>
    <t>March 20, 2015 at 02:20PM</t>
  </si>
  <si>
    <t>btcfun</t>
  </si>
  <si>
    <t>On the topic of bitcoin tech being too complicated for the average user.</t>
  </si>
  <si>
    <t>https://www.np.reddit.com/r/todayilearned/comments/2zmnj6/til_napoleon_demanded_a_method_of_communication/</t>
  </si>
  <si>
    <t>http://www.reddit.com/r/Bitcoin/comments/2zoeg3/on_the_topic_of_bitcoin_tech_being_too/</t>
  </si>
  <si>
    <t>March 20, 2015 at 02:09PM</t>
  </si>
  <si>
    <t>coinspeaker</t>
  </si>
  <si>
    <t>BitReserve’s Microsite Changemoney.org Shows Bitcoin Transactions in Real-Time</t>
  </si>
  <si>
    <t>http://www.coinspeaker.com/2015/03/19/bitreserves-microsite-changemoney-org-shows-bitcoin-transactions-in-real-time-7938/</t>
  </si>
  <si>
    <t>http://www.reddit.com/r/Bitcoin/comments/2zodqf/bitreserves_microsite_changemoneyorg_shows/</t>
  </si>
  <si>
    <t>March 20, 2015 at 02:51PM</t>
  </si>
  <si>
    <t>Bed thought: If the Block Chain is like a database (mysql, oracle, postgres), Smart Contracts must be like the SQL.</t>
  </si>
  <si>
    <t>http://www.reddit.com/r/Bitcoin/comments/2zogdn/bed_thought_if_the_block_chain_is_like_a_database/</t>
  </si>
  <si>
    <t>March 20, 2015 at 02:48PM</t>
  </si>
  <si>
    <t>PrimeDice</t>
  </si>
  <si>
    <t>Primedice is helping spread the word of Bitcoin to all your friends!</t>
  </si>
  <si>
    <t>Go to our Facebook page (https://www.facebook.com/officialprimedice) and share the post along with commenting your Primedice username!You will receive 0.003 BTC for this, and allow your friends to potentially get started in the awesome world of Bitcoin by giving them the opportunity to also receive 0.003 BTC!</t>
  </si>
  <si>
    <t>http://www.reddit.com/r/Bitcoin/comments/2zog8j/primedice_is_helping_spread_the_word_of_bitcoin/</t>
  </si>
  <si>
    <t>March 20, 2015 at 03:08PM</t>
  </si>
  <si>
    <t>AngelsNDragonflies</t>
  </si>
  <si>
    <t>The Hidden Internet- Evolution Scams Everyone for 20 million dollars!</t>
  </si>
  <si>
    <t>https://www.youtube.com/watch?v=pTYXXLAWC3w</t>
  </si>
  <si>
    <t>http://www.reddit.com/r/Bitcoin/comments/2zohdl/the_hidden_internet_evolution_scams_everyone_for/</t>
  </si>
  <si>
    <t>March 20, 2015 at 02:59PM</t>
  </si>
  <si>
    <t>stateofloveantrust</t>
  </si>
  <si>
    <t>Coinbase Vault Delay</t>
  </si>
  <si>
    <t>Has anyone been having problems withdrawing btc from their Coinbase Vault and putting it into their wallet? This is the second time I have transferred funds and had to wait longer than the 48 hour time advertised - in fact it's going on 4 days - same as last time.</t>
  </si>
  <si>
    <t>http://www.reddit.com/r/Bitcoin/comments/2zogvx/coinbase_vault_delay/</t>
  </si>
  <si>
    <t>March 20, 2015 at 03:18PM</t>
  </si>
  <si>
    <t>primaldrew</t>
  </si>
  <si>
    <t>Where, I ask you, is the best list of Bitcoin resources (i.e websites, videos, articles) that one could copy and paste into a document for people new to magical internet money.</t>
  </si>
  <si>
    <t>http://www.reddit.com/r/Bitcoin/comments/2zohyb/where_i_ask_you_is_the_best_list_of_bitcoin/</t>
  </si>
  <si>
    <t>March 20, 2015 at 04:20PM</t>
  </si>
  <si>
    <t>obione88</t>
  </si>
  <si>
    <t>Bitcoin Escrow Services</t>
  </si>
  <si>
    <t>Anyone out there recommend a good Bitcoin escrow service, Is Btcrow.com trusted and liked? Thanks in advance.</t>
  </si>
  <si>
    <t>http://www.reddit.com/r/Bitcoin/comments/2zoleu/bitcoin_escrow_services/</t>
  </si>
  <si>
    <t>March 20, 2015 at 05:00PM</t>
  </si>
  <si>
    <t>BashCoBot</t>
  </si>
  <si>
    <t>[Bitcoin Today] Friday, March 20, 2015</t>
  </si>
  <si>
    <t>Welcome to the /r/Bitcoin daily discussion thread!Thread topics include, but are not limited to:General discussion of current events related to BitcoinQuestions, thoughts and observations that do not warrant a separate postCool stuff you bought with bitcoin recentlyThread GuidelinesBe excellent to each other.</t>
  </si>
  <si>
    <t>http://www.reddit.com/r/Bitcoin/comments/2zonsc/bitcoin_today_friday_march_20_2015/</t>
  </si>
  <si>
    <t>March 20, 2015 at 04:58PM</t>
  </si>
  <si>
    <t>genesis_mining</t>
  </si>
  <si>
    <t>Genesis Mining Sponsors Mobile Bitcoin Game SaruTobi</t>
  </si>
  <si>
    <t>http://btcfeed.net/news/genesis-mining-sponsors-mobile-bitcoin-game-sarutobi/</t>
  </si>
  <si>
    <t>http://www.reddit.com/r/Bitcoin/comments/2zonp5/genesis_mining_sponsors_mobile_bitcoin_game/</t>
  </si>
  <si>
    <t>March 20, 2015 at 05:36PM</t>
  </si>
  <si>
    <t>tonyjayfunk</t>
  </si>
  <si>
    <t>Adoption expanding in the UK. Anyone needs a haircut ?</t>
  </si>
  <si>
    <t>http://imgur.com/Ysoe3gJ</t>
  </si>
  <si>
    <t>http://www.reddit.com/r/Bitcoin/comments/2zoq3f/adoption_expanding_in_the_uk_anyone_needs_a/</t>
  </si>
  <si>
    <t>March 20, 2015 at 05:23PM</t>
  </si>
  <si>
    <t>CoinTelegraph_UK</t>
  </si>
  <si>
    <t>So Just Who has the UK Government handed the Digital Currency Research Too</t>
  </si>
  <si>
    <t>http://cointelegraph.uk/news/113745/so-just-who-has-the-uk-government-handed-the-digital-currency-research-too</t>
  </si>
  <si>
    <t>http://www.reddit.com/r/Bitcoin/comments/2zop8l/so_just_who_has_the_uk_government_handed_the/</t>
  </si>
  <si>
    <t>March 20, 2015 at 05:41PM</t>
  </si>
  <si>
    <t>Egon_1</t>
  </si>
  <si>
    <t>BitVC Will No Longer Offer LTC Futures : BitcoinMarkets</t>
  </si>
  <si>
    <t>http://www.reddit.com/r/BitcoinMarkets/comments/2zgbgk/bitvc_will_no_longer_offer_ltc_futures/</t>
  </si>
  <si>
    <t>http://www.reddit.com/r/Bitcoin/comments/2zoqfh/bitvc_will_no_longer_offer_ltc_futures/</t>
  </si>
  <si>
    <t>March 20, 2015 at 06:03PM</t>
  </si>
  <si>
    <t>coinbase_PR</t>
  </si>
  <si>
    <t>Coinbase Was Vulnerable To Authy 2FA Exploit</t>
  </si>
  <si>
    <t>http://btcfeed.net/news/coinbase-was-vulnerable-to-authy-2fa-exploit/</t>
  </si>
  <si>
    <t>http://www.reddit.com/r/Bitcoin/comments/2zorxw/coinbase_was_vulnerable_to_authy_2fa_exploit/</t>
  </si>
  <si>
    <t>March 20, 2015 at 06:29PM</t>
  </si>
  <si>
    <t>DroidCoin</t>
  </si>
  <si>
    <t>Mycelium Wallet</t>
  </si>
  <si>
    <t>Anyone having trouble sending with Mycelium Wallet. I'm having trouble in where I cannot input the last digit of the address I'm sending to. It's a blockchain.info address.</t>
  </si>
  <si>
    <t>http://www.reddit.com/r/Bitcoin/comments/2zots8/mycelium_wallet/</t>
  </si>
  <si>
    <t>March 20, 2015 at 06:18PM</t>
  </si>
  <si>
    <t>w1nw1n</t>
  </si>
  <si>
    <t>Why bitcoin isn't skyrocketing..</t>
  </si>
  <si>
    <t>Imagine bitcoin would have the same market cap as mastercard then the recent theft from evolution of 40k would mean 1.2B dollars and prior to that bter's theft/hack would be 600M and prior to that and prior to that in pretty short amount of time. When less and less of these happen bitcoin builds more trust/more buyers and ready to skyrocket.</t>
  </si>
  <si>
    <t>http://www.reddit.com/r/Bitcoin/comments/2zot08/why_bitcoin_isnt_skyrocketing/</t>
  </si>
  <si>
    <t>March 20, 2015 at 06:16PM</t>
  </si>
  <si>
    <t>OverconfidentNarwhal</t>
  </si>
  <si>
    <t>Fit Wallet now shows price in USD</t>
  </si>
  <si>
    <t>http://imgur.com/y8TPoVC</t>
  </si>
  <si>
    <t>http://www.reddit.com/r/Bitcoin/comments/2zosul/fit_wallet_now_shows_price_in_usd/</t>
  </si>
  <si>
    <t>March 20, 2015 at 06:51PM</t>
  </si>
  <si>
    <t>A Bitcoin Economy Will Be A Stable Economy</t>
  </si>
  <si>
    <t>http://www.newsbtc.com/2015/03/19/a-bitcoin-economy-will-be-a-stable-economy/</t>
  </si>
  <si>
    <t>http://www.reddit.com/r/Bitcoin/comments/2zovfp/a_bitcoin_economy_will_be_a_stable_economy/</t>
  </si>
  <si>
    <t>March 20, 2015 at 06:41PM</t>
  </si>
  <si>
    <t>Rtat</t>
  </si>
  <si>
    <t>Can we get a thread going of options to properly secure bitcoin?</t>
  </si>
  <si>
    <t>We should put together a thread of a handful of viable options to secure bitcoin properly with all of the steps that need to be taken. A lot of people like to ridicule those who don't know better but I think it is more proactive to make sure that they do know better.</t>
  </si>
  <si>
    <t>http://www.reddit.com/r/Bitcoin/comments/2zoun6/can_we_get_a_thread_going_of_options_to_properly/</t>
  </si>
  <si>
    <t>March 20, 2015 at 06:40PM</t>
  </si>
  <si>
    <t>Swedish crowdfunding platform launches bitcoin pilot</t>
  </si>
  <si>
    <t>http://www.businessinsider.com/r-swedish-crowdfunding-platform-launches-bitcoin-pilot-2015-3</t>
  </si>
  <si>
    <t>http://www.reddit.com/r/Bitcoin/comments/2zouk5/swedish_crowdfunding_platform_launches_bitcoin/</t>
  </si>
  <si>
    <t>March 20, 2015 at 07:06PM</t>
  </si>
  <si>
    <t>heKkuza</t>
  </si>
  <si>
    <t>PayPal CEO David Marcus on Bitcoin and payment security</t>
  </si>
  <si>
    <t>Speaking on Bloomberg TV’s show “The Pulse” about mobile payment security PayPal CEO David Marcus admitted his company has given Bitcoin a lot of thought lately.http://bitcoincasino.info/bitcoin-casino-news/paypal-ceo-david-marcus-bitcoin-payment-security/Read full article and comment below</t>
  </si>
  <si>
    <t>http://www.reddit.com/r/Bitcoin/comments/2zownz/paypal_ceo_david_marcus_on_bitcoin_and_payment/</t>
  </si>
  <si>
    <t>March 20, 2015 at 07:48PM</t>
  </si>
  <si>
    <t>Plumerian</t>
  </si>
  <si>
    <t>Bitcoin in Iceland?</t>
  </si>
  <si>
    <t>Anyone know the status of bitcoin in Iceland? I haven't heard much from that neck of the woods.</t>
  </si>
  <si>
    <t>http://www.reddit.com/r/Bitcoin/comments/2zp054/bitcoin_in_iceland/</t>
  </si>
  <si>
    <t>March 20, 2015 at 07:46PM</t>
  </si>
  <si>
    <t>cqm</t>
  </si>
  <si>
    <t>Upvote if you are secretly working on a bitcoin project</t>
  </si>
  <si>
    <t>same as subject</t>
  </si>
  <si>
    <t>http://www.reddit.com/r/Bitcoin/comments/2zozym/upvote_if_you_are_secretly_working_on_a_bitcoin/</t>
  </si>
  <si>
    <t>March 20, 2015 at 07:37PM</t>
  </si>
  <si>
    <t>sandeepgoenka</t>
  </si>
  <si>
    <t>Bitcoins Is Legal In India - a whitepaper by Nishith Desai</t>
  </si>
  <si>
    <t>http://blog.zebpay.com/bitcoin-is-legal-in-india/</t>
  </si>
  <si>
    <t>http://www.reddit.com/r/Bitcoin/comments/2zoz7v/bitcoins_is_legal_in_india_a_whitepaper_by/</t>
  </si>
  <si>
    <t>March 20, 2015 at 07:35PM</t>
  </si>
  <si>
    <t>GuestLogix adds crypto-currency functionality opening travel to Bitcoin payments</t>
  </si>
  <si>
    <t>http://www.travolution.co.uk/articles/2015/03/20/11859/guestlogix-adds-crypto-currency-functionality-opening-travel-to-bitcoin-payments.html</t>
  </si>
  <si>
    <t>http://www.reddit.com/r/Bitcoin/comments/2zoz0c/guestlogix_adds_cryptocurrency_functionality/</t>
  </si>
  <si>
    <t>March 20, 2015 at 08:10PM</t>
  </si>
  <si>
    <t>AssistanceDoge</t>
  </si>
  <si>
    <t>I'm here because of the principles behind Bitcoin.</t>
  </si>
  <si>
    <t>"Bitcoin is about moving away from a government that invades countries and kills millions of people. Its about moving away from a centrally controlled Federal Reserve that prints and manipulates their money at will. It's about many other things that Bitcoin offers. When I heard news about Noble Peace Prize winner Obama passing bills under the table allowing him to kill US citizens at will without due process and continuing this ridiculous war on terror with talks about moving military forces out again, it sealed my fate with Bitcoin or other future alts. I understand that this BTC experiment might pop, and I might loose some dollars, but its worth the try and I will go down with it if it does."-Don MangoI saw this comment while reading an article and I could not agree more with this "Don" character's comment</t>
  </si>
  <si>
    <t>http://www.reddit.com/r/Bitcoin/comments/2zp2b5/im_here_because_of_the_principles_behind_bitcoin/</t>
  </si>
  <si>
    <t>March 20, 2015 at 08:09PM</t>
  </si>
  <si>
    <t>Ukraine To Shut Down Separatists’ Bitcoin ‘Accounts’</t>
  </si>
  <si>
    <t>http://cointelegraph.com/news/113746/ukraine-to-shut-down-separatists-bitcoin-accounts</t>
  </si>
  <si>
    <t>http://www.reddit.com/r/Bitcoin/comments/2zp27d/ukraine_to_shut_down_separatists_bitcoin_accounts/</t>
  </si>
  <si>
    <t>slvbtc</t>
  </si>
  <si>
    <t>Question for BitPay.. confusing experience</t>
  </si>
  <si>
    <t>So maybe im just doing it wrong but this is my experience paying with bitcoin via bitpay..After shopping on my iPhone, I checkout and get redirected to bitpay, now I use breadwallet but have many downloaded wallets just to test them out.. when I click to pay it automatically opens my pheeva wallet which has zero funds, doesnt help me at all.So I copy the 'pay to' public address to my clipboard, go to breadwallet and try to pay, now there is no way to send the btc amount as breadwallet displays bits or something, so i send the dollar amount which is not enough as i was set to AUD while bitpay is set to USD, so im here just guessing away at how much to send to bitpays public address!! after 4 transactions I have finally sent enough money to the address and finish the payment process..What gives, credit cards are easier than that!!Bitpay you need to up your game! integrate the amount to be shown in bits or different currencies!!With the difference in layout between merchant processors and wallets its all over the place at the monent and actually looks like a messy joke of a payment process, it was awesome that i could pay in btc but most people would experience that and be like "this is the most immature unprofessional way to pay ever!"</t>
  </si>
  <si>
    <t>http://www.reddit.com/r/Bitcoin/comments/2zp277/question_for_bitpay_confusing_experience/</t>
  </si>
  <si>
    <t>March 20, 2015 at 08:08PM</t>
  </si>
  <si>
    <t>elgreco927</t>
  </si>
  <si>
    <t>I just added bitcoin options to my non-profit's web page for donations and fundraiser sales.</t>
  </si>
  <si>
    <t>I've been lurking in /r/bitcoin for a couple of months, learning quite a bit from everyone. I saw a post that talked about micro-donations, and so decided to add that functionality to my non-profit's web page. Coinbase made it really easy to get set up! I'm thinking about adding a QR code for donations on any of our printed material.Anyways, I just wanted to share this with the community that opened my eyes to the possibilities. Thank you!Warning: Shameless plugAlso, if there are any Chicago-area redditors who like seafood, you can use bitcoin now to purchase tickets for Crabfest, a fund raiser we're doing with Bob Chinn's Crab House. Good for the month of April, $24 gets you a crab leg feast!</t>
  </si>
  <si>
    <t>http://www.reddit.com/r/Bitcoin/comments/2zp24c/i_just_added_bitcoin_options_to_my_nonprofits_web/</t>
  </si>
  <si>
    <t>March 20, 2015 at 08:03PM</t>
  </si>
  <si>
    <t>NoeticIntelligence</t>
  </si>
  <si>
    <t>A marketplace for illicit drugs disappeared today from the net. Accusations say that the founders have made off with a lot of BTC that was held in escrow. How hard would it be for the victims to track where the BTC ends up? How can the backers avoid the transparent nature btc transactions?</t>
  </si>
  <si>
    <t>I expect that each escrow account was a separate address, but if the victims wanted they could at least compile a list of escrow addresses and how much each account held.Given that information they ought to be able to see forward / future transactions?I figure the alleged perpetrators have a means to "wash" them, but given the volume of btc they need to scrub how hard would it be?Unless they sit on them for a long period of time selling them will have to be noticed?</t>
  </si>
  <si>
    <t>http://www.reddit.com/r/Bitcoin/comments/2zp1mf/a_marketplace_for_illicit_drugs_disappeared_today/</t>
  </si>
  <si>
    <t>March 20, 2015 at 07:56PM</t>
  </si>
  <si>
    <t>nybe</t>
  </si>
  <si>
    <t>Gyft CEO Wants to ‘Tokenize’ Gift Cards on Bitcoin Blockchain as Colored Coins | Inside Bitcoins | Bitcoin news | Price</t>
  </si>
  <si>
    <t>http://insidebitcoins.com/news/gyft-ceo-wants-to-tokenize-gift-cards-on-bitcoin-blockchain-as-colored-coins/30904</t>
  </si>
  <si>
    <t>http://www.reddit.com/r/Bitcoin/comments/2zp0wi/gyft_ceo_wants_to_tokenize_gift_cards_on_bitcoin/</t>
  </si>
  <si>
    <t>March 20, 2015 at 07:49PM</t>
  </si>
  <si>
    <t>RenegadeMinds</t>
  </si>
  <si>
    <t>Bitcoin Meets the Stock Market: Legal Issues</t>
  </si>
  <si>
    <t>http://www.cameronhuff.com/blog/intersection-of-bitcoin-and-stock/</t>
  </si>
  <si>
    <t>http://www.reddit.com/r/Bitcoin/comments/2zp09r/bitcoin_meets_the_stock_market_legal_issues/</t>
  </si>
  <si>
    <t>March 20, 2015 at 08:32PM</t>
  </si>
  <si>
    <t>BitcoinVoice</t>
  </si>
  <si>
    <t>BitBay - Bitcoin and Litecoin exchange</t>
  </si>
  <si>
    <t>https://en.bitcoin.it/wiki/BitBay</t>
  </si>
  <si>
    <t>http://www.reddit.com/r/Bitcoin/comments/2zp4hs/bitbay_bitcoin_and_litecoin_exchange/</t>
  </si>
  <si>
    <t>March 20, 2015 at 08:31PM</t>
  </si>
  <si>
    <t>annele</t>
  </si>
  <si>
    <t>Tutanota: the Open-Source Encrypted E-mail Answer to Protonmail</t>
  </si>
  <si>
    <t>https://hacked.com/tutanota-open-source-encrypted-e-mail-answer-protonmail</t>
  </si>
  <si>
    <t>http://www.reddit.com/r/Bitcoin/comments/2zp4bv/tutanota_the_opensource_encrypted_email_answer_to/</t>
  </si>
  <si>
    <t>March 20, 2015 at 08:26PM</t>
  </si>
  <si>
    <t>SalamiArmi</t>
  </si>
  <si>
    <t>A friend made me an awesome bitcoin themed cake!</t>
  </si>
  <si>
    <t>http://imgur.com/ygH8JhW</t>
  </si>
  <si>
    <t>http://www.reddit.com/r/Bitcoin/comments/2zp3tp/a_friend_made_me_an_awesome_bitcoin_themed_cake/</t>
  </si>
  <si>
    <t>March 20, 2015 at 08:18PM</t>
  </si>
  <si>
    <t>Maxfieldo</t>
  </si>
  <si>
    <t>I bought a painting this week for 20 BTC. It was the artists first time accepting bitcoin, and he has plans to hold onto most of it. Pics inside.</t>
  </si>
  <si>
    <t>Pics: http://imgur.com/a/gB51ZThe artist is Ricky Allman. He was working simultaneously on these three paintings when we met, and I had to have one of them. These took six months to complete.Here’s an interview juxtapoz did on Ricky. Very interesting.http://www.juxtapoz.com/current/talking-with-ricky-allman-from-mormonism-to-the-apocalypseThe other two that are still available haven't left his studio yet. If there's any interest from r/bitcoin let me know and I'll get you in touch with Ricky!</t>
  </si>
  <si>
    <t>http://www.reddit.com/r/Bitcoin/comments/2zp33b/i_bought_a_painting_this_week_for_20_btc_it_was/</t>
  </si>
  <si>
    <t>March 20, 2015 at 08:13PM</t>
  </si>
  <si>
    <t>itjeff</t>
  </si>
  <si>
    <t>ChangeTip Integrates with Game Streaming Service Twitch.tv</t>
  </si>
  <si>
    <t>http://coinde.sk/1AOOvez</t>
  </si>
  <si>
    <t>http://www.reddit.com/r/Bitcoin/comments/2zp2m0/changetip_integrates_with_game_streaming_service/</t>
  </si>
  <si>
    <t>Myrtee</t>
  </si>
  <si>
    <t>I am going to present Bitcoin to other students at my school in Switzerland. Need some help!</t>
  </si>
  <si>
    <t>Hello to all, Long-time lurker, first post hereAs the title says, I have a presentation to do about Bitcoin to other students. I had a small class assignment and did it about bitcoin and a uni committee then invited me to do a presentation on it for about an hour to a wider audience (200-250 students).I wanted to inform myself about how a conference could go and therefore thought that you guys could probably help me a lot more than anyone else!I'm looking for conference videos that have been done on bitcoin so I can inspire myself from its structure and contents. So what do you think are the best bitcoin conferences/presentations videos out there that could help me out or explain bitcoins in full?Please note: I am not looking for a video to be played during my presentation, I'm looking for a video that can further inform myself about the bitcoin itself! I want to do the presentation on my own. Example of what I'm looking for: Andreas conference in the Canada senate (https://www.youtube.com/watch?v=xUNGFZDO8mM&amp;index=19&amp;list=WL)Thank you for your help guys and this is gentlemen!</t>
  </si>
  <si>
    <t>http://www.reddit.com/r/Bitcoin/comments/2zp2lu/i_am_going_to_present_bitcoin_to_other_students/</t>
  </si>
  <si>
    <t>March 20, 2015 at 08:12PM</t>
  </si>
  <si>
    <t>BTCJam Now Uses Credit Scores to Set Borrowers' Interest Rates</t>
  </si>
  <si>
    <t>http://coinde.sk/1CANfjZ</t>
  </si>
  <si>
    <t>http://www.reddit.com/r/Bitcoin/comments/2zp2je/btcjam_now_uses_credit_scores_to_set_borrowers/</t>
  </si>
  <si>
    <t>March 20, 2015 at 09:04PM</t>
  </si>
  <si>
    <t>zrjejkrb</t>
  </si>
  <si>
    <t>My Wallet Ltd Buys Bitcoin Above Market Price</t>
  </si>
  <si>
    <t>http://btcfeed.net/news/wallet-ltd-buys-bitcoin-market-price/</t>
  </si>
  <si>
    <t>http://www.reddit.com/r/Bitcoin/comments/2zp7ry/my_wallet_ltd_buys_bitcoin_above_market_price/</t>
  </si>
  <si>
    <t>March 20, 2015 at 09:00PM</t>
  </si>
  <si>
    <t>zluckdog</t>
  </si>
  <si>
    <t>http://www.coindesk.com/changetip-integrates-with-game-streaming-service-twitch-tv/</t>
  </si>
  <si>
    <t>http://www.reddit.com/r/Bitcoin/comments/2zp7e2/changetip_integrates_with_game_streaming_service/</t>
  </si>
  <si>
    <t>March 20, 2015 at 08:55PM</t>
  </si>
  <si>
    <t>Winklevoss: Governments Will Adopt Digital Currency | Fox Business</t>
  </si>
  <si>
    <t>http://www.foxbusiness.com/technology/2015/03/19/winklevoss-governments-will-adopt-digital-currency/</t>
  </si>
  <si>
    <t>http://www.reddit.com/r/Bitcoin/comments/2zp6tn/winklevoss_governments_will_adopt_digital/</t>
  </si>
  <si>
    <t>Revealing the Middle Man!</t>
  </si>
  <si>
    <t>http://imgur.com/Vb7m7nq</t>
  </si>
  <si>
    <t>http://www.reddit.com/r/Bitcoin/comments/2zp6rc/revealing_the_middle_man/</t>
  </si>
  <si>
    <t>March 20, 2015 at 08:47PM</t>
  </si>
  <si>
    <t>blockologist</t>
  </si>
  <si>
    <t>Bitcoin Blockchain Explorer List</t>
  </si>
  <si>
    <t>http://pastebin.com/EzLnZNDh</t>
  </si>
  <si>
    <t>http://www.reddit.com/r/Bitcoin/comments/2zp602/bitcoin_blockchain_explorer_list/</t>
  </si>
  <si>
    <t>March 20, 2015 at 09:24PM</t>
  </si>
  <si>
    <t>Lets_Dance_</t>
  </si>
  <si>
    <t>This guy needs a QR code...</t>
  </si>
  <si>
    <t>https://www.youtube.com/watch?v=uXMuWi0dUBc</t>
  </si>
  <si>
    <t>http://www.reddit.com/r/Bitcoin/comments/2zpa45/this_guy_needs_a_qr_code/</t>
  </si>
  <si>
    <t>March 20, 2015 at 09:22PM</t>
  </si>
  <si>
    <t>Technom4ge</t>
  </si>
  <si>
    <t>Bittiraha.fi - Bitcoin services since 2012</t>
  </si>
  <si>
    <t>https://www.invesdor.com/finland/en/pitches/427?token=f30988c60e9a202e6398a5e9f14c6d76</t>
  </si>
  <si>
    <t>http://www.reddit.com/r/Bitcoin/comments/2zp9uu/bittirahafi_bitcoin_services_since_2012/</t>
  </si>
  <si>
    <t>March 20, 2015 at 09:21PM</t>
  </si>
  <si>
    <t>ricardo_von_nicht</t>
  </si>
  <si>
    <t>Progress being made on Evolution theft. Possibility that majority of funds will be returned. Developing...</t>
  </si>
  <si>
    <t>http://www.reddit.com/r/DarkNetMarkets/comments/2zlju6/valuable_information_on_kimble_and_verto/?sort=new</t>
  </si>
  <si>
    <t>http://www.reddit.com/r/Bitcoin/comments/2zp9q4/progress_being_made_on_evolution_theft/</t>
  </si>
  <si>
    <t>March 20, 2015 at 09:14PM</t>
  </si>
  <si>
    <t>When Will Bitcoin Soar? Investopedia</t>
  </si>
  <si>
    <t>http://www.investopedia.com/articles/investing/031715/when-will-bitcoin-soar.asp?partner=mediafed</t>
  </si>
  <si>
    <t>http://www.reddit.com/r/Bitcoin/comments/2zp8yg/when_will_bitcoin_soar_investopedia/</t>
  </si>
  <si>
    <t>March 20, 2015 at 09:12PM</t>
  </si>
  <si>
    <t>Unlocked Cell Phones - Apple, HTC, LG, Motorola, One Plus One.. Cheap &amp;amp; Safe for Bitcoin!</t>
  </si>
  <si>
    <t>http://www.reddit.com/r/Bitcoin/comments/2zp8of/unlocked_cell_phones_apple_htc_lg_motorola_one/</t>
  </si>
  <si>
    <t>March 20, 2015 at 09:11PM</t>
  </si>
  <si>
    <t>bltonwhite</t>
  </si>
  <si>
    <t>Laundering large amounts of BTC</t>
  </si>
  <si>
    <t>How do guys that steal, hack or run off with large amounts of BTC convert that to cash? Surely somebody somewhere is going to ask questions. Or do they just live off smaller cash withdrawals for the foreseeable future? Evolution guys have $15m, no? Surely that's a problem. As an aside, I'm setting up new black market so please send me all your BTC, we'll sort out the details later. I'm totally trustworthy — honest.</t>
  </si>
  <si>
    <t>http://www.reddit.com/r/Bitcoin/comments/2zp8mw/laundering_large_amounts_of_btc/</t>
  </si>
  <si>
    <t>UK Treasury's Digital Currency Report Stresses AML Controls - CoinBuzz</t>
  </si>
  <si>
    <t>http://www.coinbuzz.com/2015/03/19/uk-treasurys-digital-currency-report-stresses-aml-controls/</t>
  </si>
  <si>
    <t>http://www.reddit.com/r/Bitcoin/comments/2zp8ml/uk_treasurys_digital_currency_report_stresses_aml/</t>
  </si>
  <si>
    <t>March 20, 2015 at 09:43PM</t>
  </si>
  <si>
    <t>chtrchtr_pussyeater</t>
  </si>
  <si>
    <t>Goldman Sachs - 33% of millennials don't think they'll need a bank in the future.</t>
  </si>
  <si>
    <t>http://www.businessinsider.com/millennials-dont-think-they-will-need-a-bank-2015-3?pundits_only=0&amp;comments_page=0#comment-550c30ddeab8ea212e8b4568</t>
  </si>
  <si>
    <t>http://www.reddit.com/r/Bitcoin/comments/2zpcem/goldman_sachs_33_of_millennials_dont_think_theyll/</t>
  </si>
  <si>
    <t>March 20, 2015 at 09:36PM</t>
  </si>
  <si>
    <t>Bitcoin_CFO</t>
  </si>
  <si>
    <t>The Explosion of Mobile Payments</t>
  </si>
  <si>
    <t>https://www.yahoo.com/tech/s/apple-pay-effect-real-store-130200463.html</t>
  </si>
  <si>
    <t>http://www.reddit.com/r/Bitcoin/comments/2zpbkt/the_explosion_of_mobile_payments/</t>
  </si>
  <si>
    <t>March 20, 2015 at 09:33PM</t>
  </si>
  <si>
    <t>Quick question: How to login for Watch-Only mode in greenaddress.it. Don't up-vote.</t>
  </si>
  <si>
    <t>I am testing greenaddress.it.I made a new wallet but the question is how do I create a custom login for watch only addresses without using facebook login or reddit login?The login is here but I don t know how to create an account.</t>
  </si>
  <si>
    <t>http://www.reddit.com/r/Bitcoin/comments/2zpb69/quick_question_how_to_login_for_watchonly_mode_in/</t>
  </si>
  <si>
    <t>March 20, 2015 at 09:27PM</t>
  </si>
  <si>
    <t>mrdotkom</t>
  </si>
  <si>
    <t>MyWalletLTD is extremely sketchy! [long]</t>
  </si>
  <si>
    <t>So recently I've been seeing news articles for their site spammed here by spam accounts and figured I'd do a little experiment and test them out. What I found out is merely speculation based on my experience but I can't think of any other explanation for the weird events that happened so feel free to comment telling me I'm an idiot after reading this. Sorry for length. TL:DR at bottomI used them two days ago and it started off bad and only got worse.I sent them .05 BTC to test their service out and a few hours later I got a message saying "We haven't received your BTC yet, the form will expire in 1 hour"So the next morning I contacted them via live chat and A guy named Gorge S. was helping me. He said it was probably an issue with using coinbase to send it and sent me the money to paypal with $5 extra "for the inconvenience." Strangely enough it came out of an account by the name of George S (similar to the name of the person helping me) who is located in Florida, not the UK which is where they claim to be located.You'd think "okay well honest mistake they must be an okay company and I've got my money no harm no foul"WRONG And this is where it gets interesting:So later that same day I get a random deposit from a Hungarian woman in the amount of $300 to my paypal. I contact her at the email address and let her know that if it was a mistake I'd gladly refund her.Paypal actually flagged it as fraudulent and I had to go through the trouble of resolving a claim through them blah blah blah pain in my ass.So before she responds I get an email from mywalletLTD saying there has been an error in their system that led to them sending the funds equivalent to 1BTC to my account and if I didn't refund the money they would dispute it. I asked for them to verify the email address of the paypal account to make sure we're talking about the same incident and never received a response.So the Hungarian woman finally emails me back saying she did not authorize any transfer and that she wants the money back and she has no idea how this happened. I told her I was working with paypal to refund her the money and that it probably had something to do with her using mywalletLTD or one of their sister sites. She says she's never heard of or used them before and hasn't bought anything online recently.Correct me if I'm wrong but this appears as though they're using stolen paypal accounts to transfer funds to the end customers.I told her to change her password and that's the last exchange we had.TL;DR: Did a successful transaction but then random funds got funneled into my account from a hacked paypal account, MyWalletLTD says they sent the money by accident, Owner of the account has no idea how it occurred</t>
  </si>
  <si>
    <t>http://www.reddit.com/r/Bitcoin/comments/2zpahu/mywalletltd_is_extremely_sketchy_long/</t>
  </si>
  <si>
    <t>March 20, 2015 at 09:26PM</t>
  </si>
  <si>
    <t>platinum_rhodium</t>
  </si>
  <si>
    <t>Bitaddress entropy question</t>
  </si>
  <si>
    <t>When you open the bitaddress.org html page, you have to go through a round of mouse and keyboard based entropy to get to the first generated address, as well as options for brainwallet, bulk wallet, etc.I've been using dice as a bitaddress brainwallet seed because i trust in that entropy more than other forms.Does the preliminary mouse +keyboard entropy get utilized when using the bulk wallet function?I'd like to use dice entropy to generate a few hundred addresses rather than one at a time via the brainwallet tab.So I'd like to know if feeding a dice seed into the preliminary 'mouse + keyboard' entropy option would achieve this, or if the bulk wallet tab will just ignore that seed and make something on it's own when called to create addresses.</t>
  </si>
  <si>
    <t>http://www.reddit.com/r/Bitcoin/comments/2zpads/bitaddress_entropy_question/</t>
  </si>
  <si>
    <t>March 20, 2015 at 09:59PM</t>
  </si>
  <si>
    <t>Buzz2015</t>
  </si>
  <si>
    <t>Beware of virtual currency scams!</t>
  </si>
  <si>
    <t>http://www.romania-insider.com/mcoin/144725/</t>
  </si>
  <si>
    <t>http://www.reddit.com/r/Bitcoin/comments/2zpec8/beware_of_virtual_currency_scams/</t>
  </si>
  <si>
    <t>March 20, 2015 at 10:15PM</t>
  </si>
  <si>
    <t>EdsterGB</t>
  </si>
  <si>
    <t>SPV wallets - sending to multiple addresses - when?</t>
  </si>
  <si>
    <t>Is it possible, and if so, when is it likely to be implemented?</t>
  </si>
  <si>
    <t>http://www.reddit.com/r/Bitcoin/comments/2zpgdq/spv_wallets_sending_to_multiple_addresses_when/</t>
  </si>
  <si>
    <t>March 20, 2015 at 10:13PM</t>
  </si>
  <si>
    <t>CanaryInTheMine</t>
  </si>
  <si>
    <t>Bitcoin is sinking</t>
  </si>
  <si>
    <t>https://bitcointalk.org/index.php?topic=997380.0</t>
  </si>
  <si>
    <t>http://www.reddit.com/r/Bitcoin/comments/2zpg5n/bitcoin_is_sinking/</t>
  </si>
  <si>
    <t>March 20, 2015 at 10:09PM</t>
  </si>
  <si>
    <t>shesek1</t>
  </si>
  <si>
    <t>Preventing the Next Multi-Million Dollar Theft</t>
  </si>
  <si>
    <t>http://www.deepdotweb.com/2015/03/20/preventing-the-next-multi-million-dollar-theft/</t>
  </si>
  <si>
    <t>http://www.reddit.com/r/Bitcoin/comments/2zpfkm/preventing_the_next_multimillion_dollar_theft/</t>
  </si>
  <si>
    <t>March 20, 2015 at 10:42PM</t>
  </si>
  <si>
    <t>crookedkr</t>
  </si>
  <si>
    <t>ATM in the Boston area.</t>
  </si>
  <si>
    <t>What happened to the bitcoin ATM in Cambridge? The one in Harvard sq is disabled, veggie galaxy said they got rid of theirs, and libertyx now requires a drivers licence. Is there any way to buy small amounts (like $40-$100) of bitcoin from an anonymous ATM anymore?</t>
  </si>
  <si>
    <t>http://www.reddit.com/r/Bitcoin/comments/2zpjs6/atm_in_the_boston_area/</t>
  </si>
  <si>
    <t>March 20, 2015 at 10:33PM</t>
  </si>
  <si>
    <t>TheProtocolTV</t>
  </si>
  <si>
    <t>[VIDEO] Adam Draper of Boost.vc meets bitcoin micropayments | TheProtocol.TV</t>
  </si>
  <si>
    <t>https://www.youtube.com/watch?v=iJKc4KfSSpg</t>
  </si>
  <si>
    <t>http://www.reddit.com/r/Bitcoin/comments/2zpind/video_adam_draper_of_boostvc_meets_bitcoin/</t>
  </si>
  <si>
    <t>March 20, 2015 at 10:27PM</t>
  </si>
  <si>
    <t>DEXALL</t>
  </si>
  <si>
    <t>Trezor Dilemma</t>
  </si>
  <si>
    <t>Great news, my Trezor came through the post. Sad news, the bugger was so hard to open, I whipped out the scissors and cut the USB cable in half.... Fuck you scissors!</t>
  </si>
  <si>
    <t>http://www.reddit.com/r/Bitcoin/comments/2zphua/trezor_dilemma/</t>
  </si>
  <si>
    <t>March 20, 2015 at 10:59PM</t>
  </si>
  <si>
    <t>I_want_kittens_mofo</t>
  </si>
  <si>
    <t>Bitcoin price predictions:</t>
  </si>
  <si>
    <t>Its late march and bitcoin is still wondering in the 200's- where will we go from here? This year? Next year? 5-10-30 years? What r your predictions? Will btc rollercoaster again or are we "stable"? Have your assumptions or predictions changed much over the past 2 years?</t>
  </si>
  <si>
    <t>http://www.reddit.com/r/Bitcoin/comments/2zplya/bitcoin_price_predictions/</t>
  </si>
  <si>
    <t>March 20, 2015 at 11:22PM</t>
  </si>
  <si>
    <t>alanX</t>
  </si>
  <si>
    <t>Ride Across Austin #ridexaustin Has published its first Route. Paul's going to start it off with a 5.4 mile unicycle ride into Austin!</t>
  </si>
  <si>
    <t>http://ridexaustin.strikingly.com/</t>
  </si>
  <si>
    <t>http://www.reddit.com/r/Bitcoin/comments/2zpov7/ride_across_austin_ridexaustin_has_published_its/</t>
  </si>
  <si>
    <t>March 20, 2015 at 11:20PM</t>
  </si>
  <si>
    <t>fpvhawk</t>
  </si>
  <si>
    <t>Bitreserve: Join and get $1 worth of USD. It's easy, instant and free.</t>
  </si>
  <si>
    <t>https://bitreserve.org/en/try-it/bitusd?utm_source=bitreserve&amp;utm_medium=web&amp;utm_campaign=change_money</t>
  </si>
  <si>
    <t>http://www.reddit.com/r/Bitcoin/comments/2zpoof/bitreserve_join_and_get_1_worth_of_usd_its_easy/</t>
  </si>
  <si>
    <t>March 20, 2015 at 11:14PM</t>
  </si>
  <si>
    <t>moral_agent</t>
  </si>
  <si>
    <t>Supporting the network at night</t>
  </si>
  <si>
    <t>I have previously suggested that one way to get more people to run full nodes would be to make it so that the client only forwards transactions at night. This could relieve pressure on your home system during the day, when you are likely to be using your computer and internet for other things, while letting you sleep with a smile, knowing that your computer is supporting bitcoin all night long.Some people responded suggesting I write a patch. I don't have the skill set to do that, however, I did learn how to schedule tasks from the command line, and wanted to share.To run a (windows) full node all the time, but only upload at night, you can type the following commands:schtasks /Create /SC DAILY /TN bitcoin_night /TR "\"C:\Program Files\Bitcoin\bitcoin-qt.exe\" -maxconnections=16" /ST 23:00schtasks /Create /SC DAILY /TN bitcoin_night_kill /TR "taskkill /pid bitcoin-qt.exe" /ST 06:00schtasks /Create /SC DAILY /TN bitcoin_day /TR "\"C:\Program Files\Bitcoin\bitcoin-qt.exe\" -maxconnections=8" /ST 06:05schtasks /Create /SC DAILY /TN bitcoin_day_kill /TR "taskkill /pid bitcoin-qt.exe" /ST 22:55This will toggle bitcoin between 16 peers at 11PM and 8 peers at 6AM. You could use more similar lines to set up more complicated schedules -- for example run a full node when you are asleep and when you are at work.You can either type these commands in the windows command line, or you can drop them into a batch file and run it. (Use notepad, save with the .bat extension, and then it is runnable.)Remember to open port 8333!</t>
  </si>
  <si>
    <t>http://www.reddit.com/r/Bitcoin/comments/2zpnww/supporting_the_network_at_night/</t>
  </si>
  <si>
    <t>March 20, 2015 at 11:06PM</t>
  </si>
  <si>
    <t>EmBTC</t>
  </si>
  <si>
    <t>Treasury Report: UK's Bitcoin Startups React</t>
  </si>
  <si>
    <t>http://www.coindesk.com/treasury-report-uks-bitcoin-startups-react/</t>
  </si>
  <si>
    <t>http://www.reddit.com/r/Bitcoin/comments/2zpmtg/treasury_report_uks_bitcoin_startups_react/</t>
  </si>
  <si>
    <t>March 20, 2015 at 11:04PM</t>
  </si>
  <si>
    <t>andytoshi</t>
  </si>
  <si>
    <t>Expanded rewrite of "Distributed Consensus from Proof of Stake is Impossible"</t>
  </si>
  <si>
    <t>https://download.wpsoftware.net/bitcoin/pos.pdf</t>
  </si>
  <si>
    <t>http://www.reddit.com/r/Bitcoin/comments/2zpmlj/expanded_rewrite_of_distributed_consensus_from/</t>
  </si>
  <si>
    <t>March 20, 2015 at 11:36PM</t>
  </si>
  <si>
    <t>Fitz09</t>
  </si>
  <si>
    <t>Research project about bitcoin at the University of Liechtenstein</t>
  </si>
  <si>
    <t>Dear Bitcoin Community,Could you please support me (student at the University of Liechtenstein) by filling out my survey for my research project. I try to identify factors influencing the user behaviour of bitcoin users and non-users. If you are interested in the results I am happy to share them with you after the analysis is completed. To get to the survey please follow the Link below:http://www.onlineumfragen.com/login.cfm?umfrage=59140</t>
  </si>
  <si>
    <t>http://www.reddit.com/r/Bitcoin/comments/2zpqqv/research_project_about_bitcoin_at_the_university/</t>
  </si>
  <si>
    <t>March 20, 2015 at 11:54PM</t>
  </si>
  <si>
    <t>mjk1093</t>
  </si>
  <si>
    <t>I want to buy some bitcoins, but I am sketched out at the prospect of giving Coinbase my bank routing numbers. Is there a safe way to purchase bitcoins without giving out such sensitive information?</t>
  </si>
  <si>
    <t>Sorry if this is the wrong place for this type of question.</t>
  </si>
  <si>
    <t>http://www.reddit.com/r/Bitcoin/comments/2zpszn/i_want_to_buy_some_bitcoins_but_i_am_sketched_out/</t>
  </si>
  <si>
    <t>March 20, 2015 at 11:50PM</t>
  </si>
  <si>
    <t>ThatSneakyJew</t>
  </si>
  <si>
    <t>A friend of mine is starting a vape juice company "Digital Cloud Vapor" and they are accepting bitcoin!</t>
  </si>
  <si>
    <t>http://www.digitalcloudvapor.com</t>
  </si>
  <si>
    <t>http://www.reddit.com/r/Bitcoin/comments/2zpsho/a_friend_of_mine_is_starting_a_vape_juice_company/</t>
  </si>
  <si>
    <t>March 20, 2015 at 11:47PM</t>
  </si>
  <si>
    <t>CoinCadence</t>
  </si>
  <si>
    <t>Bitcoin Conversion Service Gets Prominent Investor, Adds Currencies</t>
  </si>
  <si>
    <t>http://www.americanbanker.com/news/bank-technology/bitcoin-conversion-service-gets-prominent-investor-adds-currencies-1073357-1.html</t>
  </si>
  <si>
    <t>http://www.reddit.com/r/Bitcoin/comments/2zps4w/bitcoin_conversion_service_gets_prominent/</t>
  </si>
  <si>
    <t>March 20, 2015 at 11:44PM</t>
  </si>
  <si>
    <t>Dworfix</t>
  </si>
  <si>
    <t>Credit Suisse Publishes Paper on Bitcoin: Explores Integration with Traditional Financial System</t>
  </si>
  <si>
    <t>https://bitcoinmagazine.com/19652/credit-suisse-publishes-paper-bitcoin-explores-integration-traditional-financial-system/</t>
  </si>
  <si>
    <t>http://www.reddit.com/r/Bitcoin/comments/2zprql/credit_suisse_publishes_paper_on_bitcoin_explores/</t>
  </si>
  <si>
    <t>March 20, 2015 at 11:43PM</t>
  </si>
  <si>
    <t>oshirowanen</t>
  </si>
  <si>
    <t>Leveling the playing field.</t>
  </si>
  <si>
    <t>People say that bitcoin is too volatile. If you use a level playing field, such as gold, bitcoin doesn't seem very volatile at all.For example:XAU/XBT : http://www.xe.com/currencycharts/?from=XAU&amp;to=XBT&amp;view=1Y XAU/USD : http://www.xe.com/currencycharts/?from=XAU&amp;to=USD&amp;view=1YIf you use a more level playing field, USD actually look more volatile than XBT...</t>
  </si>
  <si>
    <t>http://www.reddit.com/r/Bitcoin/comments/2zprmx/leveling_the_playing_field/</t>
  </si>
  <si>
    <t>March 21, 2015 at 12:04AM</t>
  </si>
  <si>
    <t>Portis403</t>
  </si>
  <si>
    <t>This Week in Bitcoin: The Largest E-Commerce Company Yet to Accept Bitcoin, The World Bitcoin Association Files for Bankruptcy, A Dark Market Scam, and More!</t>
  </si>
  <si>
    <t>http://www.futurism.co/wp-content/uploads/2015/03/Bitcoin_March20th_15.jpg</t>
  </si>
  <si>
    <t>http://www.reddit.com/r/Bitcoin/comments/2zpub6/this_week_in_bitcoin_the_largest_ecommerce/</t>
  </si>
  <si>
    <t>March 21, 2015 at 12:03AM</t>
  </si>
  <si>
    <t>Bringing Bitcoin to the Masses: GetGems iOS app soon to be released. Guys this could be it, an app like Whatsapp that pays you to if you want ads</t>
  </si>
  <si>
    <t>http://getgems.ghost.io/2015/03/16/getgems-development-update-5/</t>
  </si>
  <si>
    <t>http://www.reddit.com/r/Bitcoin/comments/2zpu6a/bringing_bitcoin_to_the_masses_getgems_ios_app/</t>
  </si>
  <si>
    <t>March 21, 2015 at 12:27AM</t>
  </si>
  <si>
    <t>imbackagainbros</t>
  </si>
  <si>
    <t>ASICMINER turns out to be a Ponzi/Mining equipment seized by Chinese government/Friedcat is nowhere to be found/General hilarious drama</t>
  </si>
  <si>
    <t>https://bitcointalk.org/index.php?topic=996135.0</t>
  </si>
  <si>
    <t>http://www.reddit.com/r/Bitcoin/comments/2zpxaz/asicminer_turns_out_to_be_a_ponzimining_equipment/</t>
  </si>
  <si>
    <t>March 21, 2015 at 12:23AM</t>
  </si>
  <si>
    <t>bobthesponge1</t>
  </si>
  <si>
    <t>Ethereum have $7.5m in assets, down from $18m raised</t>
  </si>
  <si>
    <t>http://www.np.reddit.com/r/ethereum/comments/2zoawi/ethereum_foundation_out_of_money_xpost_rbitcoin/cpkxg3y</t>
  </si>
  <si>
    <t>http://www.reddit.com/r/Bitcoin/comments/2zpwqp/ethereum_have_75m_in_assets_down_from_18m_raised/</t>
  </si>
  <si>
    <t>March 21, 2015 at 12:21AM</t>
  </si>
  <si>
    <t>notavoter1</t>
  </si>
  <si>
    <t>Gavin Andresen Endorses Bitcoin Regulation</t>
  </si>
  <si>
    <t>I recently viewed a YouTube video where I heard Gavin Andresen, along with others, endorsing the need for government regulation in the Bitcoin space. As a hardcore Bitcoin advocate for over a year now I find this very discouraging and disappointing. But if it is to be, there is really nothing I can do about it, so add frustration too discouraging and disappointing.Central banking is evil. If Bitcoin becomes centralized to the point where that evil is allowed to survive then Satoshi's motivation to create Bitcoin is lost. Government regulation, if effective, will definitely bring this end. My prediction is this will be the case. But I have to at this point hope I am wrong.</t>
  </si>
  <si>
    <t>http://www.reddit.com/r/Bitcoin/comments/2zpwh1/gavin_andresen_endorses_bitcoin_regulation/</t>
  </si>
  <si>
    <t>March 21, 2015 at 12:15AM</t>
  </si>
  <si>
    <t>Cygnus_X</t>
  </si>
  <si>
    <t>How secure do you believe each exchange is?</t>
  </si>
  <si>
    <t>Here are the major ones that come to mind:BitstampBitfinexCoinbaseKrakenButtercoinBTC-EHuobiOKCoinWhat is the likelihood each of these will fall Mt. Gox style? Complete guess, I know, I'm just curious which ones have the most trust.</t>
  </si>
  <si>
    <t>http://www.reddit.com/r/Bitcoin/comments/2zpvt3/how_secure_do_you_believe_each_exchange_is/</t>
  </si>
  <si>
    <t>March 21, 2015 at 12:42AM</t>
  </si>
  <si>
    <t>AlexMayle</t>
  </si>
  <si>
    <t>You can now purchase instrumentals, with the goal of creating a full song, all using Bitcoin!</t>
  </si>
  <si>
    <t>http://soundclick.com/alphamelee</t>
  </si>
  <si>
    <t>http://www.reddit.com/r/Bitcoin/comments/2zpzaq/you_can_now_purchase_instrumentals_with_the_goal/</t>
  </si>
  <si>
    <t>March 21, 2015 at 01:02AM</t>
  </si>
  <si>
    <t>Bitcoins – Money Without Physical Form - Credit Suisse</t>
  </si>
  <si>
    <t>https://www.credit-suisse.com/ch/en/news-and-expertise/news/banking.article.html/article/pwp/news-and-expertise/2015/03/en/bitcoins-money-without-physical-form.html</t>
  </si>
  <si>
    <t>http://www.reddit.com/r/Bitcoin/comments/2zq1vl/bitcoins_money_without_physical_form_credit_suisse/</t>
  </si>
  <si>
    <t>March 21, 2015 at 01:15AM</t>
  </si>
  <si>
    <t>Methylfenidaat</t>
  </si>
  <si>
    <t>New approach uses 'twisted light' to increase efficiency of quantum cryptography systems</t>
  </si>
  <si>
    <t>http://phys.org/news/2015-03-approach-efficiency-quantum-cryptography.html</t>
  </si>
  <si>
    <t>http://www.reddit.com/r/Bitcoin/comments/2zq3o0/new_approach_uses_twisted_light_to_increase/</t>
  </si>
  <si>
    <t>March 21, 2015 at 01:05AM</t>
  </si>
  <si>
    <t>Paul Limbers up for the Unicycle Ride Across Austin</t>
  </si>
  <si>
    <t>http://imgur.com/pdmkRRd</t>
  </si>
  <si>
    <t>http://www.reddit.com/r/Bitcoin/comments/2zq2cj/paul_limbers_up_for_the_unicycle_ride_across/</t>
  </si>
  <si>
    <t>March 21, 2015 at 01:04AM</t>
  </si>
  <si>
    <t>Bitcoin Value Could Break Either Way</t>
  </si>
  <si>
    <t>https://www.cryptocoinsnews.com/bitcoin-value-break-either-way</t>
  </si>
  <si>
    <t>http://www.reddit.com/r/Bitcoin/comments/2zq281/bitcoin_value_could_break_either_way/</t>
  </si>
  <si>
    <t>March 21, 2015 at 12:54AM</t>
  </si>
  <si>
    <t>majorpaynei86</t>
  </si>
  <si>
    <t>Theory - we will likely have two 'bitcoins'.</t>
  </si>
  <si>
    <t>Bitcoin as it currently exists does not meet the necessary requirement of a monetary system who's units are entirely fungible. This is not to say that it is a drawback. It is simply a different characteristic.What we view as Bitcoin currently is fantastic as a decentralized asset ledger, whereby ownership of titles, deeds, stocks, bonds, promissory notes, partnership interests, tokens, gift certificates, and even identities can be securely owned and transferred over a network.However, this characteristic is a drawback to its use as a form of money, where monetary fungibility is extremely important. One satoshi does not inherently have the same properties of another. The drawbacks to this is that one bitcoin can be blacklisted or treated differently than another. Governments or people can treat one unit of account differently from another, thereby destroying fungibility. Transactions are tracked, privacy destroyed. All of which puts friction within the whole system.What we need is an entirely different system for its use as money, such as zerocash or darkcoin. However, such uses could theoretically be added on top of bitcoin through darkwallet or alongside it through sidechains.However, what we do know, Bitcoin will not and cannot be used as a widely accepted currency until it becomes, in blockchain terms, untraceable.</t>
  </si>
  <si>
    <t>http://www.reddit.com/r/Bitcoin/comments/2zq0tr/theory_we_will_likely_have_two_bitcoins/</t>
  </si>
  <si>
    <t>March 21, 2015 at 01:48AM</t>
  </si>
  <si>
    <t>Unlocked Cell Phones at Great Prices for Bitcoins! Apple, Samsung, LG, Motorola - Safe &amp;amp; Secure.</t>
  </si>
  <si>
    <t>http://www.reddit.com/r/Bitcoin/comments/2zq7yg/unlocked_cell_phones_at_great_prices_for_bitcoins/</t>
  </si>
  <si>
    <t>March 21, 2015 at 02:03AM</t>
  </si>
  <si>
    <t>kodiferous</t>
  </si>
  <si>
    <t>Need help with Armory</t>
  </si>
  <si>
    <t>I re-installed Windows 8.1 Pro 64-bit on my computer and when I installed Bitcoin Core and Armory and restored my wallets, Armory is now reporting an incorrect balance.I'm running Bitcoin Core v0.10.0 and Armory v0.93.1. Before the format, I was running one of the previous versions of Core and Armory v0.92.3. Armory only had a watching wallet for cold storage. I simply transferred my wallet.dat file and my *_.watchonly.wallet from my AppData folder. I've tried the rescan and rebuild option on Armory to no avail. Why is it still showing me a balance that is short? I can see the correct amount showing on the address on the blockchain.Any help or advice that can be offered would be much appreciated.</t>
  </si>
  <si>
    <t>http://www.reddit.com/r/Bitcoin/comments/2zq9s6/need_help_with_armory/</t>
  </si>
  <si>
    <t>March 21, 2015 at 02:01AM</t>
  </si>
  <si>
    <t>1waterhole</t>
  </si>
  <si>
    <t>I offered the pizza delivery guy $6 in cash or $10 in bitcoin</t>
  </si>
  <si>
    <t>He grabbed the cash before thinking but then paused. .. then left with the cash. The seed had been planned.</t>
  </si>
  <si>
    <t>http://www.reddit.com/r/Bitcoin/comments/2zq9lu/i_offered_the_pizza_delivery_guy_6_in_cash_or_10/</t>
  </si>
  <si>
    <t>March 21, 2015 at 01:58AM</t>
  </si>
  <si>
    <t>boyber</t>
  </si>
  <si>
    <t>My Mycelium Entropy was damaged in the mail, one of the security stickers was hanging off, should I be worried?</t>
  </si>
  <si>
    <t>http://www.reddit.com/r/Bitcoin/comments/2zq97q/my_mycelium_entropy_was_damaged_in_the_mail_one/</t>
  </si>
  <si>
    <t>March 21, 2015 at 02:19AM</t>
  </si>
  <si>
    <t>Evolution 120,000 BTC theft breaking developments: Former Admin about to release info regarding the scam.</t>
  </si>
  <si>
    <t>http://www.reddit.com/r/Bitcoin/comments/2zqbw7/evolution_120000_btc_theft_breaking_developments/</t>
  </si>
  <si>
    <t>March 21, 2015 at 02:13AM</t>
  </si>
  <si>
    <t>endersodium</t>
  </si>
  <si>
    <t>Can I use Circle if I'm in US? It's a little bit confusing.</t>
  </si>
  <si>
    <t>Hi, I'm a little bit confused about the TOS of Circle. It said anyone who resides inside US cannot open Circle account. Why it still give phone number option for United States? Thanks!</t>
  </si>
  <si>
    <t>http://www.reddit.com/r/Bitcoin/comments/2zqb19/can_i_use_circle_if_im_in_us_its_a_little_bit/</t>
  </si>
  <si>
    <t>March 21, 2015 at 02:12AM</t>
  </si>
  <si>
    <t>Suppose I want to mine bitcoin, if only for shits and giggles, what's the best way to do it?</t>
  </si>
  <si>
    <t>http://www.reddit.com/r/Bitcoin/comments/2zqaww/suppose_i_want_to_mine_bitcoin_if_only_for_shits/</t>
  </si>
  <si>
    <t>March 21, 2015 at 02:36AM</t>
  </si>
  <si>
    <t>tr0ndizzle</t>
  </si>
  <si>
    <t>Interview with Andreas Antonopoulos at DEC_TECH</t>
  </si>
  <si>
    <t>http://www.betakit.com/andreas-antonopoulos-doesnt-know-what-happens-next/</t>
  </si>
  <si>
    <t>http://www.reddit.com/r/Bitcoin/comments/2zqe28/interview_with_andreas_antonopoulos_at_dec_tech/</t>
  </si>
  <si>
    <t>March 21, 2015 at 02:35AM</t>
  </si>
  <si>
    <t>frontlinebass</t>
  </si>
  <si>
    <t>It has been a long time dream of mine to own a business that accepts Bitcoin and now I do!!!!</t>
  </si>
  <si>
    <t>I own www.pandoricgaming.com and as of Wednesday we accept Bitcoin! Now for some back story:About 7 months ago I got news that my regular job as a touring musician was not going to be paying the bills as well as it had been. So with that in mind I put my creativity and love of card games together and came up with these deck boxes. After months of design, play testing, redesigning and even getting to bring on some very cool business partners, we are stoked to share these Deck Boxes with you!Please let me know what you think or if you have any questions. We just launched officially 25 days ago! We are so stoked about what has happened already!</t>
  </si>
  <si>
    <t>http://www.reddit.com/r/Bitcoin/comments/2zqdzu/it_has_been_a_long_time_dream_of_mine_to_own_a/</t>
  </si>
  <si>
    <t>March 21, 2015 at 02:27AM</t>
  </si>
  <si>
    <t>bitcoincaker</t>
  </si>
  <si>
    <t>Start of capital controls in the United States.</t>
  </si>
  <si>
    <t>http://www.zerohedge.com/news/2015-03-20/justice-department-rolls-out-early-form-capital-controls-america</t>
  </si>
  <si>
    <t>http://www.reddit.com/r/Bitcoin/comments/2zqcwi/start_of_capital_controls_in_the_united_states/</t>
  </si>
  <si>
    <t>This is why we need bitcoin - the fiat system is broke.</t>
  </si>
  <si>
    <t>https://twitter.com/conradhackett/status/578872367495008257/photo/1</t>
  </si>
  <si>
    <t>http://www.reddit.com/r/Bitcoin/comments/2zqcvf/this_is_why_we_need_bitcoin_the_fiat_system_is/</t>
  </si>
  <si>
    <t>March 21, 2015 at 02:48AM</t>
  </si>
  <si>
    <t>blogpro</t>
  </si>
  <si>
    <t>Anyone else noticing a dramatic drop in CoinURL earnings?</t>
  </si>
  <si>
    <t>Payments dropped to about 1/5 what they used to be this week.</t>
  </si>
  <si>
    <t>http://www.reddit.com/r/Bitcoin/comments/2zqflq/anyone_else_noticing_a_dramatic_drop_in_coinurl/</t>
  </si>
  <si>
    <t>March 21, 2015 at 02:45AM</t>
  </si>
  <si>
    <t>Any idea about where to buy ASIC usb miner?</t>
  </si>
  <si>
    <t>I went on Amazon and Ebay and the price fluctuate violently. Any recommendations to buy ASIC usb miner with lowest price?</t>
  </si>
  <si>
    <t>http://www.reddit.com/r/Bitcoin/comments/2zqf8v/any_idea_about_where_to_buy_asic_usb_miner/</t>
  </si>
  <si>
    <t>March 21, 2015 at 03:08AM</t>
  </si>
  <si>
    <t>Gavinstolesatoshi</t>
  </si>
  <si>
    <t>Why does Gavin have so much power? Why should he be the boss?</t>
  </si>
  <si>
    <t>why is all talk of Bitcoin development funneled through him? Aren't we just falling for the trap that the Bitcoin foundation owns Bitcoin?Every time a problem is mentioned it's always "Gavin is working on it" "Gavin has a plan" "we need to wait for Gavin" "Gavin's code will fix it". Why does one man have so much power over Bitcoin?</t>
  </si>
  <si>
    <t>http://www.reddit.com/r/Bitcoin/comments/2zqi5o/why_does_gavin_have_so_much_power_why_should_he/</t>
  </si>
  <si>
    <t>March 21, 2015 at 03:13AM</t>
  </si>
  <si>
    <t>b_lumenkraft</t>
  </si>
  <si>
    <t>Will Bitcoin Change How We Think about Regulation?</t>
  </si>
  <si>
    <t>http://coincenter.org/2015/03/will-bitcoin-change-how-we-think-about-regulation/?utm_source=bitcoinweekly&amp;utm_medium=email</t>
  </si>
  <si>
    <t>http://www.reddit.com/r/Bitcoin/comments/2zqirk/will_bitcoin_change_how_we_think_about_regulation/</t>
  </si>
  <si>
    <t>March 21, 2015 at 04:08AM</t>
  </si>
  <si>
    <t>mjas26</t>
  </si>
  <si>
    <t>*SCAMMED* By http://cryptothrift.com</t>
  </si>
  <si>
    <t>Today, my laptop was in my bag &amp; my computer was shut off. I got some e-mail on my phone regarding Cryptothrift escrow service. 4 escrows had been released with a total worth of 2.9 BTC, i was like good cashing out now. Logged in to see it had been released to a different adress than mine and i believe the cashouts have been made by cryptothrift itself. My account was protected with Factor 2 authentication meaning. Password &amp; Google authenticator protection. Getting answers on my ticket within 1 minute meaning the owner is active ( or support guy ) HOW is it possible that the adress was changed with all this security &amp; the people released the escrow all at the same time.? I have not even yet completed their order and one order of 2.1 btc was in a dispute so he would never release it.At all very very sketchy. Please post your opinions on this.Thanks!</t>
  </si>
  <si>
    <t>http://www.reddit.com/r/Bitcoin/comments/2zqps6/scammed_by_httpcryptothriftcom/</t>
  </si>
  <si>
    <t>March 21, 2015 at 03:58AM</t>
  </si>
  <si>
    <t>basmith7</t>
  </si>
  <si>
    <t>Machine learning to rapidly search for the correct bitcoin block header nonce</t>
  </si>
  <si>
    <t>http://carelesslearner.blogspot.com/2015/03/machine-learning-to-quickly-search-for.html</t>
  </si>
  <si>
    <t>http://www.reddit.com/r/Bitcoin/comments/2zqohg/machine_learning_to_rapidly_search_for_the/</t>
  </si>
  <si>
    <t>March 21, 2015 at 03:43AM</t>
  </si>
  <si>
    <t>Can anyone login to brawker.com? How long has it been down?</t>
  </si>
  <si>
    <t>http://isup.me/brawker.comConfirms the site isn't working but https://app.brawker.com/login still works but I cannot log in.</t>
  </si>
  <si>
    <t>http://www.reddit.com/r/Bitcoin/comments/2zqml4/can_anyone_login_to_brawkercom_how_long_has_it/</t>
  </si>
  <si>
    <t>March 21, 2015 at 04:25AM</t>
  </si>
  <si>
    <t>ManDrone</t>
  </si>
  <si>
    <t>Update on my FOIA request for the first US Marshalls bitcoin auction prices (July 2014)</t>
  </si>
  <si>
    <t>I made an FOIA request the day after the auction in July. This was the response I got today...The United States Marshals Service is responding to your request for the final bid prices of the ten lots sold in the bitcoin auction held on June 27, 2014. Prior to release of the requested information, the USMS is obligated to notify the winning bidder. Pursuant to 28 C.F.R. § 16.8(d) and (f) , we initiated business submitter notification procedures.to provide the winning bidder (Tim Draper) an opportunity to object to disclosure of the purchase price. Mr. Draper submitted written objections to disclosure. We are currently reviewing these objections and will correspond with you, accordingly.</t>
  </si>
  <si>
    <t>http://www.reddit.com/r/Bitcoin/comments/2zqrqe/update_on_my_foia_request_for_the_first_us/</t>
  </si>
  <si>
    <t>March 21, 2015 at 04:20AM</t>
  </si>
  <si>
    <t>PaleusNakamoto</t>
  </si>
  <si>
    <t>Bitcoin is a Cult</t>
  </si>
  <si>
    <t>https://www.youtube.com/watch?v=t_i9Kp0l2MM</t>
  </si>
  <si>
    <t>http://www.reddit.com/r/Bitcoin/comments/2zqr7e/bitcoin_is_a_cult/</t>
  </si>
  <si>
    <t>March 21, 2015 at 04:11AM</t>
  </si>
  <si>
    <t>rnvk</t>
  </si>
  <si>
    <t>How one man’s utopian vision for the Internet conquered, and then warped, Silicon Valley</t>
  </si>
  <si>
    <t>http://www.washingtonpost.com/opinions/how-one-mans-utopian-vision-for-the-internet-conquered-and-then-badly-warped-silicon-valley/2015/03/20/7dbe39f8-cdab-11e4-a2a7-9517a3a70506_story.html</t>
  </si>
  <si>
    <t>http://www.reddit.com/r/Bitcoin/comments/2zqq5l/how_one_mans_utopian_vision_for_the_internet/</t>
  </si>
  <si>
    <t>Today, my laptop was in my bag &amp; my computer was shut off. I got some e-mail on my phone regarding Cryptothrift escrow service. 4 escrows had been released with a total worth of 2.9 BTC, i was like good cashing out now. Logged in to see it had been released to a different adress than mine and i believe the cashouts have been made by cryptothrift itself. My account was protected with Factor 2 authentication meaning. Password &amp; Google authenticator protection. Getting answers on my ticket within 1 minute meaning the owner is active ( or support guy ) HOW is it possible that the adress was changed with all this security &amp; the people released the escrow all at the same time.? I have not even yet completed their order and one order of 2.1 btc was in a dispute so he would never release it.At all very very sketchy. Please post your opinions on this.Thanks!EDIT1: just contacted one of my customers and he told me that he did not release the escrow on his own behalf.</t>
  </si>
  <si>
    <t>March 21, 2015 at 04:34AM</t>
  </si>
  <si>
    <t>balkierode</t>
  </si>
  <si>
    <t>Why don't most miners prefer decentralized pools?</t>
  </si>
  <si>
    <t>If I understand correct, decentralized pools like P2Pool https://en.bitcoin.it/wiki/P2Pool are safer than centralized pools like AntPool. Why don't miners prefer decentralized pools better?</t>
  </si>
  <si>
    <t>http://www.reddit.com/r/Bitcoin/comments/2zqsvc/why_dont_most_miners_prefer_decentralized_pools/</t>
  </si>
  <si>
    <t>March 21, 2015 at 04:29AM</t>
  </si>
  <si>
    <t>bitproof</t>
  </si>
  <si>
    <t>Merkle - Google for Blockchains</t>
  </si>
  <si>
    <t>https://merkle.io/</t>
  </si>
  <si>
    <t>http://www.reddit.com/r/Bitcoin/comments/2zqs88/merkle_google_for_blockchains/</t>
  </si>
  <si>
    <t>March 21, 2015 at 04:51AM</t>
  </si>
  <si>
    <t>abcboy</t>
  </si>
  <si>
    <t>Show /r/Bitcoin: Coinjay - pay with BTC on Amazon</t>
  </si>
  <si>
    <t>http://www.coinjay.com/</t>
  </si>
  <si>
    <t>http://www.reddit.com/r/Bitcoin/comments/2zquyh/show_rbitcoin_coinjay_pay_with_btc_on_amazon/</t>
  </si>
  <si>
    <t>March 21, 2015 at 05:13AM</t>
  </si>
  <si>
    <t>throwawaycuzbotssuk</t>
  </si>
  <si>
    <t>ELECTsUM issues need help ASAP</t>
  </si>
  <si>
    <t>Okay so I transferred BTC from localbitcoins to an ELECTsUM wallet. Which to my understanding is linked with Electrum. The master public key I used is also the master public key I used on my computer on Electrum. It is my GPG Keychain public key. But I do not know how to get the coins out of the wallet? Someone please help ASAP as I am freaking out.</t>
  </si>
  <si>
    <t>http://www.reddit.com/r/Bitcoin/comments/2zqxng/electsum_issues_need_help_asap/</t>
  </si>
  <si>
    <t>March 21, 2015 at 05:10AM</t>
  </si>
  <si>
    <t>davidshares</t>
  </si>
  <si>
    <t>Check out page 3 of the Goldman Future of Finance report regarding Millennials....</t>
  </si>
  <si>
    <t>https://www.scribd.com/doc/259426863/The-Future-of-Finance-The-Socialization-of-Finance-Goldman-Sachs</t>
  </si>
  <si>
    <t>http://www.reddit.com/r/Bitcoin/comments/2zqx8t/check_out_page_3_of_the_goldman_future_of_finance/</t>
  </si>
  <si>
    <t>March 21, 2015 at 05:09AM</t>
  </si>
  <si>
    <t>donotshitme</t>
  </si>
  <si>
    <t>I want to take my Bitcoins off of coinbase and put them into cold storage. But I'm afraid.</t>
  </si>
  <si>
    <t>I want to put 2.1 BTC into a cold wallet. But I don't want it to be a Coinbase coldwallet in case their data is compromised somehow.I am afraid my computer is insecure and I don't know it. I'm afraid if I print my cold wallet that a hacker, at a later time, will come upon a digital footprint of the private key and know what to do with it. I am afraid that I'll send the bitcoins to the paper wallet and never get them out again (aren't there issues where people have to pay mega fees because all their inputs are too small or something?) I am afraid I'll encrypt it wrong and never be able to get the coins back (happened to all the 15 litecoin I mined on my laptop).Are these fears founded? is there a cold wallet guide I can follow and trust? I love some of Bitcoins ideals but now I'm feeling like no one has safe enough systems to support such a complex technology.</t>
  </si>
  <si>
    <t>http://www.reddit.com/r/Bitcoin/comments/2zqx4m/i_want_to_take_my_bitcoins_off_of_coinbase_and/</t>
  </si>
  <si>
    <t>March 21, 2015 at 05:15AM</t>
  </si>
  <si>
    <t>Internobang</t>
  </si>
  <si>
    <t>Saw this in the alumni magazine today; they're talking about being "high" on the blockchain...</t>
  </si>
  <si>
    <t>http://imgur.com/J9PXV6i</t>
  </si>
  <si>
    <t>http://www.reddit.com/r/Bitcoin/comments/2zqxrx/saw_this_in_the_alumni_magazine_today_theyre/</t>
  </si>
  <si>
    <t>March 21, 2015 at 05:42AM</t>
  </si>
  <si>
    <t>Riiume</t>
  </si>
  <si>
    <t>"People most often don't know what they want."</t>
  </si>
  <si>
    <t>I'm reposting this from ycombinator's Hacker News because I found it germane to our enterprise:The problem with the statement "make something people want" is that people most often don't know what they want. Most people didn't want the first iPhone, or even the first car -- they were happy with their non-smart phone, and their buggies. If people did know what they want, there wouldn't be a huge marketing and PR industry to tell them what they want.Maybe this holds for currencies. Maybe we can't idly wait for consumers to figure out that they can derive value from Bitcoin. Maybe we need professional PR firms selling BTC every which way: through logic, through sex imagery, by getting it mentioned in movies. Yea, it would cost money to hire PR firms; but it just might be worth the price to anyone who holds BTC.Maybe cold-callers to push Bitcoin on people when they are least expecting it. Hey, telemarketers wouldn't exist if they weren't profitable.</t>
  </si>
  <si>
    <t>http://www.reddit.com/r/Bitcoin/comments/2zr0y6/people_most_often_dont_know_what_they_want/</t>
  </si>
  <si>
    <t>March 21, 2015 at 05:32AM</t>
  </si>
  <si>
    <t>Bitreserve Partners With Mexican Billionaire Ricardo Salinas-Pliego</t>
  </si>
  <si>
    <t>http://btcfeed.net/news/bitreserve-partners-with-mexican-billionaire-ricardo-salinas-pliego/</t>
  </si>
  <si>
    <t>http://www.reddit.com/r/Bitcoin/comments/2zqzun/bitreserve_partners_with_mexican_billionaire/</t>
  </si>
  <si>
    <t>March 21, 2015 at 05:30AM</t>
  </si>
  <si>
    <t>GrapeNehiSoda</t>
  </si>
  <si>
    <t>/r/bitcoin is now guaranteed scam free (or your money back*)</t>
  </si>
  <si>
    <t>I'm placing a moratorium on "I got scammed" and "They aren't responding to my emails and I can't access my funds" posts. Victims are clogging up this subreddit.Each Bitcoiner should assume every Bitcoin "business" ends in lost assets. Please only post scam-related items here when you HAVE NOT been scammed by a Bitcoin business.*this guarantee does not constitute an actual guarantee of any kind and no money will be provided to you. By reading this text you agree to these Terms &amp; Conditions, and all the Terms &amp; Conditions of Playboy.com, BugZapper.com and BobsBlogWorld.info</t>
  </si>
  <si>
    <t>http://www.reddit.com/r/Bitcoin/comments/2zqzk9/rbitcoin_is_now_guaranteed_scam_free_or_your/</t>
  </si>
  <si>
    <t>daanbarnard</t>
  </si>
  <si>
    <t>The higher the value of the bitcoin is the more sense it makes to me.</t>
  </si>
  <si>
    <t>http://www.reddit.com/r/Bitcoin/comments/2zqzkl/the_higher_the_value_of_the_bitcoin_is_the_more/</t>
  </si>
  <si>
    <t>Zyklon87</t>
  </si>
  <si>
    <t>How to sign message using Electrum and get signature on base64 ?</t>
  </si>
  <si>
    <t>http://www.reddit.com/r/Bitcoin/comments/2zqziv/how_to_sign_message_using_electrum_and_get/</t>
  </si>
  <si>
    <t>March 21, 2015 at 05:51AM</t>
  </si>
  <si>
    <t>AnalyzerX7</t>
  </si>
  <si>
    <t>NobleESports giving away free bitcoin over Twitch!</t>
  </si>
  <si>
    <t>http://www.twitch.tv/nobleesports</t>
  </si>
  <si>
    <t>http://www.reddit.com/r/Bitcoin/comments/2zr24e/nobleesports_giving_away_free_bitcoin_over_twitch/</t>
  </si>
  <si>
    <t>March 21, 2015 at 05:49AM</t>
  </si>
  <si>
    <t>Oo0o8o0oO</t>
  </si>
  <si>
    <t>We're trying to compile all the open donation projects accepting Bitcoin directly. Have we missed any good ones?</t>
  </si>
  <si>
    <t>http://www.littlebitback.com</t>
  </si>
  <si>
    <t>http://www.reddit.com/r/Bitcoin/comments/2zr1sj/were_trying_to_compile_all_the_open_donation/</t>
  </si>
  <si>
    <t>March 21, 2015 at 06:11AM</t>
  </si>
  <si>
    <t>benicetogroupies</t>
  </si>
  <si>
    <t>Has there been any talk on this sub about a possible class action suit against Vault of Satoshi if they dont pay up?</t>
  </si>
  <si>
    <t>http://www.reddit.com/r/Bitcoin/comments/2zr4g5/has_there_been_any_talk_on_this_sub_about_a/</t>
  </si>
  <si>
    <t>March 21, 2015 at 06:31AM</t>
  </si>
  <si>
    <t>Nightshdr</t>
  </si>
  <si>
    <t>Syncthing accepts Bitcoin donations!</t>
  </si>
  <si>
    <t>Today I learned that https://syncthing.net/ exists and works between my wife's Windows and Linux computers. Got rid of btsync and donated some coins. These are the real life transactions which keep showing up more and more. Lovely bitcoin :)</t>
  </si>
  <si>
    <t>http://www.reddit.com/r/Bitcoin/comments/2zr6qg/syncthing_accepts_bitcoin_donations/</t>
  </si>
  <si>
    <t>March 21, 2015 at 06:17AM</t>
  </si>
  <si>
    <t>ponsaelius</t>
  </si>
  <si>
    <t>My Mycellium Entropy has arrived. Good to see crowdfunding works!</t>
  </si>
  <si>
    <t>https://www.dropbox.com/s/l9mybcfwm8cdjwm/IMG_20150320_223755.jpg?dl=0</t>
  </si>
  <si>
    <t>http://www.reddit.com/r/Bitcoin/comments/2zr54v/my_mycellium_entropy_has_arrived_good_to_see/</t>
  </si>
  <si>
    <t>March 21, 2015 at 06:46AM</t>
  </si>
  <si>
    <t>ramblerandgambler</t>
  </si>
  <si>
    <t>Wow...if only there was a service I could use to transfer money abroad.</t>
  </si>
  <si>
    <t>http://imgur.com/Cx7aqY6</t>
  </si>
  <si>
    <t>http://www.reddit.com/r/Bitcoin/comments/2zr8dn/wowif_only_there_was_a_service_i_could_use_to/</t>
  </si>
  <si>
    <t>March 21, 2015 at 06:42AM</t>
  </si>
  <si>
    <t>ProTipFTW</t>
  </si>
  <si>
    <t>Tipping should be as simple as dropping a coin in a jar.</t>
  </si>
  <si>
    <t>ProTip eliminates the need for a middleman in tipping. Transactions occur on the blockchain, and no data is stored. Bitcoin Tipping, the way Satoshi would want it.</t>
  </si>
  <si>
    <t>http://www.reddit.com/r/Bitcoin/comments/2zr7z6/tipping_should_be_as_simple_as_dropping_a_coin_in/</t>
  </si>
  <si>
    <t>March 21, 2015 at 07:05AM</t>
  </si>
  <si>
    <t>LReyes66</t>
  </si>
  <si>
    <t>How long will it take to get coinbase bitcoin from a friday purchase?</t>
  </si>
  <si>
    <t>Ive been using coinbase to buy bitcoins instantly. I had to get the credit card i used for coinbase replaced but i didnt know it was that particular card i used to be verified for instant purchase. So i unknowingly bought some bitcoin without a valid card on file, and didnt know it was invalid til after my purchase. So now i have to wait for the regular ACH transfer to my card.Question: if i made the order today... will it clear by Monday? I know it says business days but im hoping it will get processed over the weekend.Theres something that i need the bitcoins for by a particular day next week. It says it will arrive by the end of day on Thursday Mar 26 but that is way to late for when i need it. If that date they gave me is true then im gonna have to bite the bullet and reorder more bitcoin.</t>
  </si>
  <si>
    <t>http://www.reddit.com/r/Bitcoin/comments/2zraix/how_long_will_it_take_to_get_coinbase_bitcoin/</t>
  </si>
  <si>
    <t>March 21, 2015 at 06:49AM</t>
  </si>
  <si>
    <t>JuryNightFury</t>
  </si>
  <si>
    <t>Do you trust bitreserve?</t>
  </si>
  <si>
    <t>How much would you trust them with?Assuming you can't take the risk of volatility and want to keep your money somewhere that's not a bank.</t>
  </si>
  <si>
    <t>http://www.reddit.com/r/Bitcoin/comments/2zr8p4/do_you_trust_bitreserve/</t>
  </si>
  <si>
    <t>March 21, 2015 at 07:10AM</t>
  </si>
  <si>
    <t>KeyserSoze2015</t>
  </si>
  <si>
    <t>What's the best way to turn an extremely large amount of BTC $10 million+ into cash?</t>
  </si>
  <si>
    <t>I came into a lot of BTC recently and wanted to cash out.</t>
  </si>
  <si>
    <t>http://www.reddit.com/r/Bitcoin/comments/2zrb2d/whats_the_best_way_to_turn_an_extremely_large/</t>
  </si>
  <si>
    <t>March 21, 2015 at 07:36AM</t>
  </si>
  <si>
    <t>fiat4lyfe</t>
  </si>
  <si>
    <t>Withdrawals halted as stolen evolution coins make their way to BTC-e</t>
  </si>
  <si>
    <t>http://i.imgur.com/zf9SVVB.png</t>
  </si>
  <si>
    <t>http://www.reddit.com/r/Bitcoin/comments/2zrdxz/withdrawals_halted_as_stolen_evolution_coins_make/</t>
  </si>
  <si>
    <t>March 21, 2015 at 07:33AM</t>
  </si>
  <si>
    <t>TZEROFOURD</t>
  </si>
  <si>
    <t>Clef: Enhancing Security In The Bitcoin World</t>
  </si>
  <si>
    <t>http://bravenewcoin.com/news/clef-enhancing-security-in-the-bitcoin-world/</t>
  </si>
  <si>
    <t>http://www.reddit.com/r/Bitcoin/comments/2zrdo5/clef_enhancing_security_in_the_bitcoin_world/</t>
  </si>
  <si>
    <t>March 21, 2015 at 07:30AM</t>
  </si>
  <si>
    <t>The truth about Bitcoin addiction</t>
  </si>
  <si>
    <t>http://www.dailydot.com/lifestyle/bitcoin-addiction/</t>
  </si>
  <si>
    <t>http://www.reddit.com/r/Bitcoin/comments/2zrdby/the_truth_about_bitcoin_addiction/</t>
  </si>
  <si>
    <t>March 21, 2015 at 07:20AM</t>
  </si>
  <si>
    <t>skilliard4</t>
  </si>
  <si>
    <t>I just realized file sharing site pomf.se accepts Bitcoin donations</t>
  </si>
  <si>
    <t>http://pomf.se/</t>
  </si>
  <si>
    <t>http://www.reddit.com/r/Bitcoin/comments/2zrc8q/i_just_realized_file_sharing_site_pomfse_accepts/</t>
  </si>
  <si>
    <t>March 21, 2015 at 07:46AM</t>
  </si>
  <si>
    <t>cherker</t>
  </si>
  <si>
    <t>Anyone want to help jump-start /r/btc?</t>
  </si>
  <si>
    <t>I acquired /r/btc some time ago, and kind of ran out of time for now to do what I wanted to do with it. My intentions were to start a subreddit about Bitcoin that has an unbiased view, allowing both sceptics and supporters to voice their opinions.I figured it was about time that Theymos stopped being in control of every medium of communication. But alas my time is now being taken up elsewhere, and I can not do it myself. I should be free again in a couple of weeks, and can always help to moderate it and take care of it, but am not able to do much in terms of generating growth.Apply here if you'd like to be a part of it.You should:Be able and willing to do some CSS work and have a basic sense of design.Be able to help a subreddit grow.Do some basic mod tasks.I guarantee that I will keep you on the mod team if it turns out to be a success, and will just continue to help you with it over time.I am not looking to give up ownership.</t>
  </si>
  <si>
    <t>http://www.reddit.com/r/Bitcoin/comments/2zrf1d/anyone_want_to_help_jumpstart_rbtc/</t>
  </si>
  <si>
    <t>March 21, 2015 at 07:59AM</t>
  </si>
  <si>
    <t>sebicas</t>
  </si>
  <si>
    <t>Alibaba wants to let you use selfies to confirm payment</t>
  </si>
  <si>
    <t>http://www.marketwatch.com/story/alibaba-wants-to-let-you-use-selfies-to-confirm-payment-2015-03-19</t>
  </si>
  <si>
    <t>http://www.reddit.com/r/Bitcoin/comments/2zrgej/alibaba_wants_to_let_you_use_selfies_to_confirm/</t>
  </si>
  <si>
    <t>March 21, 2015 at 07:58AM</t>
  </si>
  <si>
    <t>jim152</t>
  </si>
  <si>
    <t>Just trade.</t>
  </si>
  <si>
    <t>I guess I'm missing something here. Why do we have to still have the middle man. I just want to trade some Litecoins for some Bitcoins maybe some bitcoins for dogecoins Peer to Peer.</t>
  </si>
  <si>
    <t>http://www.reddit.com/r/Bitcoin/comments/2zrgax/just_trade/</t>
  </si>
  <si>
    <t>March 21, 2015 at 08:16AM</t>
  </si>
  <si>
    <t>swcpokerfeed</t>
  </si>
  <si>
    <t>SWC Poker, Back And Better Than Ever</t>
  </si>
  <si>
    <t>http://btcfeed.net/reviews/swc-poker-back-and-better-than-ever/</t>
  </si>
  <si>
    <t>http://www.reddit.com/r/Bitcoin/comments/2zri4j/swc_poker_back_and_better_than_ever/</t>
  </si>
  <si>
    <t>March 21, 2015 at 08:48AM</t>
  </si>
  <si>
    <t>dragosb25</t>
  </si>
  <si>
    <t>How many of you guys convert Bitcoins to PP?</t>
  </si>
  <si>
    <t>Please give a use case.</t>
  </si>
  <si>
    <t>http://www.reddit.com/r/Bitcoin/comments/2zrleq/how_many_of_you_guys_convert_bitcoins_to_pp/</t>
  </si>
  <si>
    <t>March 21, 2015 at 08:41AM</t>
  </si>
  <si>
    <t>RakeshKristoval</t>
  </si>
  <si>
    <t>I found new easy way of storing my Bitcoin savings secure from ... myself.</t>
  </si>
  <si>
    <t>I am total newbie, so I might be cryptographically wrong, but I think this might work for someone: I found out its incredibly convenient to store Bitcoins in a cold-storage mode by generating addresses using brain-wallet services like BitAddress.org. But I always haven't trusted myself in terms of savings - I always keep spending everything I've saved once I get some depression money is gone... Since BitAddress.org provides SHA-256 brain-wallets based on Phrase, I got an idea what if I'll create some sort of bicycle lock with my phrases? What if instead of putting all of my life saving into 1 phrase bitcoin address, I will put it into many? Let's say its gonna be phrases like SatoshiNakamotoSaviour23897, SatoshiNakamotoSaviour19851, SatoshiNakamotoSaviour54891, SatoshiNakamotoSaviour78910, SatoshiNakamotoSaviour64378 As far as you can see I'm using different random numbers from my head - and I am not remembering them on purpose. I'm not puting huge amounts into each brainwallet, just $2-$5 per each. And that's really helps! Since January 2014 I am already don't remember how much times I put my money into such locks! And that's a beautiful thing! And since I kept sending it to such addresses from my main wallet, I can the list of that addresses and can control that funds are still there, but since I don't know the numbers of my personal locks, (there's too many of them from 00000 to 99999), I have some confidence that I won't spend my funds so easily! I know if you're some mega-hacker you can write some script, to bruteforce your own locks from 00000 to 99999. But I think its not honest and I believe I would never do that to break my piggy-bank... So this absolutely works for me. Hope it helps for somebody else too...</t>
  </si>
  <si>
    <t>http://www.reddit.com/r/Bitcoin/comments/2zrkn0/i_found_new_easy_way_of_storing_my_bitcoin/</t>
  </si>
  <si>
    <t>March 21, 2015 at 09:06AM</t>
  </si>
  <si>
    <t>bitcoinauctions</t>
  </si>
  <si>
    <t>[WTS] Auction Website</t>
  </si>
  <si>
    <t>https://bitcoinauctions.net/Not certain about selling yet, I'm mostly curious what the community thinks my website is worth. It's the same concept as eBay but everything is done with bitcoins. My total investment into this project is around 57 BTC, I've been working on it about 18 months now, development isn't going as quickly as I'd like, I have another job and I'm also a college student. I pay programmers in India, Russia, and Pakistan to assist me with development. The domain bitcoinauctions.com recently sold on Flippa for $1700 USDThe site has almost every feature that eBay doesBuy it now Reserve prices Escrow system Multiple item listings Make an offer We also have developed a fully working administrative panel where the fee can be adjusted, items can be deleted, and escrow can be returned or releasedAdmin panel demo: https://www.youtube.com/watch?v=HxjnoZUcxIc https://www.youtube.com/watch?v=hPs7twYUVMk https://www.youtube.com/watch?v=tozCVa3h6bkWe've never really officially launched the website or started an advertising campaign yet, before the site launches we're implementing a new UI, in the process of slicing PSDs currently, here is a preview: https://www.facebook.com/bitcoinauctions.net/photosAny thoughts?</t>
  </si>
  <si>
    <t>http://www.reddit.com/r/Bitcoin/comments/2zrn6x/wts_auction_website/</t>
  </si>
  <si>
    <t>March 21, 2015 at 08:57AM</t>
  </si>
  <si>
    <t>felipelalli</t>
  </si>
  <si>
    <t>BTCJam won't let the users define its own interest rates anymore, what do you think about it?</t>
  </si>
  <si>
    <t>Now BTCJam don't allow users to define its own interest rates anymore. Instead, they will calculate it for you "automagically".Good move or huge mistake?Source: http://blog.btcjam.com/2015/03/19/btcjam-introduces-risk-based-pricing-interest-rates-set-automatically-by-credit-score/</t>
  </si>
  <si>
    <t>http://www.reddit.com/r/Bitcoin/comments/2zrm8r/btcjam_wont_let_the_users_define_its_own_interest/</t>
  </si>
  <si>
    <t>March 21, 2015 at 09:19AM</t>
  </si>
  <si>
    <t>Motivating Bitcoin Funded Research Attempt #4</t>
  </si>
  <si>
    <t>Fellow redditors this is my 4th attempt, I have for many years been very attentive of bitcoin and the market, many years contemplating the thought of one day taking part of a bitcoin crowd funded medical research. Many of the governments around the world fund projects because it's the status quo and also most people wouldn't even consider funding an experimental project themselves considering the implications in the process. There have been very few cases around the world in which the media has aided massive crowd funding for very specific scientific projects (breast cancer, autism, aids, etc).I believe it's time for societies to take on these problems on their own. Not only would a crowd funded successful medical project benefit the perspective many people have over bitcoin, but also it would be a turning point for medical research.So here is my proposal, I'd like to try and fund a biomolecular research campaign to identify the antigens and mechanisms of "Oroya fever", a neglected disease caused by the bacteria Bartonella Bacilliformis in Peru. To get an idea about the disease, infected patients get severely sick and without treatment 90% die. The treatment is fairly straightforward however given that most countries affected are still developing countries, most of the regions affected (Mountains of Peru, Bolivia) barely have any health services. Moreover, the government doesn't really have consider this disease as a priority and grants are almost nonexistent. Finding and describing the surface antigens will allow us to develop faster and better diagnostic tools and a vaccine that could save hundreds of lives yearly.We've already developed the lab protocol and the investigation in itself is already in progress with money from one of the universities and within their laboratories.Most of the funded money would go to PCR material, third party sequencing, immunofluorescence material and cultivation tools. Money would also go to a licence that's required to take samples, sample delivery, and biosafety gear. An optimal funding goal to complete the project would be around $40,000. Once the results are published, it would be emphasised that the study was crowdfunded with bitcoin, the first of its kind in the history of scientific research. I'm only proposing this idea because I believe if successful, not only will the perception of bitcoin benefit dramatically but it will also change the way societies interact with research. Feel free to pm me for any inquiries.Update 1: Our team is working even more enthusiastically knowing this may be a piece of work that is really going to make a difference in the scientific world. When we publish the paper to the scientific journals, it'll be great to see under funding: "This work was funded by Reddit r/bitcoin community."</t>
  </si>
  <si>
    <t>http://www.reddit.com/r/Bitcoin/comments/2zrojh/motivating_bitcoin_funded_research_attempt_4/</t>
  </si>
  <si>
    <t>March 21, 2015 at 09:17AM</t>
  </si>
  <si>
    <t>Would the SHA-256 hash of "Satoshi Nakamoto" contain clues to the creator's identity or a message?</t>
  </si>
  <si>
    <t>I believe that Satoshi is a group, not an individual. Putting bitcoin together took years, and I believe that they did not arbitrarily select a name to publish under. It may have been carefully chosen.Does the SHA-256 hash contain an encoded name? A postal address? GPS coordinates? An I.P. address?What happens if the hash is hashed? Can Japanese characters be hashed? What if it is spelled backwards?The SHA-256 hash of "Satoshi Nakamoto" (with a capital S and N) is: 2662d47e3d692fe8c2cdb70b907ebb12b216a9d9ca5110dd336d12e7bf86073bRegardless, bitcoin is brilliant and it will grow whether or not there was a hidden meaning behind the name. It is fun to wonder about. Thank you, Satoshi.</t>
  </si>
  <si>
    <t>http://www.reddit.com/r/Bitcoin/comments/2zrobe/would_the_sha256_hash_of_satoshi_nakamoto_contain/</t>
  </si>
  <si>
    <t>March 21, 2015 at 09:16AM</t>
  </si>
  <si>
    <t>knsdklsfds</t>
  </si>
  <si>
    <t>South Korea: Bitcoin Growth Fueled by Startups and Community</t>
  </si>
  <si>
    <t>http://cointelegraph.com/news/113751/south-korea-bitcoin-growth-fueled-by-startups-and-community</t>
  </si>
  <si>
    <t>http://www.reddit.com/r/Bitcoin/comments/2zro5z/south_korea_bitcoin_growth_fueled_by_startups_and/</t>
  </si>
  <si>
    <t>March 21, 2015 at 09:14AM</t>
  </si>
  <si>
    <t>proskilzz</t>
  </si>
  <si>
    <t>I recently reversed my BTC transaction :0</t>
  </si>
  <si>
    <t>Hi Everyone, I want to start a discussion about the potential of reversing transactions and this being used when you visit a business for example.Two days ago I sent a transaction from an online wallet of mine to my phone wallet, and decided to test not including a fee, the result was that the transaction was stuck for 48hrs plus because no node/miner would accept it.Today I got sick of all this, and imported the private key of the sending wallet to multibit; re-synchronized it with the blockchain, did thats like twice, and then all of a sudden the sending wallet had the funds back (it basically cancelled the transaction). This is what is said on my phone (receiving wallet): http://imgur.com/SXBylyk (pic).Anyway I'm pretty shocked, I always knew that whenever you accept bitcoin you should wait for confirmations, but imagine the shop keeper that knows nothing and accepts a payment and this happens...what then... What can be done to change this?</t>
  </si>
  <si>
    <t>http://www.reddit.com/r/Bitcoin/comments/2zrnzq/i_recently_reversed_my_btc_transaction_0/</t>
  </si>
  <si>
    <t>March 21, 2015 at 09:35AM</t>
  </si>
  <si>
    <t>chriswen</t>
  </si>
  <si>
    <t>Network issue in Data Center. Mail server temporarily unavailable. #btce</t>
  </si>
  <si>
    <t>https://twitter.com/btcecom/status/579108056073674752</t>
  </si>
  <si>
    <t>http://www.reddit.com/r/Bitcoin/comments/2zrq6b/network_issue_in_data_center_mail_server/</t>
  </si>
  <si>
    <t>March 21, 2015 at 09:49AM</t>
  </si>
  <si>
    <t>Blockchain banking to be on the slate for new regulator?</t>
  </si>
  <si>
    <t>http://www.standard.co.uk/business/business-news/silicon-roundup-blockchain-banking-to-be-on-the-slate-for-new-regulator-10123119.html</t>
  </si>
  <si>
    <t>http://www.reddit.com/r/Bitcoin/comments/2zrrfn/blockchain_banking_to_be_on_the_slate_for_new/</t>
  </si>
  <si>
    <t>March 21, 2015 at 09:47AM</t>
  </si>
  <si>
    <t>lophie</t>
  </si>
  <si>
    <t>Trying to make it just off Bitcoin</t>
  </si>
  <si>
    <t>Unemployed software engineer, in a foreign country and with no money. I am really good at making software but I simply cannot find a job or small jobs that pays in Bitcoin. I guess this is a part cry-for-help part rant-and-rave. What would you do if you were in my position when you have a skill that no one requires? Should I switch to being a blacksmith or a miner or keep waiting for my employer in a shining armor?This life sucks, Enjoy your days.Out!</t>
  </si>
  <si>
    <t>http://www.reddit.com/r/Bitcoin/comments/2zrrb2/trying_to_make_it_just_off_bitcoin/</t>
  </si>
  <si>
    <t>March 21, 2015 at 09:44AM</t>
  </si>
  <si>
    <t>From finance to driverless cars: bitcoin’s amazing other uses</t>
  </si>
  <si>
    <t>http://talkbusinessmagazine.co.uk/2015/03/20/from-finance-to-driverless-cars-bitcoins-amazing-other-uses/</t>
  </si>
  <si>
    <t>http://www.reddit.com/r/Bitcoin/comments/2zrr1t/from_finance_to_driverless_cars_bitcoins_amazing/</t>
  </si>
  <si>
    <t>March 21, 2015 at 10:06AM</t>
  </si>
  <si>
    <t>Eric_Streb</t>
  </si>
  <si>
    <t>Card for Coin allows you to trade gift cards for Bitcoin. They're currently accepting Walmart or Target cards.</t>
  </si>
  <si>
    <t>https://cardforcoin.com/?referrer=1495507829727</t>
  </si>
  <si>
    <t>http://www.reddit.com/r/Bitcoin/comments/2zrt58/card_for_coin_allows_you_to_trade_gift_cards_for/</t>
  </si>
  <si>
    <t>March 21, 2015 at 09:59AM</t>
  </si>
  <si>
    <t>dogeqrcode</t>
  </si>
  <si>
    <t>BitGamer.TV</t>
  </si>
  <si>
    <t>https://www.BitGamer.TV</t>
  </si>
  <si>
    <t>http://www.reddit.com/r/Bitcoin/comments/2zrsht/bitgamertv/</t>
  </si>
  <si>
    <t>March 21, 2015 at 10:25AM</t>
  </si>
  <si>
    <t>qjkxqjkx</t>
  </si>
  <si>
    <t>Buy and sell bitcoin at 240 countries and 7600+ cities with this p2p localbitcoins.</t>
  </si>
  <si>
    <t>https://localbitcoins.com/buy-bitcoins-online/?ch=1eqe</t>
  </si>
  <si>
    <t>http://www.reddit.com/r/Bitcoin/comments/2zruwz/buy_and_sell_bitcoin_at_240_countries_and_7600/</t>
  </si>
  <si>
    <t>March 21, 2015 at 10:24AM</t>
  </si>
  <si>
    <t>BenMcLean</t>
  </si>
  <si>
    <t>What happens to their bitcoins when people die?</t>
  </si>
  <si>
    <t>I am assuming a case in which someone makes an account with some bitcoin service, has bitcoins in their account, and then they die without anyone ever finding out their password. They have no will, no easy thing like that. Are the bitcoins lost forever, since nobody has access to spend them?</t>
  </si>
  <si>
    <t>http://www.reddit.com/r/Bitcoin/comments/2zruv0/what_happens_to_their_bitcoins_when_people_die/</t>
  </si>
  <si>
    <t>March 21, 2015 at 11:07AM</t>
  </si>
  <si>
    <t>dextori</t>
  </si>
  <si>
    <t>Minecraft server accepting Bitcoin.</t>
  </si>
  <si>
    <t>Just doing my part in popularizing Bitcoin to new users and think it is ideal to use to buy in-game Ranks and items. I offer 25% for payments made in Bitcoin. If interested here is the webstore and server IP; Site: www.paradexpvp.net IP: paradexpvp.net</t>
  </si>
  <si>
    <t>http://www.reddit.com/r/Bitcoin/comments/2zryo6/minecraft_server_accepting_bitcoin/</t>
  </si>
  <si>
    <t>March 21, 2015 at 11:35AM</t>
  </si>
  <si>
    <t>icarusrex</t>
  </si>
  <si>
    <t>Anyone else having trouble with Brawker.com?</t>
  </si>
  <si>
    <t>I cancelled an order and they haven't returned my bitcoins - it's been almost a week. Technical support said its a problem that was fixed but still no actual return.</t>
  </si>
  <si>
    <t>http://www.reddit.com/r/Bitcoin/comments/2zs11r/anyone_else_having_trouble_with_brawkercom/</t>
  </si>
  <si>
    <t>March 21, 2015 at 11:34AM</t>
  </si>
  <si>
    <t>ahmadmanga</t>
  </si>
  <si>
    <t>ChangeTip Introduces Bitcoin Tipping on Twitch - The ChangeTip Blog</t>
  </si>
  <si>
    <t>http://blog.changetip.com/post/114143883614/changetip-introduces-bitcoin-tipping-on-twitch</t>
  </si>
  <si>
    <t>http://www.reddit.com/r/Bitcoin/comments/2zs0yp/changetip_introduces_bitcoin_tipping_on_twitch/</t>
  </si>
  <si>
    <t>March 21, 2015 at 11:28AM</t>
  </si>
  <si>
    <t>daryn987</t>
  </si>
  <si>
    <t>How do I really talk to people about bitcoin? Most folks I talk to about it seem really interested, but others are stubborn as a donkey.</t>
  </si>
  <si>
    <t>http://imgur.com/85nZcZO</t>
  </si>
  <si>
    <t>http://www.reddit.com/r/Bitcoin/comments/2zs0j5/how_do_i_really_talk_to_people_about_bitcoin_most/</t>
  </si>
  <si>
    <t>March 21, 2015 at 11:42AM</t>
  </si>
  <si>
    <t>kiisfm</t>
  </si>
  <si>
    <t>5 Amazing Things ChangeTip’s New Employee Can Do That Will Blow Your Mind</t>
  </si>
  <si>
    <t>http://blog.changetip.com/post/114063548264/5-amazing-things-changetips-new-employee-can-do</t>
  </si>
  <si>
    <t>http://www.reddit.com/r/Bitcoin/comments/2zs1k3/5_amazing_things_changetips_new_employee_can_do/</t>
  </si>
  <si>
    <t>March 21, 2015 at 12:01PM</t>
  </si>
  <si>
    <t>ohituna</t>
  </si>
  <si>
    <t>SCAM ALERT! Beware news of "My Wallet LTD buying btc at 10% above market for a limited time only"</t>
  </si>
  <si>
    <t>I only saw one similar submission that was a month old with no interest, but since I saw this in my google news alerts for bitcoin only today, I figured I better submit this.A company ("My Wallet LTC") supposedly offering last price +10% for bitcoin for a limited time only. It's on sites like CNBC, Marketwatch, btcfeed, and a bunch of other crypto and financial sites but it is obviously a press release. The site, mywalletbtc.com, is connected to a bunch of other scams and you can read more on CoinTelegraphGoogle results of the site don't suggest a scam initially so try to help spread the word on this one so everyone who googles this knows right away that it's a scam.</t>
  </si>
  <si>
    <t>http://www.reddit.com/r/Bitcoin/comments/2zs34s/scam_alert_beware_news_of_my_wallet_ltd_buying/</t>
  </si>
  <si>
    <t>March 21, 2015 at 11:57AM</t>
  </si>
  <si>
    <t>bkagn</t>
  </si>
  <si>
    <t>I think I'm addicted to Bitcoin</t>
  </si>
  <si>
    <t>http://www.reddit.com/r/Bitcoin/comments/2zs2td/i_think_im_addicted_to_bitcoin/</t>
  </si>
  <si>
    <t>March 21, 2015 at 11:56AM</t>
  </si>
  <si>
    <t>DogeGurt</t>
  </si>
  <si>
    <t>Video Editing Service Accepting Bitcoin As Payment</t>
  </si>
  <si>
    <t>http://vandalservices.us/</t>
  </si>
  <si>
    <t>http://www.reddit.com/r/Bitcoin/comments/2zs2qt/video_editing_service_accepting_bitcoin_as_payment/</t>
  </si>
  <si>
    <t>March 21, 2015 at 12:11PM</t>
  </si>
  <si>
    <t>messiahsk8er</t>
  </si>
  <si>
    <t>4 tips and $20... come on guys show Rap the News some love!!</t>
  </si>
  <si>
    <t>https://www.changetip.com/tipsters/JuiceRapNews</t>
  </si>
  <si>
    <t>http://www.reddit.com/r/Bitcoin/comments/2zs3vh/4_tips_and_20_come_on_guys_show_rap_the_news_some/</t>
  </si>
  <si>
    <t>March 21, 2015 at 12:47PM</t>
  </si>
  <si>
    <t>cointastical</t>
  </si>
  <si>
    <t>No news from Coinapult</t>
  </si>
  <si>
    <t>Nothing on Twitter, the site itself hasn't been updated with anything new in several days, nothing here on /r/Bitcoin and nothing on the forum.If this were an altcoin exchange, dark market site, or a cloud mining operation with a couple dozen bitcoin at risk you'ld see accusations and a "tracking the movement" of the coins thread.Nobody else is not-so-patiently waiting to be able to get access to their funds?</t>
  </si>
  <si>
    <t>http://www.reddit.com/r/Bitcoin/comments/2zs6lq/no_news_from_coinapult/</t>
  </si>
  <si>
    <t>March 21, 2015 at 12:42PM</t>
  </si>
  <si>
    <t>gr8n8au</t>
  </si>
  <si>
    <t>‘I think they will start breaking toes’</t>
  </si>
  <si>
    <t>http://www.news.com.au/finance/money/i-think-they-will-start-breaking-toes-evolution-marketplace-goes-down-in-massive-bitcoin-heist/story-e6frfmci-1227270892566</t>
  </si>
  <si>
    <t>http://www.reddit.com/r/Bitcoin/comments/2zs6a1/i_think_they_will_start_breaking_toes/</t>
  </si>
  <si>
    <t>March 21, 2015 at 12:39PM</t>
  </si>
  <si>
    <t>Aladayle</t>
  </si>
  <si>
    <t>Woo! Almost $18 in BTC!</t>
  </si>
  <si>
    <t>I have been restricted mainly to faucets because of a lack of funds. Thankfully I've found a beermoney type website that pays out in BTC. I've made $15 in BTC in the last few weeks.Why's this making me so happy? :D</t>
  </si>
  <si>
    <t>http://www.reddit.com/r/Bitcoin/comments/2zs63e/woo_almost_18_in_btc/</t>
  </si>
  <si>
    <t>March 21, 2015 at 01:25PM</t>
  </si>
  <si>
    <t>supersatoshi</t>
  </si>
  <si>
    <t>I'm seriously tired of these "exchanges." They are borderline worthless. There is DEFINITELY no coordinated manipulation. /sarcasm</t>
  </si>
  <si>
    <t>All of the counter-arguments you will spew are tired.</t>
  </si>
  <si>
    <t>http://www.reddit.com/r/Bitcoin/comments/2zs9br/im_seriously_tired_of_these_exchanges_they_are/</t>
  </si>
  <si>
    <t>March 21, 2015 at 01:38PM</t>
  </si>
  <si>
    <t>gonzobon</t>
  </si>
  <si>
    <t>Has there been a comment from Agora?</t>
  </si>
  <si>
    <t>Has the Agora market made a comment on the situation and some kind of assurance of their situation not turning into evo?Seems like they are a voice to be heard here that needs to be heard.</t>
  </si>
  <si>
    <t>http://www.reddit.com/r/Bitcoin/comments/2zsa85/has_there_been_a_comment_from_agora/</t>
  </si>
  <si>
    <t>March 21, 2015 at 01:50PM</t>
  </si>
  <si>
    <t>lightrider44</t>
  </si>
  <si>
    <t>ProTip Day 8 - Update on Dark Market Hack and Bitcoin Price</t>
  </si>
  <si>
    <t>https://www.youtube.com/watch?v=MK3PnP01Ucg</t>
  </si>
  <si>
    <t>http://www.reddit.com/r/Bitcoin/comments/2zsb0r/protip_day_8_update_on_dark_market_hack_and/</t>
  </si>
  <si>
    <t>March 21, 2015 at 02:10PM</t>
  </si>
  <si>
    <t>Ninki-Ben</t>
  </si>
  <si>
    <t>Ninki Wallet: Multi-sig in Practice</t>
  </si>
  <si>
    <t>http://ninki.ghost.io/2015/03/17/multi-sig-in-practice/</t>
  </si>
  <si>
    <t>http://www.reddit.com/r/Bitcoin/comments/2zsccn/ninki_wallet_multisig_in_practice/</t>
  </si>
  <si>
    <t>March 21, 2015 at 03:08PM</t>
  </si>
  <si>
    <t>GrounBEEFtaxi</t>
  </si>
  <si>
    <t>At this rate....if Bitcoin keeps getting defrauded, when it gets mainstream only criminals will own the majority</t>
  </si>
  <si>
    <t>http://www.reddit.com/r/Bitcoin/comments/2zsfoh/at_this_rateif_bitcoin_keeps_getting_defrauded/</t>
  </si>
  <si>
    <t>March 21, 2015 at 03:26PM</t>
  </si>
  <si>
    <t>If Bitcoins are pseudonomous and can be tracked from the origins of the theft, why don't exchanges refuse to accept those coins from entering in?</t>
  </si>
  <si>
    <t>http://www.reddit.com/r/Bitcoin/comments/2zsgm4/if_bitcoins_are_pseudonomous_and_can_be_tracked/</t>
  </si>
  <si>
    <t>jrm2007</t>
  </si>
  <si>
    <t>Exchanges choosing not to accept BTC thought stolen</t>
  </si>
  <si>
    <t>This is totally consistent with BTC philosophy -- note that the exchanges choose to do this.Who is to tell them not to?Try spending marked bills from a bank robbery or ransom or bills who serial numbers are known.If an exchange chooses to accept the stolen coins, people can stop using an exchange that deals with thieves. You know why? Because this ought to make you question what they might decide to do with your fiat or BTC one day.So how dare you tell an exchange that they should ignore the source of BTC??</t>
  </si>
  <si>
    <t>http://www.reddit.com/r/Bitcoin/comments/2zsgm0/exchanges_choosing_not_to_accept_btc_thought/</t>
  </si>
  <si>
    <t>March 21, 2015 at 03:24PM</t>
  </si>
  <si>
    <t>shitsandgoggles</t>
  </si>
  <si>
    <t>How I see bitcoin will become anonymous.</t>
  </si>
  <si>
    <t>I see a future where there are decentralized and trustless services, (decentralized autonomous corporations are perfectly capable of handling this) where you can exchange your bitcoins for any altcoin, send them to another exchange and exchange them for bitcoins for nearly free.You'll have fresh and new bitcoins.</t>
  </si>
  <si>
    <t>http://www.reddit.com/r/Bitcoin/comments/2zsgi7/how_i_see_bitcoin_will_become_anonymous/</t>
  </si>
  <si>
    <t>March 21, 2015 at 04:17PM</t>
  </si>
  <si>
    <t>hotmungsd</t>
  </si>
  <si>
    <t>Get 1 Million Youtube Views that would definitely help you to raise your video’s popularity on YouTube</t>
  </si>
  <si>
    <t>http://www.yutubviews.com/buy-1-million-youtube-views/</t>
  </si>
  <si>
    <t>http://www.reddit.com/r/Bitcoin/comments/2zsj3c/get_1_million_youtube_views_that_would_definitely/</t>
  </si>
  <si>
    <t>First Global Credit 20 BTC Trading Competition</t>
  </si>
  <si>
    <t>http://cointelegraph.com/news/113752/20-btc-first-global-credit-trading-competition-imminent</t>
  </si>
  <si>
    <t>http://www.reddit.com/r/Bitcoin/comments/2zsj27/first_global_credit_20_btc_trading_competition/</t>
  </si>
  <si>
    <t>March 21, 2015 at 04:14PM</t>
  </si>
  <si>
    <t>ia_chris</t>
  </si>
  <si>
    <t>Question on accepting BTC as an FFL/Firearms dealer</t>
  </si>
  <si>
    <t>I've activated Bitcoin through Coinbase as the sole payment gateway for my online store: www.islandarmoryguns.com. We are still in the process of uploading inventory/product descriptions etc. I recently stopped processing through conventional merchant banks because I hate them.Over the last 2 years I've noticed many FFL's and firearms dealers who've started to accept bitcoin as an online payment gateway have since stopped using it or have disappeared all together. I'm aware that Bitpay is not FFL friendly, but Coinbase is, so anyone who was formerly with Bitpay could have easily moved. So my question is why?Did they run into trouble from the ATF/DOJ? Was it a problem with Bitcoin's gateway? Technical issues/hackers/fraud? Clearly there's some demand out there for it, so what's the deal?</t>
  </si>
  <si>
    <t>http://www.reddit.com/r/Bitcoin/comments/2zsiy2/question_on_accepting_btc_as_an_fflfirearms_dealer/</t>
  </si>
  <si>
    <t>March 21, 2015 at 04:11PM</t>
  </si>
  <si>
    <t>fsad6543ayhzdf</t>
  </si>
  <si>
    <t>Bitcoin hodlers are too harsh on DNMs</t>
  </si>
  <si>
    <t>I see a lot of hate on DNMs due to the recent theft and subsequent price drop. You hoarders need to realize that holding bitcoin doesn't give it value. Spending it does. And since the begining of bitcoin the VAST majority has been spent on drugs - giving BTC it's value in the first place. There's so many people that think they will get rich quick just by holding bitcoin. Someone has to spend it...and it's clearly not you. So stop bitching.</t>
  </si>
  <si>
    <t>http://www.reddit.com/r/Bitcoin/comments/2zsit2/bitcoin_hodlers_are_too_harsh_on_dnms/</t>
  </si>
  <si>
    <t>March 21, 2015 at 04:32PM</t>
  </si>
  <si>
    <t>[TOOL] open source double spend tool</t>
  </si>
  <si>
    <t>https://bitcointalk.org/index.php?topic=992818.0</t>
  </si>
  <si>
    <t>http://www.reddit.com/r/Bitcoin/comments/2zsjt3/tool_open_source_double_spend_tool/</t>
  </si>
  <si>
    <t>March 21, 2015 at 04:25PM</t>
  </si>
  <si>
    <t>BitNewsCrypt</t>
  </si>
  <si>
    <t>Latest Bitcoin News, all in one place, placed on map</t>
  </si>
  <si>
    <t>http://ChainTime.com - #1 Bitcoin and gryptocurrency news aggregator http://chaintime.com/?display=views-mode-map - View Bitcoin news on map</t>
  </si>
  <si>
    <t>http://www.reddit.com/r/Bitcoin/comments/2zsjgi/latest_bitcoin_news_all_in_one_place_placed_on_map/</t>
  </si>
  <si>
    <t>March 21, 2015 at 05:05PM</t>
  </si>
  <si>
    <t>Myceliated</t>
  </si>
  <si>
    <t>My band logo is a bitcoin qr code. let me know if you can or can't scan it.</t>
  </si>
  <si>
    <t>http://imgur.com/gallery/TVivxyC</t>
  </si>
  <si>
    <t>http://www.reddit.com/r/Bitcoin/comments/2zslf9/my_band_logo_is_a_bitcoin_qr_code_let_me_know_if/</t>
  </si>
  <si>
    <t>March 21, 2015 at 05:00PM</t>
  </si>
  <si>
    <t>[Bitcoin Today] Saturday, March 21, 2015</t>
  </si>
  <si>
    <t>http://www.reddit.com/r/Bitcoin/comments/2zsl68/bitcoin_today_saturday_march_21_2015/</t>
  </si>
  <si>
    <t>March 21, 2015 at 05:45PM</t>
  </si>
  <si>
    <t>sumBTC</t>
  </si>
  <si>
    <t>ELI5 Is it really possible to prevent this?: coins stolen from address A =&amp;gt; reject any transaction linked directly or indirectly to address A</t>
  </si>
  <si>
    <t>I don't think monero or zerocash solves this problem but mayby I'm missing something. Thanks in advance.</t>
  </si>
  <si>
    <t>http://www.reddit.com/r/Bitcoin/comments/2zsnh0/eli5_is_it_really_possible_to_prevent_this_coins/</t>
  </si>
  <si>
    <t>March 21, 2015 at 06:22PM</t>
  </si>
  <si>
    <t>Can you Make Money Online Via Drop Shipping For Bitcoin?</t>
  </si>
  <si>
    <t>http://www.newsbtc.com/2015/03/20/can-make-money-online-via-drop-shipping-bitcoin/</t>
  </si>
  <si>
    <t>http://www.reddit.com/r/Bitcoin/comments/2zspiy/can_you_make_money_online_via_drop_shipping_for/</t>
  </si>
  <si>
    <t>Was Bitcoin Present At CeBIT 2015?</t>
  </si>
  <si>
    <t>http://www.newsbtc.com/2015/03/20/bitcoin-present-cebit-2015/</t>
  </si>
  <si>
    <t>http://www.reddit.com/r/Bitcoin/comments/2zsphq/was_bitcoin_present_at_cebit_2015/</t>
  </si>
  <si>
    <t>March 21, 2015 at 06:17PM</t>
  </si>
  <si>
    <t>Gold Vs Bitcoin. Which is a Better Investment?</t>
  </si>
  <si>
    <t>http://www.newsbtc.com/2015/03/20/gold-vs-bitcoin-better-investment/</t>
  </si>
  <si>
    <t>http://www.reddit.com/r/Bitcoin/comments/2zsp7x/gold_vs_bitcoin_which_is_a_better_investment/</t>
  </si>
  <si>
    <t>March 21, 2015 at 06:16PM</t>
  </si>
  <si>
    <t>soltantounodinoi</t>
  </si>
  <si>
    <t>A Bitcoin online-trading startup.</t>
  </si>
  <si>
    <t>Hello fellas!First of all, I'm sorry for the wall of text that will follow: I'll try to make it as short as I can and, hopefully, with no more than 200 errors (I'm italian, deal with me :)).I've a good experience in programming (especially in Python and C++) and in what is related to data mining in the financial forecasting field: I'm of course speaking of forex, CFDs, futures, commodities, options.Working with people in this area I've always been amazed by the differences that this world creates between jobs and wages. I've seen people making millions of dollars/year just through algotrading (I'm of course speaking about big companies/hedge funds) and people struggling to make 1200$/month working full time into a supermarket. Being honest, the latter one works much more than the former one. Richness doesn't become homogenuous. It gets polarized. The richest are getting always richer doing nothing, the poorest are getting always poorer struggling in time wasting and difficoult jobs. And this is not just in a global scale (http://ftp.iza.org/dp8157.pdf) but also into singular countries (http://inequality.org/wealth-inequality/).I know this topic can easily divert into politics and philosophy: this is not my aim nor my point.What I want to say is that I had an idea which I'd like your opinion about. I also don't know whether it is legal or not: hence why before I start anything I'm trying to gain as many infos as I can about bitcoins and cryptocurrencies in general.Well, the idea is the following. I'll use forex (although it is a market I personally do not like), as an example. Forex is a sum-zero game: when people make money, other people are necessarily losing money. Generally speaking, "big people" (with more money, with more ways to influence the market, with more tools to predict the market) almost always make money, "small people" (less money, less resources, less knowledge and less means to predict the market) almost always lose money. It is a statistical fact. This reinforces the inequality between "riches" and "poors".But poor people have an advantage. They are wayyyy more than rich people. Apparently the ratio is 99:1, according to the fact that the 1% of the world owns the equivalent wealth of the other 99%.Having a certain experience in this area, I thought to initiate a startup company (with the help of other people that I'll search for in internet) that has as a goal to create a public platform for forecasting the market through advanced machine learning techniques.This requires lots of CPU/GPU power. Which can be expensive to buy and mantain.First the hardware would need a place, to pay electric bills, a webserver with a fast connection, a django web developer, and at least a couple of workstations with two-three NVIDIA TITAN graphic cards to compute the statistical calculations: let's say that it would require a total initial expenses amount of something like 30.000$. After this, the platform will broadcast to the funders/subscribers the market predictions through different kind of services (EA MT4, RestAPIs, etc..) so that they can trade according to them.It is some sort of "poor&amp;anonymous" people HTF Signalling Service where both the strategies and the brain-side of the thing are collective and democratically voted (I don't want to get too much into it for now, but I'd like to create an anonymous brainstorming self-founded community with a common-signalling service server and a common democratically managed powerful workstation to perform math analysis).Now, to fund the project I was thinking about bitcoins to keep it free and anonymous and to let the regular Joe from each side of the world to join the project with the safety of this currency. A person to be entitled to receive the signals should have to put the equivalent of 10$ (una tantum) and to be entitled to "vote" for strategy and workstation usage it has to pay 10$/month.The problems start here:1) Is there any good service that will allow me to attempt this crowdfunding process through bitcoins?2) How can I make people trust me, without telling them my real name?3) How can I trust people paying me through bitcoin, without knowing their real names?4) Is there any form of verification/signature bitcoin have?5) Considering that I'm thinking of a direct-democracy-driven anonymous service, I'm sure there will be trolls or unwanted people in the community. And considering the only thing that will matter for the software will be payments, is there any way I can "block" a payment towards my wallet?6) Do you think the bitcoin community would be interested in this?7) Is there any illegal thing in your opinion in all this?Thanks for your time and your suggestions.</t>
  </si>
  <si>
    <t>http://www.reddit.com/r/Bitcoin/comments/2zsp5f/a_bitcoin_onlinetrading_startup/</t>
  </si>
  <si>
    <t>March 21, 2015 at 06:13PM</t>
  </si>
  <si>
    <t>Bitcoin Exchange Safello Offers Company Shares In Return For Crowdfunding Support</t>
  </si>
  <si>
    <t>http://btcfeed.net/news/bitcoin-exchange-safello-offers-company-shares-in-return-for-crowdfunding-support/</t>
  </si>
  <si>
    <t>http://www.reddit.com/r/Bitcoin/comments/2zsp0g/bitcoin_exchange_safello_offers_company_shares_in/</t>
  </si>
  <si>
    <t>March 21, 2015 at 07:06PM</t>
  </si>
  <si>
    <t>Use Bitcoin for Amazon Purchases With Coinjay Chrome Extension</t>
  </si>
  <si>
    <t>http://btcfeed.net/news/use-bitcoin-for-amazon-purchases-with-coinjay-chrome-extension/</t>
  </si>
  <si>
    <t>http://www.reddit.com/r/Bitcoin/comments/2zss4i/use_bitcoin_for_amazon_purchases_with_coinjay/</t>
  </si>
  <si>
    <t>March 21, 2015 at 06:47PM</t>
  </si>
  <si>
    <t>Canadian Bitcoin Exchange CoinTrader Acquired By Newnote Financial Corp.</t>
  </si>
  <si>
    <t>http://btcfeed.net/news/canadian-bitcoin-exchange-cointrader-acquired-by-newnote-financial-corp/</t>
  </si>
  <si>
    <t>http://www.reddit.com/r/Bitcoin/comments/2zsqxl/canadian_bitcoin_exchange_cointrader_acquired_by/</t>
  </si>
  <si>
    <t>March 21, 2015 at 07:32PM</t>
  </si>
  <si>
    <t>Bitcoin giveaway at FreeBits</t>
  </si>
  <si>
    <t>http://www.reddit.com/r/FreeBits/comments/2zsjuf/bitcoin_giveaway_everyone_who_comments_today_will/</t>
  </si>
  <si>
    <t>http://www.reddit.com/r/Bitcoin/comments/2zstox/bitcoin_giveaway_at_freebits/</t>
  </si>
  <si>
    <t>March 21, 2015 at 07:25PM</t>
  </si>
  <si>
    <t>Strigerthompson</t>
  </si>
  <si>
    <t>Is it possible to make bitcoin behave like multilevel marketing?</t>
  </si>
  <si>
    <t>I'm wonderig if downlines can be added to bitcoins like if you sell a bitcoin to person A and you get 10% when person A sells the bitcoin to person B, person A gets a percentage while you get a percentage. When person B sells a bitcoin, person B, A and you get a percentage. Im not surechos downlines work but hopefully someond can explain how it might work or why it won't work or if its legal.</t>
  </si>
  <si>
    <t>http://www.reddit.com/r/Bitcoin/comments/2zst8x/is_it_possible_to_make_bitcoin_behave_like/</t>
  </si>
  <si>
    <t>March 21, 2015 at 07:22PM</t>
  </si>
  <si>
    <t>btcbarron</t>
  </si>
  <si>
    <t>Slush's new site/interface is now back to being my favourite mining pool. Check it out.</t>
  </si>
  <si>
    <t>http://i.imgur.com/WSY05fZ.png</t>
  </si>
  <si>
    <t>http://www.reddit.com/r/Bitcoin/comments/2zst3j/slushs_new_siteinterface_is_now_back_to_being_my/</t>
  </si>
  <si>
    <t>March 21, 2015 at 07:40PM</t>
  </si>
  <si>
    <t>hashman2</t>
  </si>
  <si>
    <t>The Dollar Market and a Game Theory Example</t>
  </si>
  <si>
    <t>http://frass.woodcoin.org/?p=39</t>
  </si>
  <si>
    <t>http://www.reddit.com/r/Bitcoin/comments/2zsu8w/the_dollar_market_and_a_game_theory_example/</t>
  </si>
  <si>
    <t>March 21, 2015 at 07:34PM</t>
  </si>
  <si>
    <t>merkleio</t>
  </si>
  <si>
    <t>Merkle.Io – The Google Of Digital Currencies</t>
  </si>
  <si>
    <t>http://btcfeed.net/news/merkle-io-the-google-of-digital-currencies/</t>
  </si>
  <si>
    <t>http://www.reddit.com/r/Bitcoin/comments/2zstt8/merkleio_the_google_of_digital_currencies/</t>
  </si>
  <si>
    <t>March 21, 2015 at 08:06PM</t>
  </si>
  <si>
    <t>http://www.reddit.com/r/Bitcoin/comments/2zsw36/unlocked_cell_phones_at_great_prices_for_bitcoins/</t>
  </si>
  <si>
    <t>March 21, 2015 at 08:38PM</t>
  </si>
  <si>
    <t>rhemisphere</t>
  </si>
  <si>
    <t>The Irony Of The Blockchain</t>
  </si>
  <si>
    <t>Bitcoin technology has always been a double-edge sword.In society, there is an issue of identity verification and the problems of counterfeit, fake, and questionable identities.I predict governments will eventually make a copy of their own blockchain and coins or use bitcoin and use them for ID purposes.</t>
  </si>
  <si>
    <t>http://www.reddit.com/r/Bitcoin/comments/2zsyk4/the_irony_of_the_blockchain/</t>
  </si>
  <si>
    <t>March 21, 2015 at 08:23PM</t>
  </si>
  <si>
    <t>bitcoinchamp</t>
  </si>
  <si>
    <t>Coinbase hit 2.1 million users. Congratulations!</t>
  </si>
  <si>
    <t>Still 7 weeks passed since they reached 2 million. A far cry from the 100k new users they were doing every 10-12 days. I hate to keep harping on their lack of marketing but the proof is in the stagnating numbers.</t>
  </si>
  <si>
    <t>http://www.reddit.com/r/Bitcoin/comments/2zsxei/coinbase_hit_21_million_users_congratulations/</t>
  </si>
  <si>
    <t>March 21, 2015 at 08:58PM</t>
  </si>
  <si>
    <t>ysegb10</t>
  </si>
  <si>
    <t>March and April Deals on Webspaces hosting! Take a look :)</t>
  </si>
  <si>
    <t>https://bitcointalk.org/index.php?topic=988196.0</t>
  </si>
  <si>
    <t>http://www.reddit.com/r/Bitcoin/comments/2zt05s/march_and_april_deals_on_webspaces_hosting_take_a/</t>
  </si>
  <si>
    <t>March 21, 2015 at 09:38PM</t>
  </si>
  <si>
    <t>gavinandresen</t>
  </si>
  <si>
    <t>What if BTC-E was a ZeroCash exchange?</t>
  </si>
  <si>
    <t>Here's a thought experiment: what if BTC-E was a ZeroCash exchange instead of a bitcoin exchange and a customer was trying to cash out millions of dollars of stolen ZeroCash?As soon as the customer trades and then request an outgoing wire of dollars or zloty KYC/AML (know your customer / anti-money laundering) would kick in, and BTC-E's bank would insist on BTC-E finding out where the money came from.The crook could, of course, make something up ("I found it on an old hard drive") which BTC-E (or their bank) would dutifully record and report to comply with KYC/AML regulations. I have a feeling that The Authorities would treat "I found a million on an old hard drive" with the same level of skepticism as "I found this suitcase with a million in cash walking to the store one day."So it seems to me even with a completely anonymous cryptocurrency criminals would still be likely to use money mules, to try to "fly beneath the radar" and turn one big, suspicious wire transfer (or a series of wire transfers from one account) into lots of small, innocent-looking wire transfers...... which would raise red flags at the exchange (exactly what happened at BTC-E, if the reports are accurate).So I bet that even with perfect privacy we'll see stories of exchanges freezing accounts suspected of being involved with major illegal activity.Crooks could decide to keep their ill-gotten gains in ZeroCash and just spend it over a timescale of years at ZeroCash-accepting merchants, avoiding exchanges that might ask KYC/AML questions. But most criminals don't seem to be that patient.And will still have a problem if their Taxing Authority notices that they're living a millionaire lifestyle with no legal source of wealth or income.The Authorities know all of this, of course, and the trend seems to be to require more and more entities to do some KYC/AML. Look up the FINCEN reporting regulations on precious metal dealers or cash transactions over $10,000 for what that looks like.</t>
  </si>
  <si>
    <t>http://www.reddit.com/r/Bitcoin/comments/2zt3q8/what_if_btce_was_a_zerocash_exchange/</t>
  </si>
  <si>
    <t>March 21, 2015 at 09:25PM</t>
  </si>
  <si>
    <t>odhevra</t>
  </si>
  <si>
    <t>Russian government considers bitcoin is a threat for state</t>
  </si>
  <si>
    <t>http://forklog.com/pravitelstvo-rossii-vosprinimaet-bitkojn-kak-gosudarstvennuyu-ugrozu/</t>
  </si>
  <si>
    <t>http://www.reddit.com/r/Bitcoin/comments/2zt2ij/russian_government_considers_bitcoin_is_a_threat/</t>
  </si>
  <si>
    <t>March 21, 2015 at 10:07PM</t>
  </si>
  <si>
    <t>How many users does the Bitcoin network have?</t>
  </si>
  <si>
    <t>I am wondering, since I saw many different numbers between 2-5 mio. What are their sources?Thanks!</t>
  </si>
  <si>
    <t>http://www.reddit.com/r/Bitcoin/comments/2zt6ir/how_many_users_does_the_bitcoin_network_have/</t>
  </si>
  <si>
    <t>March 21, 2015 at 10:05PM</t>
  </si>
  <si>
    <t>MeanOfPhidias</t>
  </si>
  <si>
    <t>If you hate Altcoins, maybe Bitcoin just isn't for you</t>
  </si>
  <si>
    <t>https://www.cryptocoinsnews.com/hate-altcoins-maybe-bitcoin-just-isnt/</t>
  </si>
  <si>
    <t>http://www.reddit.com/r/Bitcoin/comments/2zt695/if_you_hate_altcoins_maybe_bitcoin_just_isnt_for/</t>
  </si>
  <si>
    <t>March 21, 2015 at 10:03PM</t>
  </si>
  <si>
    <t>ckirsc</t>
  </si>
  <si>
    <t>Will 'BitchCoin' Offer Artists a New Way to Make a Living?</t>
  </si>
  <si>
    <t>http://www.vice.com/read/artist-sarah-meyohas-coins-new-currency-with-bitchcoin-392</t>
  </si>
  <si>
    <t>http://www.reddit.com/r/Bitcoin/comments/2zt63r/will_bitchcoin_offer_artists_a_new_way_to_make_a/</t>
  </si>
  <si>
    <t>March 21, 2015 at 09:50PM</t>
  </si>
  <si>
    <t>WestChi</t>
  </si>
  <si>
    <t>BTCJam revises its loan products, introduces new ones</t>
  </si>
  <si>
    <t>http://btcvestor.com/2015/03/21/btcjam-revises-its-loan-products-introduces-new-ones/</t>
  </si>
  <si>
    <t>http://www.reddit.com/r/Bitcoin/comments/2zt4tn/btcjam_revises_its_loan_products_introduces_new/</t>
  </si>
  <si>
    <t>March 21, 2015 at 09:49PM</t>
  </si>
  <si>
    <t>fault_6</t>
  </si>
  <si>
    <t>Why is everyone upset that btc-e froze stolen funds, yet when coinbase does it - for much dumber reasons - that is just the way it needs to be?</t>
  </si>
  <si>
    <t>http://www.reddit.com/r/Bitcoin/comments/2zt4p0/why_is_everyone_upset_that_btce_froze_stolen/</t>
  </si>
  <si>
    <t>March 21, 2015 at 09:42PM</t>
  </si>
  <si>
    <t>Very convincing ad for Bittiraha.fi - what do you think? Is it legit?</t>
  </si>
  <si>
    <t>https://www.youtube.com/watch?v=IFT-lwX410Q</t>
  </si>
  <si>
    <t>http://www.reddit.com/r/Bitcoin/comments/2zt43y/very_convincing_ad_for_bittirahafi_what_do_you/</t>
  </si>
  <si>
    <t>March 21, 2015 at 10:28PM</t>
  </si>
  <si>
    <t>I have a theory why a bullish bitcoin price rally does not happen?</t>
  </si>
  <si>
    <t>Because the marshalls still have lots of bitcoins to be auctioned off and the people who participate in these auctions are whales..They want to buy bitcoins cheap in the auction process and hence they are trying to keep the price low and destroy any bullish trend.How far this could be true?</t>
  </si>
  <si>
    <t>http://www.reddit.com/r/Bitcoin/comments/2zt8nu/i_have_a_theory_why_a_bullish_bitcoin_price_rally/</t>
  </si>
  <si>
    <t>March 21, 2015 at 10:27PM</t>
  </si>
  <si>
    <t>affordableweb</t>
  </si>
  <si>
    <t>MasterCard Names Cryptocurrency as Major Competitor in New Report</t>
  </si>
  <si>
    <t>http://cointelegraph.com/news/113753/mastercard-names-cryptocurrency-as-major-competitor-in-new-report</t>
  </si>
  <si>
    <t>http://www.reddit.com/r/Bitcoin/comments/2zt8hq/mastercard_names_cryptocurrency_as_major/</t>
  </si>
  <si>
    <t>March 21, 2015 at 11:27PM</t>
  </si>
  <si>
    <t>guymcguy77</t>
  </si>
  <si>
    <t>Why we need blockchain enforced spending limits</t>
  </si>
  <si>
    <t>I am pretty much all in with Bitcoin and I have been reviewing the slew of new wallets coming out(ninki, airbitz, copay, greenaddress) trying to determine things like security and reliability trade offs each have. Basically as things stand, for someone who is all in, I feel very uncomfortable knowing that if anyone found out about my coins and planned an attack on me in my home I would be forced to transfer all my money to them and they would get it all, completely anonymously with no chance for recourse.For instance AirBitz supports mobile only, with password + pin enforced daily spending limits. (not multi sig but seemingly equal security) This won't prevent a gun to the head scenario - the attacker could just force you to update your spending limits with your password. Ninki supports daily spending limits via multisig with their third signature but if an attacker knew you had the second key they could force you to give it up. If a service was to come out that did not allow you to change your daily spending limits this would like mean if they were to dissapear you'd be screwed but it also leaves you at risk of knowing that at any time a company could secretly update it's software to steal your extra key and then take all your money. I cannot leave all my money up to this sort of chance, even if it is low. It seems there is nowhere truly safe to be all in Bitcoin.Now, if we had a blockchain enforced spending limit you could be totally safe in the event you were held at gunpoint because you would be 100% unable to withdraw more then your daily limit. If your wallet software was to deploy a secret update, they would be unable to to steal more then your daily limit. This leaves a new problem however: What if a hacker got your private key and was able to write a script that would sweep your daily limit every 24 hours quicker then you can. For this I would suggest a blockchain enforced emergency backup address. At any time you could send a special emergency tx and the funds would be moved from one key to another, with the same daily withdrawal limits enforced(so a gun to the head can't force you to execute emergency sequence to get access to your funds.)This is really the only valid solution I see to totally feel 100% safe being all in with Bitcoin. Is anything like this on the horizon?</t>
  </si>
  <si>
    <t>http://www.reddit.com/r/Bitcoin/comments/2zteyy/why_we_need_blockchain_enforced_spending_limits/</t>
  </si>
  <si>
    <t>March 21, 2015 at 11:20PM</t>
  </si>
  <si>
    <t>Are bitcoiners promoting theft just to preserve their wealth? Was very surprised to hear the reactions to posts regarding exchanges refusing suspicious deposits.</t>
  </si>
  <si>
    <t>http://www.reddit.com/r/Bitcoin/comments/2zte5j/are_bitcoiners_promoting_theft_just_to_preserve/</t>
  </si>
  <si>
    <t>March 21, 2015 at 11:38PM</t>
  </si>
  <si>
    <t>bit_moon</t>
  </si>
  <si>
    <t>Bitcoin in India ‘On the Rise’ ~ Cointelegraph India</t>
  </si>
  <si>
    <t>http://cointelegraph.com/news/113755/bitcoin-in-india-on-the-rise-says-sunny-ray-unocoin-co-founder</t>
  </si>
  <si>
    <t>http://www.reddit.com/r/Bitcoin/comments/2ztg6r/bitcoin_in_india_on_the_rise_cointelegraph_india/</t>
  </si>
  <si>
    <t>March 21, 2015 at 11:33PM</t>
  </si>
  <si>
    <t>toomanynamesaretook</t>
  </si>
  <si>
    <t>How are people moving stolen coins back into fiat?</t>
  </si>
  <si>
    <t>~</t>
  </si>
  <si>
    <t>http://www.reddit.com/r/Bitcoin/comments/2ztfn2/how_are_people_moving_stolen_coins_back_into_fiat/</t>
  </si>
  <si>
    <t>March 21, 2015 at 11:49PM</t>
  </si>
  <si>
    <t>miffman123</t>
  </si>
  <si>
    <t>Is there an interest for freshly-mined bitcoins (virgins)</t>
  </si>
  <si>
    <t>I am planning to make a service which buys and sells fresh bitcoins with no previous trail for novelty and privacy reasons.Do you think there is a high demand for this coins? I would sell them with a 3-5% fee of course.</t>
  </si>
  <si>
    <t>http://www.reddit.com/r/Bitcoin/comments/2zthdl/is_there_an_interest_for_freshlymined_bitcoins/</t>
  </si>
  <si>
    <t>March 21, 2015 at 11:46PM</t>
  </si>
  <si>
    <t>Ampzx</t>
  </si>
  <si>
    <t>Confused about coinbase</t>
  </si>
  <si>
    <t>Everyone seems so worried about bitcoins being hacked etc. I don't understand, what's the difference between having a balance on coinbase or having one on paypal? Virtual cash is virtual cash, no?</t>
  </si>
  <si>
    <t>http://www.reddit.com/r/Bitcoin/comments/2zth2d/confused_about_coinbase/</t>
  </si>
  <si>
    <t>March 22, 2015 at 12:31AM</t>
  </si>
  <si>
    <t>mickygta</t>
  </si>
  <si>
    <t>Core Bitcoin Developer Recounts the Early Days with Satoshi</t>
  </si>
  <si>
    <t>https://www.youtube.com/watch?v=Fxk8Dx216zI</t>
  </si>
  <si>
    <t>http://www.reddit.com/r/Bitcoin/comments/2ztmai/core_bitcoin_developer_recounts_the_early_days/</t>
  </si>
  <si>
    <t>March 22, 2015 at 12:27AM</t>
  </si>
  <si>
    <t>Why we need blockchain enforced spending limits - User managed!!!</t>
  </si>
  <si>
    <t>It appears my previous post was banned for someone reason, I think people are missing the point that what I am saying below would be 100% user managed. It's what you feel comfortable with, not set by a third party. If you know that you'll need more money soon, to buy a house for example, then there should be a tx you can send that will allow you up your limits after x amount of days. How often do you need access to spend all of your money on short notice? If it happens to be often for you then you don't need to use the feature.Previous Post, (please let me know what rule I have broken with this suggestion????)I am pretty much all in with Bitcoin and I have been reviewing the slew of new wallets coming out(ninki, airbitz, copay, greenaddress) trying to determine things like security and reliability trade offs each have. Basically as things stand, for someone who is all in, I feel very uncomfortable knowing that if anyone found out about my coins and planned an attack on me in my home I would be forced to transfer all my money to them and they would get it all, completely anonymously with no chance for recourse. For instance AirBitz supports mobile only, with password + pin enforced daily spending limits. (not multi sig but seemingly equal security) This won't prevent a gun to the head scenario - the attacker could just force you to update your spending limits with your password. Ninki supports daily spending limits via multisig with their third signature but if an attacker knew you had the second key they could force you to give it up. If a service was to come out that did not allow you to change your daily spending limits this would like mean if they were to dissapear you'd be screwed but it also leaves you at risk of knowing that at any time this company could secretly update it's software to steal your extra key and then take all your money. It seems there is nowhere truly safe to be all in Bitcoin. Now, if we had a blockchain enforced spending limit you could be totally safe in the event you were held at gunpoint because you would be 100% unable to withdraw more then your daily limit. If your wallet software was to deploy a secret update, they would be unable to to steal more then your daily limit. This leaves a new problem however: What if a hacker got your private key and was able to write a script that would sweep your daily limit every 24 hours quicker then you can. For this I would suggest a blockchain enforced emergency backup address. At any time you could send a special emergency tx and the funds would be moved from one key to another, with the same daily withdrawal limits enforced(so a gun to the head can't force you to execute emergency sequence to get access to your funds.) This is really the only valid solution I see to totally feel 100% safe being all in with Bitcoin. Is anything like this on the horizon?</t>
  </si>
  <si>
    <t>http://www.reddit.com/r/Bitcoin/comments/2ztlu5/why_we_need_blockchain_enforced_spending_limits/</t>
  </si>
  <si>
    <t>March 22, 2015 at 12:21AM</t>
  </si>
  <si>
    <t>taariqlewis</t>
  </si>
  <si>
    <t>If bitcoin is just data, then is fungibility really possible when we classify that data (i.e taint etc)?</t>
  </si>
  <si>
    <t>It would appear that bitcoin might weaken the attainability of "fungibility" when it's so easy to classify money and track its source.We couldn't do this with physical cash because of the constraints on access to information, but now with bitcoin...maybe we're testing the real attainability of that term?</t>
  </si>
  <si>
    <t>http://www.reddit.com/r/Bitcoin/comments/2ztl23/if_bitcoin_is_just_data_then_is_fungibility/</t>
  </si>
  <si>
    <t>March 22, 2015 at 12:40AM</t>
  </si>
  <si>
    <t>20 Bitcoin Trading Contest by First Global Credit</t>
  </si>
  <si>
    <t>http://btcfeed.net/news/20-bitcoin-trading-contest-by-first-global-credit/</t>
  </si>
  <si>
    <t>http://www.reddit.com/r/Bitcoin/comments/2ztn8q/20_bitcoin_trading_contest_by_first_global_credit/</t>
  </si>
  <si>
    <t>March 22, 2015 at 12:38AM</t>
  </si>
  <si>
    <t>buybtc</t>
  </si>
  <si>
    <t>PSA: take a moment and check old dormant accounts</t>
  </si>
  <si>
    <t>I was told by a certain bitcoin service I had bitcoins in a old inactive account and would delete the account in 14 days/ I looked it had 1 btc in it this morning very happy morning :)More services should do this if not you should check yourself!</t>
  </si>
  <si>
    <t>http://www.reddit.com/r/Bitcoin/comments/2ztn0j/psa_take_a_moment_and_check_old_dormant_accounts/</t>
  </si>
  <si>
    <t>March 22, 2015 at 01:02AM</t>
  </si>
  <si>
    <t>Jason_Poon</t>
  </si>
  <si>
    <t>New bitcoin faucet earnbtc.science</t>
  </si>
  <si>
    <t>Just thought I would share my new Bitcoin FaucetThe payouts are:300 (52.1%)400 (34.7%)500 (13%)1000 (2.1%)10000 (0.4%)You can claim every 60 min and the referral payouts are 10%.Hope you like.</t>
  </si>
  <si>
    <t>http://www.reddit.com/r/Bitcoin/comments/2ztpq5/new_bitcoin_faucet_earnbtcscience/</t>
  </si>
  <si>
    <t>March 22, 2015 at 12:51AM</t>
  </si>
  <si>
    <t>dakonekt</t>
  </si>
  <si>
    <t>Bitcoin to cash card.</t>
  </si>
  <si>
    <t>http://wallet.advcash.com/referral/6134b639-ab8d-4e19-b44d-8e35611dcbd0</t>
  </si>
  <si>
    <t>http://www.reddit.com/r/Bitcoin/comments/2ztogy/bitcoin_to_cash_card/</t>
  </si>
  <si>
    <t>March 22, 2015 at 01:12AM</t>
  </si>
  <si>
    <t>Psybawr</t>
  </si>
  <si>
    <t>My highly dubious price prediction: 2020, Jan 1 - $307,200 = BTC 1</t>
  </si>
  <si>
    <t>So I just finished watching a lecture from Ray Kurzweil and so I read up a bit about him. Turns out his predictions since the 90's have been about 80% accurate which is incredibly high for anyone who make predictions about anything. When Ray Kurzweil is asked why he is so accurate he says its because information technologies usually follow a very predictable doubling and that's how he makes his predictions. Some things double every couple of years while other technologies double every 6 months, but in any case it's predictable after a little while of observation. So I thought I would apply his thinking to bitcoin.2010, Jan 1 - $0.31 = BTC 12013, Jan 1 - $13 = BTC 12015, Jan 1 - $300 = BTC 1Under this model the price doubles roughly every 5 months if you were to smooth out all the crazy price swings. However I am taking a slightly more "conservative" approach in this prediction and say it will only double every 6 months. The prediction:2017, Jan 1 - $4800 = BTC 12020, Jan 1 - $307,200 = BTC 12030, Jan 1 THE MOON! - $322,122,547,200 = BTC 1Obviously this is impossible for it to reach hundreds of billions. Even 307,200 seems very absurd but it's fun to dream anyways.</t>
  </si>
  <si>
    <t>http://www.reddit.com/r/Bitcoin/comments/2ztqx7/my_highly_dubious_price_prediction_2020_jan_1/</t>
  </si>
  <si>
    <t>March 22, 2015 at 01:06AM</t>
  </si>
  <si>
    <t>No Traditional Financial Institutions? No Problem</t>
  </si>
  <si>
    <t>http://techcrunch.com/2015/03/21/no-traditional-financial-institutions-no-problem/</t>
  </si>
  <si>
    <t>http://www.reddit.com/r/Bitcoin/comments/2ztq5l/no_traditional_financial_institutions_no_problem/</t>
  </si>
  <si>
    <t>March 22, 2015 at 01:51AM</t>
  </si>
  <si>
    <t>PastaArt</t>
  </si>
  <si>
    <t>Bitcoin fungability problem and exchanges rejecting funds.</t>
  </si>
  <si>
    <t>There's a growing problem with bitcoin's fungibility. Because coins can be traced, bitcoin exchanges have been rejecting coins that are tied to thefts and other illegal activities. While it is logical and ethical to reject stolen goods and funds, it can be a serious problem for bitcoin acceptance and growth.Imagine that you sell your $2000 bike on Craigslist for BTC. You meet this anonymous person, work out a price and agree to the payment in BTC. Now you're holding 7 BTC from an anonymous person. Fast forward 6 months. You now want to make a down payment on a car and decide to turn those BTC into cash. As you go to sell those coins, you get rejected by the exchange. It turns out that those coins were reported stolen.What's the problem? Well, there's a reasonable expectation that that the exchange check the coins to make sure their not stolen. To not do so would be similar to a pawn shop taking any merchandise they can ascertain might be stolen. They simply have to do SOME due diligence to avoid taking stolen property. To do so otherwise might mean you are liable of a crime or of civil suit.How's this different from dollars? Well there's no reasonable expectation of knowing that the dollar bills you take from someone are stolen. The dollars are still traceable when they reach the bank, and the bank will help law enforcement with information, but the bank and you are not held responsible for not checking to see if those dollars were stolen when accepting the funds. It is reasonable to take the cash, because there's no expectation burdening you with ensuring that the dollars are crime free.Now start extrapolating this problem to wide scale acceptance. If exchanges HAVE to reject acceptance of stolen funds, it means that merchants may find it difficult to exchange their bitcoin back into dollars. It also means that the average new user is going to start telling people about their bad experience with bitcoin when they get tainted coins from people. Basically bitcoin's acceptance is threatened by its tractability.What's the solution? Well, the obvious solution is to make coin mixing standard, but that invites the accusation that bitcoin is actively trying to facilitate criminal activity. (We know differently, but the detractors WILL use anything to prevent bitcoin acceptance.) I think there's a happy medium between thwarting criminal activity, fungibility and semi-private transactions. That would be to make mixing readily available, but to get law enforcement to set up mixing services so that 70 to 80% of the mixing can be tracked. This does three things. 1. It gives law enforcement information needed for investigating and tracking criminal funds, 2. Makes criminals dislike bitcoin as a medium of exchange. 3. Gives the exchanges and merchants plausible deniability so that there is no liability in taking bitcoin as payment.Your thoughts?</t>
  </si>
  <si>
    <t>http://www.reddit.com/r/Bitcoin/comments/2ztvbb/bitcoin_fungability_problem_and_exchanges/</t>
  </si>
  <si>
    <t>March 22, 2015 at 01:48AM</t>
  </si>
  <si>
    <t>My Unicycle "Rack" ... Getting ready for Ride Across Austin!</t>
  </si>
  <si>
    <t>https://plus.google.com/u/0/+paulsnow/posts/axPGNuPPJqs?pid=6128754462701185922&amp;oid=114233295119979081225</t>
  </si>
  <si>
    <t>http://www.reddit.com/r/Bitcoin/comments/2ztv06/my_unicycle_rack_getting_ready_for_ride_across/</t>
  </si>
  <si>
    <t>March 22, 2015 at 01:54AM</t>
  </si>
  <si>
    <t>yellowpoint</t>
  </si>
  <si>
    <t>Bitcoin security and insurance services required for bitcoin holders before price &amp;gt; $100k</t>
  </si>
  <si>
    <t>The current lack of infrastructure would leave almost all current holders with high security risks if price would suddenly go to the moon.What security and insurance services are being developed for bitcoin holders?</t>
  </si>
  <si>
    <t>http://www.reddit.com/r/Bitcoin/comments/2ztvq9/bitcoin_security_and_insurance_services_required/</t>
  </si>
  <si>
    <t>March 22, 2015 at 02:19AM</t>
  </si>
  <si>
    <t>BinaryResult</t>
  </si>
  <si>
    <t>Fungability is immutable</t>
  </si>
  <si>
    <t>If btc-e is actually blacklisting coins they have every right to do so just as I have every right to go somewhere that won't discriminate or set up a competing service that takes fungibility seriously.If you own the private keys you own the bitcoin no matter how they were obtained. You are welcome to try and steal my coins right now, if you get them they are yours. I have no sympathy for people who trust centralized institutions to keep their coins safe and then think they are entitled to get them back once they disappear.If you have any question about why white/black listing is a bad idea I invite you to read this and think hard about what that would mean for the future of our currency.</t>
  </si>
  <si>
    <t>http://www.reddit.com/r/Bitcoin/comments/2ztyoi/fungability_is_immutable/</t>
  </si>
  <si>
    <t>March 22, 2015 at 02:12AM</t>
  </si>
  <si>
    <t>BitGiveOrg</t>
  </si>
  <si>
    <t>A look at Bitcoin's usefulness for charity</t>
  </si>
  <si>
    <t>https://bitcoinmagazine.com/19665/bitgive-foundation-bitcoin-powered-nonprofit-world-good/</t>
  </si>
  <si>
    <t>http://www.reddit.com/r/Bitcoin/comments/2ztxvk/a_look_at_bitcoins_usefulness_for_charity/</t>
  </si>
  <si>
    <t>March 22, 2015 at 02:11AM</t>
  </si>
  <si>
    <t>lalalalalalalalalho</t>
  </si>
  <si>
    <t>Is it illegal to work for cryptocurrency project?</t>
  </si>
  <si>
    <t>I am from India.I am working on a cryptocurrency project (like Bitcoin, Litecoin, Darkcoin, etc.) as a contract type of work.Is it illegal to do this?Thank you</t>
  </si>
  <si>
    <t>http://www.reddit.com/r/Bitcoin/comments/2ztxo3/is_it_illegal_to_work_for_cryptocurrency_project/</t>
  </si>
  <si>
    <t>mask45</t>
  </si>
  <si>
    <t>RDN - Transparent Blockchain, FIlesending on Bitcoin Blockchain, Custom Exchange</t>
  </si>
  <si>
    <t>https://bitcointalk.org/index.php?topic=981209.60</t>
  </si>
  <si>
    <t>http://www.reddit.com/r/Bitcoin/comments/2ztxnc/rdn_transparent_blockchain_filesending_on_bitcoin/</t>
  </si>
  <si>
    <t>Bitcoin And Gold: When Worlds Collide</t>
  </si>
  <si>
    <t>http://www.forbes.com/sites/michaellingenheld/2015/03/18/bitcoin-and-gold-when-worlds-collide/?utm_content=buffere05e6&amp;utm_medium=social&amp;utm_source=twitter.com&amp;utm_campaign=buffer</t>
  </si>
  <si>
    <t>http://www.reddit.com/r/Bitcoin/comments/2ztxmz/bitcoin_and_gold_when_worlds_collide/</t>
  </si>
  <si>
    <t>March 22, 2015 at 02:57AM</t>
  </si>
  <si>
    <t>no_face</t>
  </si>
  <si>
    <t>What is the best HD wallet app currently?</t>
  </si>
  <si>
    <t>Ideally,Follows a standard derivation: If I choose to migrate to a different app, it should be as simple to re-seed and all my funds should just show up</t>
  </si>
  <si>
    <t>http://www.reddit.com/r/Bitcoin/comments/2zu31i/what_is_the_best_hd_wallet_app_currently/</t>
  </si>
  <si>
    <t>March 22, 2015 at 02:52AM</t>
  </si>
  <si>
    <t>fastnewsbot</t>
  </si>
  <si>
    <t>Is there a good trading platform for Bitcoin?</t>
  </si>
  <si>
    <t>I'm looking for something that will not only let me trade, but also provide me with a good charting and technical analysis for bitcoin.Kind of like Think or Swim, but for bitcoin specifically. Does something like this exist?The closest thing I can find is ZeroBlock.</t>
  </si>
  <si>
    <t>http://www.reddit.com/r/Bitcoin/comments/2zu2hg/is_there_a_good_trading_platform_for_bitcoin/</t>
  </si>
  <si>
    <t>March 22, 2015 at 02:51AM</t>
  </si>
  <si>
    <t>Anenome5</t>
  </si>
  <si>
    <t>Vladimir Putin calls for 'Eurasia' currency union</t>
  </si>
  <si>
    <t>http://www.telegraph.co.uk/news/worldnews/europe/russia/11485352/Vladimir-Putin-calls-for-Eurasia-currency-union.html</t>
  </si>
  <si>
    <t>http://www.reddit.com/r/Bitcoin/comments/2zu2dv/vladimir_putin_calls_for_eurasia_currency_union/</t>
  </si>
  <si>
    <t>March 22, 2015 at 02:37AM</t>
  </si>
  <si>
    <t>DRKMSTR</t>
  </si>
  <si>
    <t>Coding Guru's of /r/bitcoin, can you do this?</t>
  </si>
  <si>
    <t>With the recent "stolen coins" and "flagged coins" hot topics around here, if I were a business, it is very important that said coins are not accepted since I cannot pass them through popular exchanges (and costs tend to mount on that).So, is there a way to implement a way to only accept BTC that has not been flagged, and thus reject incoming transactions dealing with flagged coins?Since many small businesses who accept bitcoin don't know much about the blockchain, accepting stolen coins is a problem, the way I look at it, if I accept stolen bitcoins, it's similar to me accepting counterfeit cash, or stolen merchandise, which in that case I have to pay the price for that. It is to my benefit to avoid that, that's why there's bill markers, UV-lamps, etc to prevent that.Any thoughts?</t>
  </si>
  <si>
    <t>http://www.reddit.com/r/Bitcoin/comments/2zu0r5/coding_gurus_of_rbitcoin_can_you_do_this/</t>
  </si>
  <si>
    <t>March 22, 2015 at 03:03AM</t>
  </si>
  <si>
    <t>dublinjammers</t>
  </si>
  <si>
    <t>International #BitcoinSurvey up to 44 countries</t>
  </si>
  <si>
    <t>Hi all,The International #BitcoinSurvey which launched a little over a week ago on Twitter and Bitcointalk (https://bitcointalk.org/index.php?topic=987941.0;all). It has passed one hundred responses now, from 44 countries. While launched at the same day as the Coindesk survey, this isn't it.It's an independent research project I'm doing, as I spent the last five years doing it on the Irish games industry where I mapped out the scope of the industry across Ireland, built a timeline of the companies from Atari in the 1970's up to 2013, and conducted an audit of the industry to give an estimate of the size, scale and distribution of it across the different sectors, with estimates of jobs. That project has finished now for some time.My research in Ireland enabled an industry to be mapped out, and understanding of what was actually out there helped change a lot of things for the good indirectly.I hope to do the same with this survey, to get people's opinion now in 2015, and then share with reddit, twitter, bitcointalk and whoever else wants to see the resultsBut I am reusing some of my tools, techniques and approaches to see what people across the world use bitcoin for, and get their opinion on some topics including wallets, exchanges, hacks, gambling, trading, mining, and general usage. It's quite long, nearly 40 questions, but many of the questions are optional, but I'm stumping up a bitcoin to give to respondents between now and June.I'm putting out some pics and info that won't affect the data under the hashtag # which I'm updating once or twice a day with pictures as the map of the world fills in at https://twitter.com/search?q=%23BitcoinSurvey&amp;src=typdI will be producing interim reports in April and May, and have a goal of 1,000 responses , and then in June after all responses are received, I'll be putting together a report, which will be available free to the bitcoin community for people working, studying, coding, or using bitcoin.I've been hesitant to post links, as I've just worked hard at getting unbanned, but given that this is a survey that will be of interest to a lot of people, please participate or ask questions!CheersJamieP.S. There are less than 10% female respondants, but if you're a reddit lady, or a reddit lad with a lady who does or doesn't use bitcoin (friend/housemate/family/work colleague/other half etc) it would be great if you could participate.</t>
  </si>
  <si>
    <t>http://www.reddit.com/r/Bitcoin/comments/2zu3sz/international_bitcoinsurvey_up_to_44_countries/</t>
  </si>
  <si>
    <t>March 22, 2015 at 03:00AM</t>
  </si>
  <si>
    <t>Bitcoin Mining.. if everyone is doing it...?</t>
  </si>
  <si>
    <t>http://imgur.com/gallery/Qhb7GxR</t>
  </si>
  <si>
    <t>http://www.reddit.com/r/Bitcoin/comments/2zu3ex/bitcoin_mining_if_everyone_is_doing_it/</t>
  </si>
  <si>
    <t>March 22, 2015 at 02:59AM</t>
  </si>
  <si>
    <t>lucasjkr</t>
  </si>
  <si>
    <t>Buy Granola and other treats with Bitcoin</t>
  </si>
  <si>
    <t>I just wanted to announce that Berkshire Grain, a company that I've been working with on a variety of issues, is now accepting Bitcoin (through Bitpay) for their products. Bitcoin's a new technology to them, but they seem very excited about it's concepts and prospects, and all of us couldn't help but wonder how many Bitcoiners would be interested in healthy, tasty snacks...Now you can buy granola, scone mixes, wine jellies (my personal favorite), and Chaga wild mushrooms, pay for your order with Bitcoin, and have them delivered to your doorstep.I also should note, everything is very affordable - Granolas start at $4.00 per package, Scone Mixes are $8.00 each, and the Wine Jellies also are $8.00 each.That's it. Just wanted to introduce Berkshire Grain - hopefully at least one of you will appreciate what they have to offer!</t>
  </si>
  <si>
    <t>http://www.reddit.com/r/Bitcoin/comments/2zu3cx/buy_granola_and_other_treats_with_bitcoin/</t>
  </si>
  <si>
    <t>anyone wanna trade bitcoins for money?</t>
  </si>
  <si>
    <t>I have money on paypal, and atm no way of withdrawing it other than sending it to someone. I would like to buy bitcoins with that money. anyone intersted? im not here to scam you, just struggling to buy bitcoins.</t>
  </si>
  <si>
    <t>http://www.reddit.com/r/Bitcoin/comments/2zu3bt/anyone_wanna_trade_bitcoins_for_money/</t>
  </si>
  <si>
    <t>March 22, 2015 at 04:00AM</t>
  </si>
  <si>
    <t>teamcorona</t>
  </si>
  <si>
    <t>Will the existing altcoins have any place after the launch of new technologies such as Ethereum, Sidechains and Colored Coins?</t>
  </si>
  <si>
    <t>Smart contracts technologies and platforms seem to offer an alternative for the many existing altcoins. With these technologies, many features that were introduced by different alternative chains seem to be reachable with a much simpler approach. Are these altcoins going to slowly disappear?</t>
  </si>
  <si>
    <t>http://www.reddit.com/r/Bitcoin/comments/2zua8b/will_the_existing_altcoins_have_any_place_after/</t>
  </si>
  <si>
    <t>March 22, 2015 at 03:58AM</t>
  </si>
  <si>
    <t>Batusik</t>
  </si>
  <si>
    <t>Bitcoin: Visa, you are next</t>
  </si>
  <si>
    <t>http://imgur.com/UEAUrGm</t>
  </si>
  <si>
    <t>http://www.reddit.com/r/Bitcoin/comments/2zua19/bitcoin_visa_you_are_next/</t>
  </si>
  <si>
    <t>March 22, 2015 at 03:45AM</t>
  </si>
  <si>
    <t>bizbtc</t>
  </si>
  <si>
    <t>Is Bitcoin The Best Choice For Your Business?</t>
  </si>
  <si>
    <t>http://btcfeed.net/news/is-bitcoin-the-best-choice-for-your-business/</t>
  </si>
  <si>
    <t>http://www.reddit.com/r/Bitcoin/comments/2zu8m3/is_bitcoin_the_best_choice_for_your_business/</t>
  </si>
  <si>
    <t>March 22, 2015 at 03:44AM</t>
  </si>
  <si>
    <t>At what point will Bitcoin change to fight centralization?</t>
  </si>
  <si>
    <t>As more and more mine BitCoin, it's getting harder and harder for smaller groups to mine, with the payout so large and difficulty so high, it's highly profitable to centralize mining efforts.Will Bitcoin ever split the block time so that the generated blocks will be less centralized?</t>
  </si>
  <si>
    <t>http://www.reddit.com/r/Bitcoin/comments/2zu8k8/at_what_point_will_bitcoin_change_to_fight/</t>
  </si>
  <si>
    <t>Buy Cheap Unlocked Cell phones &amp;amp; smart watches for Bitcoin! - Apple, HTC, OnePlus One, LG, Motorola, etc #bitcoin</t>
  </si>
  <si>
    <t>http://www.reddit.com/r/Bitcoin/comments/2zu8gb/buy_cheap_unlocked_cell_phones_smart_watches_for/</t>
  </si>
  <si>
    <t>March 22, 2015 at 03:34AM</t>
  </si>
  <si>
    <t>Why can't you duplicate bitcoins?</t>
  </si>
  <si>
    <t>If you can have a wallet that's not server side and it's client side, what's stopping someone with hacking capabilities from editing the wallet on their hard drive to have more bitcoins than it really has?</t>
  </si>
  <si>
    <t>http://www.reddit.com/r/Bitcoin/comments/2zu7g8/why_cant_you_duplicate_bitcoins/</t>
  </si>
  <si>
    <t>March 22, 2015 at 03:33AM</t>
  </si>
  <si>
    <t>nopara73</t>
  </si>
  <si>
    <t>MasterCard: Bitcoin is For Terrorists</t>
  </si>
  <si>
    <t>https://www.youtube.com/watch?v=E5lf5S_zJWk&amp;t=3m35s</t>
  </si>
  <si>
    <t>http://www.reddit.com/r/Bitcoin/comments/2zu7av/mastercard_bitcoin_is_for_terrorists/</t>
  </si>
  <si>
    <t>March 22, 2015 at 04:18AM</t>
  </si>
  <si>
    <t>greentexterino</t>
  </si>
  <si>
    <t>Saw this on Craigslist. YES!</t>
  </si>
  <si>
    <t>http://i.imgur.com/FhwlvoH.jpg</t>
  </si>
  <si>
    <t>http://www.reddit.com/r/Bitcoin/comments/2zuc87/saw_this_on_craigslist_yes/</t>
  </si>
  <si>
    <t>March 22, 2015 at 04:45AM</t>
  </si>
  <si>
    <t>What potential effects on value of BTC do various responses to Evo theft have?</t>
  </si>
  <si>
    <t>If the coins could be reliably blacklisted, would that make them effectively unspendable? So good for holders of untainted coins?Would preventing this theft have been the best thing ever? Using some technical feature of BTC saving everyone shows why Bitcoin is better than fiat (Yes, bank accounts insured against loss but doesn't that come at a cost? Of course it does.)I think ignoring the fact that coins are stolen contributes to a bad perception of Bitcoin. I think that any exchange who said, "Our policy is, No questions asked." ought to be treated with extreme avoidance; I think they are saying, give us BTC, but expect something in return? Come on, you know who you were dealing with from the outset -- we are thieves -- we told you that!</t>
  </si>
  <si>
    <t>http://www.reddit.com/r/Bitcoin/comments/2zuf6j/what_potential_effects_on_value_of_btc_do_various/</t>
  </si>
  <si>
    <t>omgNSA</t>
  </si>
  <si>
    <t>Does anyone know ELI5 analogies to explain BTC/Blockchain to uninitiated (stupid) people? Teacher wants me to present to class...</t>
  </si>
  <si>
    <t>http://www.reddit.com/r/Bitcoin/comments/2zuf3u/does_anyone_know_eli5_analogies_to_explain/</t>
  </si>
  <si>
    <t>March 22, 2015 at 04:44AM</t>
  </si>
  <si>
    <t>bravenewcoin</t>
  </si>
  <si>
    <t>Credit Suisse believes Bitcoin has a future “when combined with the traditional financial system”</t>
  </si>
  <si>
    <t>http://bitcoinschannel.com/credit-suisse-believes-bitcoin-has-a-future-when-combined-with-the-traditional-financial-system/</t>
  </si>
  <si>
    <t>http://www.reddit.com/r/Bitcoin/comments/2zuf1t/credit_suisse_believes_bitcoin_has_a_future_when/</t>
  </si>
  <si>
    <t>bitcoingizmo</t>
  </si>
  <si>
    <t>Bitcoin Electronic Store</t>
  </si>
  <si>
    <t>Looking for feedback and errors. My website just went live and wanted to share to you guys! Bitcoingizmo.com</t>
  </si>
  <si>
    <t>http://www.reddit.com/r/Bitcoin/comments/2zuf1k/bitcoin_electronic_store/</t>
  </si>
  <si>
    <t>March 22, 2015 at 05:00AM</t>
  </si>
  <si>
    <t>Where do we draw the line when blacklisting?</t>
  </si>
  <si>
    <t>It was asked whether legality (whatever that means considering the multitude of jurisdictions and definitions of the term) of the transaction should be taken into account.I suggest that all we care about is whether the coins being offered for sale were obtained by theft or not and theft simply means, the two sides had an agreement: BTC for goods/services and the goods/services were not delivered after the BTC were.So it is just determining whether the agreement was violated, a much easier thing to determine than whether something is legal or not.</t>
  </si>
  <si>
    <t>http://www.reddit.com/r/Bitcoin/comments/2zugt1/where_do_we_draw_the_line_when_blacklisting/</t>
  </si>
  <si>
    <t>March 22, 2015 at 05:27AM</t>
  </si>
  <si>
    <t>FTLRadio</t>
  </si>
  <si>
    <t>OKCoin to Expand to Consumer and Merchant Products</t>
  </si>
  <si>
    <t>https://bitcoinmagazine.com/19659/okcoin-expand-consumer-merchant-products/</t>
  </si>
  <si>
    <t>http://www.reddit.com/r/Bitcoin/comments/2zujwg/okcoin_to_expand_to_consumer_and_merchant_products/</t>
  </si>
  <si>
    <t>March 22, 2015 at 06:16AM</t>
  </si>
  <si>
    <t>Bitcoin Still Flat, Huobi Offers Margin, Ditches LTC</t>
  </si>
  <si>
    <t>http://www.forexnews.com/blog/2015/03/21/bitcoin-still-flat-huobi-offers-margin-ditches-ltc/</t>
  </si>
  <si>
    <t>http://www.reddit.com/r/Bitcoin/comments/2zup8m/bitcoin_still_flat_huobi_offers_margin_ditches_ltc/</t>
  </si>
  <si>
    <t>March 22, 2015 at 07:11AM</t>
  </si>
  <si>
    <t>Naked-Emperor</t>
  </si>
  <si>
    <t>Guidance : There Is No Such Thing As Bitcoin Taint</t>
  </si>
  <si>
    <t>http://trilema.com/2014/guidance-there-is-no-such-thing-as-bitcoin-taint/#footnote_3_52853</t>
  </si>
  <si>
    <t>http://www.reddit.com/r/Bitcoin/comments/2zuv3n/guidance_there_is_no_such_thing_as_bitcoin_taint/</t>
  </si>
  <si>
    <t>March 22, 2015 at 07:22AM</t>
  </si>
  <si>
    <t>rondeline</t>
  </si>
  <si>
    <t>You know what keeps me interested? Despite the speculative phase of Bitcoin being over, the volume of transactions continues to steadily increase. This is truly just the beginning.</t>
  </si>
  <si>
    <t>This stage is similar to when the Internet became discussed in mainstream media. If you've seen The Today Show clip that's been bandied about, where they're discussing what the @ symbol meant and what the heck was email good for?Yes, that's exactly the stage Bitcoin/blockchain technology is at. Mainstream just hear about it, they don't really get it and they're not particularly moved by it.However, for those of us geeking out on it, none of us really knows what's going to happen next, but we all know it's going to change everything.This is going to be pretty awesome to see this transformation, again.</t>
  </si>
  <si>
    <t>http://www.reddit.com/r/Bitcoin/comments/2zuwbi/you_know_what_keeps_me_interested_despite_the/</t>
  </si>
  <si>
    <t>March 22, 2015 at 07:19AM</t>
  </si>
  <si>
    <t>scottbuster2000</t>
  </si>
  <si>
    <t>A USB or a Duck? Can you See it?</t>
  </si>
  <si>
    <t>http://imgur.com/gOpecwE</t>
  </si>
  <si>
    <t>http://www.reddit.com/r/Bitcoin/comments/2zuvy7/a_usb_or_a_duck_can_you_see_it/</t>
  </si>
  <si>
    <t>March 22, 2015 at 07:17AM</t>
  </si>
  <si>
    <t>pay-bit</t>
  </si>
  <si>
    <t>Pay for download with bitcoin</t>
  </si>
  <si>
    <t>https://www.pay-b.it/index-en</t>
  </si>
  <si>
    <t>http://www.reddit.com/r/Bitcoin/comments/2zuvta/pay_for_download_with_bitcoin/</t>
  </si>
  <si>
    <t>March 22, 2015 at 08:02AM</t>
  </si>
  <si>
    <t>3pence</t>
  </si>
  <si>
    <t>/R/Coindev's Awesome List of the Week</t>
  </si>
  <si>
    <t>https://www.reddit.com/r/coindev/comments/2zv043/awesome_list_of_events_jobs_and_projects_of_the/</t>
  </si>
  <si>
    <t>http://www.reddit.com/r/Bitcoin/comments/2zv0bl/rcoindevs_awesome_list_of_the_week/</t>
  </si>
  <si>
    <t>March 22, 2015 at 07:56AM</t>
  </si>
  <si>
    <t>livinincalifornia</t>
  </si>
  <si>
    <t>The Promise of Bitcoin</t>
  </si>
  <si>
    <t>http://venturebeat.com/2014/11/21/the-promise-of-bitcoin/</t>
  </si>
  <si>
    <t>http://www.reddit.com/r/Bitcoin/comments/2zuzrk/the_promise_of_bitcoin/</t>
  </si>
  <si>
    <t>March 22, 2015 at 07:49AM</t>
  </si>
  <si>
    <t>quinabovered</t>
  </si>
  <si>
    <t>http://www.reddit.com/r/Bitcoin/comments/2zuz1f/preventing_the_next_multimillion_dollar_theft/</t>
  </si>
  <si>
    <t>March 22, 2015 at 08:16AM</t>
  </si>
  <si>
    <t>TSC2</t>
  </si>
  <si>
    <t>The value didn't pop up for a second... Felt like I was about to have a heart attack.</t>
  </si>
  <si>
    <t>http://i.imgur.com/F0krY4D.png</t>
  </si>
  <si>
    <t>http://www.reddit.com/r/Bitcoin/comments/2zv1og/the_value_didnt_pop_up_for_a_second_felt_like_i/</t>
  </si>
  <si>
    <t>March 22, 2015 at 08:07AM</t>
  </si>
  <si>
    <t>deadliftsbrah</t>
  </si>
  <si>
    <t>Charlie Shrem receives advice on the Blockchain</t>
  </si>
  <si>
    <t>http://imgur.com/cy58BiO</t>
  </si>
  <si>
    <t>http://www.reddit.com/r/Bitcoin/comments/2zv0u0/charlie_shrem_receives_advice_on_the_blockchain/</t>
  </si>
  <si>
    <t>March 22, 2015 at 08:39AM</t>
  </si>
  <si>
    <t>This should be bigger than it is</t>
  </si>
  <si>
    <t>http://www.bitrated.com</t>
  </si>
  <si>
    <t>http://www.reddit.com/r/Bitcoin/comments/2zv41i/this_should_be_bigger_than_it_is/</t>
  </si>
  <si>
    <t>March 22, 2015 at 09:23AM</t>
  </si>
  <si>
    <t>Philogus</t>
  </si>
  <si>
    <t>Take a tour of the Winklevoss twins' stunning Los Angeles mansion, which you can rent for $150,000 a month</t>
  </si>
  <si>
    <t>http://www.businessinsider.com/rent-the-winklevoss-twins-home-for-150000-a-month-2015-3</t>
  </si>
  <si>
    <t>http://www.reddit.com/r/Bitcoin/comments/2zv8cp/take_a_tour_of_the_winklevoss_twins_stunning_los/</t>
  </si>
  <si>
    <t>March 22, 2015 at 09:18AM</t>
  </si>
  <si>
    <t>BPBryan</t>
  </si>
  <si>
    <t>Bitcoin for wedding present (for musician)</t>
  </si>
  <si>
    <t>I'm going to a wedding in a month. I was invited by the bride (my best friends sister). She is a musician living in Nashville.Here is my gift:1: In a card, overview what bitcoin is, how it could help with music donations and a way to interact with fans.2: For live shows create an buy her a wood wallet from: http://woodwallets.io/ or http://www.thewoody.co/products/wood-bitcoin-wallet-tagsThis could be used by the groom since he will have a wallet to carry it in.And use Bread wallet for iphone app.3: Send her a QR code with bitcoin address and detail how to put on her website.Any tips or insight would help!</t>
  </si>
  <si>
    <t>http://www.reddit.com/r/Bitcoin/comments/2zv7wh/bitcoin_for_wedding_present_for_musician/</t>
  </si>
  <si>
    <t>March 22, 2015 at 09:16AM</t>
  </si>
  <si>
    <t>Scrypt.CC adds Language Options in Chat</t>
  </si>
  <si>
    <t>http://btcvestor.com/2015/03/21/scrypt-cc-adds-language-options-in-chat/</t>
  </si>
  <si>
    <t>http://www.reddit.com/r/Bitcoin/comments/2zv7r8/scryptcc_adds_language_options_in_chat/</t>
  </si>
  <si>
    <t>March 22, 2015 at 09:13AM</t>
  </si>
  <si>
    <t>bcthrowwaway</t>
  </si>
  <si>
    <t>Blockchain.info TOR wallet broken -- 'Quota Exceeded' errors in saving wallet. Won't be long before someone receives a tx and loses his private keys. FIX YOUR SHIT BC.INFO!!</t>
  </si>
  <si>
    <t>https://blockchainbdgpzk.onion/wallet/login#</t>
  </si>
  <si>
    <t>http://www.reddit.com/r/Bitcoin/comments/2zv7gy/blockchaininfo_tor_wallet_broken_quota_exceeded/</t>
  </si>
  <si>
    <t>March 22, 2015 at 08:58AM</t>
  </si>
  <si>
    <t>https://youtu.be/IFT-lwX410Q</t>
  </si>
  <si>
    <t>http://www.reddit.com/r/Bitcoin/comments/2zv5uy/bittirahafi_bitcoin_services_since_2012/</t>
  </si>
  <si>
    <t>March 22, 2015 at 08:52AM</t>
  </si>
  <si>
    <t>‘The Age of Cryptocurrency,’ by Paul Vigna and Michael J. Casey</t>
  </si>
  <si>
    <t>http://www.nytimes.com/2015/03/22/books/review/the-age-of-cryptocurrency-by-paul-vigna-and-michael-j-casey.html?smid=re-share</t>
  </si>
  <si>
    <t>http://www.reddit.com/r/Bitcoin/comments/2zv5a4/the_age_of_cryptocurrency_by_paul_vigna_and/</t>
  </si>
  <si>
    <t>March 22, 2015 at 09:26AM</t>
  </si>
  <si>
    <t>Bitcoins- Interview with BitPesa CEO, Elizabeth Rossiello</t>
  </si>
  <si>
    <t>https://youtu.be/lIfNNPgPJeA</t>
  </si>
  <si>
    <t>http://www.reddit.com/r/Bitcoin/comments/2zv8md/bitcoins_interview_with_bitpesa_ceo_elizabeth/</t>
  </si>
  <si>
    <t>March 22, 2015 at 09:49AM</t>
  </si>
  <si>
    <t>faljfdiasdfsa</t>
  </si>
  <si>
    <t>https://blockchainbdgpzk.onion/ - Quota Exceeded???</t>
  </si>
  <si>
    <t>Wtf is this I can't access my wallet is anyone else having this issue?</t>
  </si>
  <si>
    <t>http://www.reddit.com/r/Bitcoin/comments/2zvaxv/httpsblockchainbdgpzkonion_quota_exceeded/</t>
  </si>
  <si>
    <t>March 22, 2015 at 09:43AM</t>
  </si>
  <si>
    <t>AussieCryptoCurrency</t>
  </si>
  <si>
    <t>Why aren't we more excited about Ethereum? Looking for insight (article, quotes, links herein)</t>
  </si>
  <si>
    <t>Have been reading up on Ethereum after seeing how ingeniously coded Pybitcointools (Vitalik's Bitcoin library) is (if you ever want to learn how Bitcoin really works under the hood start learning Python (2.7) and within a day you're coding fun material and learning too!)Anyway, I'm curious why Ethereum is somewhat maligned in /r/Bitcoin. It seems to carry all the great functionality of Bitcoin forward and aligns very well with a decentralised web.I'll pull some quotes from this Wired 2014 article and would be interested to hear why there's reservations about Ethereum (specifically Ethereum, I'm not interested in hearing about Altcoins, shitcoins, XRP, XPY, etc and Mastercoin/ColoredCoins are discussed in the article)"(Vitalik Buterin) [D]ecided that bitcoin was going to be a much bigger deal than most people realized, he dropped out of university and started traveling the world, jumping from bitcoin meetup to bitcoin meetup and contributing to various open source projects. Ethereum is the result of all those conversations and software experiments.""At its core, bitcoin is a way of reliably storing and moving digital objects or pieces of information. Today, it stores and moves money"On smart contract functionality:"A simple example is a betting system. Two people could place bets on, say, the outcome of the Super Bowl, entrusting a certain amount of digital currency to system. The system would then check the final score of the game via the web and distribute the funds appropriately. No bookie needed." (Given the Evolution trust issues this quote seems timely.)Re: ColoredCoins, Mastercoin:"“I saw really smart people whacking their heads against the wall at Colored Coins, and eventually, I realized people are having such a hard time not because the problem is hard,” he says. “The problem is easy. People are having a hard time because bitcoin is a bad protocol to build this stuff onto.”Article LINK: http://www.wired.com/2014/01/ethereumSo, /r/Bitcoin..If Ethereum...offers solutions for smart contracts through a superior scripting language and implementation, making DNM exit scams a thing of the past...is about decentralised everything on the Web...furthers the Bitcoin experiment by building on strengths (blockchain, decentralization) and learning from weaknesses...why isn't everyone excited to see Ethereum persevere?!</t>
  </si>
  <si>
    <t>http://www.reddit.com/r/Bitcoin/comments/2zvaar/why_arent_we_more_excited_about_ethereum_looking/</t>
  </si>
  <si>
    <t>March 22, 2015 at 10:10AM</t>
  </si>
  <si>
    <t>GeekIdSquad</t>
  </si>
  <si>
    <t>On a winning streak ! If I win again I will share the BTC if you help invest some to invest. Im 1st on the leading board!</t>
  </si>
  <si>
    <t>http://i.imgur.com/H0nj1w8.png</t>
  </si>
  <si>
    <t>http://www.reddit.com/r/Bitcoin/comments/2zvcxl/on_a_winning_streak_if_i_win_again_i_will_share/</t>
  </si>
  <si>
    <t>March 22, 2015 at 10:02AM</t>
  </si>
  <si>
    <t>exmerc</t>
  </si>
  <si>
    <t>Any academic research into cryptocurrencies risk</t>
  </si>
  <si>
    <t>My company is part of a consortium providing inputs to a regulator on risks (money laundering, terrorism financing, fraud, etc.) of cryptocurrencies / Bitcoin. I have my opinion on these risks and know many of the arguments being discussed in this sub, but I would like to support them by some solid research. If you are aware of any relevant papers, please let me know.</t>
  </si>
  <si>
    <t>http://www.reddit.com/r/Bitcoin/comments/2zvc6s/any_academic_research_into_cryptocurrencies_risk/</t>
  </si>
  <si>
    <t>March 22, 2015 at 09:59AM</t>
  </si>
  <si>
    <t>croketg29</t>
  </si>
  <si>
    <t>Need help finding Ross Ulbricht video</t>
  </si>
  <si>
    <t>I saw a video a year or so ago that had Ross talking with his friend over Skype about all sorts of topics. It had a pretty profound impact on me. I can't find it anymore. Here is a screenshot I found of it, https://www.dropbox.com/s/90lu52bsyh2nfqr/Untitled.jpg?dl=0Your help is appreciated!</t>
  </si>
  <si>
    <t>http://www.reddit.com/r/Bitcoin/comments/2zvbu0/need_help_finding_ross_ulbricht_video/</t>
  </si>
  <si>
    <t>March 22, 2015 at 09:58AM</t>
  </si>
  <si>
    <t>bitcoinjack</t>
  </si>
  <si>
    <t>This might be the Greatest Speech on BITCOIN as it relates to other currencies, Political Power, War, History, Invention and so much more it boggles the mind. An absolute "Must-See" for anyone who loves Bitcoin and perfect for sharing with skeptics or anyone who just wants to know WHY BITCOIN?</t>
  </si>
  <si>
    <t>http://bitcoinjack.tumblr.com/post/114251462240/bitcoin-and-political-power-now-this-may-be-the</t>
  </si>
  <si>
    <t>http://www.reddit.com/r/Bitcoin/comments/2zvbrx/this_might_be_the_greatest_speech_on_bitcoin_as/</t>
  </si>
  <si>
    <t>March 22, 2015 at 10:27AM</t>
  </si>
  <si>
    <t>Want to earn 2.5% Commission on a sale? Make easy Bitcoins! Safe &amp;amp; Easy</t>
  </si>
  <si>
    <t>https://bitcointalk.org/index.php?topic=999059.0</t>
  </si>
  <si>
    <t>http://www.reddit.com/r/Bitcoin/comments/2zvel5/want_to_earn_25_commission_on_a_sale_make_easy/</t>
  </si>
  <si>
    <t>redpistachios</t>
  </si>
  <si>
    <t>What's the first thing you will buy when bitcoin hits $x.xx?</t>
  </si>
  <si>
    <t>I buy some bitcoin every month, and I spend bitcoin almost weekly. I try and make as many purchases as possible through purse.io, newegg, overstock etc. Any bitcoin I have left over at months end goes to paper wallets (cold storage).I was thinking the other day, "man, wouldn't it be great if bitcoin bought me a house one day"... and over a long enough time span it will even if the price stays where it's at. For me it's working just like a savings account right now. But if the price were to double, or triple... then what, Maybe I would buy a house and a car... then this got me wondering what else would I buy, and what price are others waiting for, hoping for?So here's my pipe dream.When BTC is (prices in USD):BTC = $500; I buy a flat screen TVBTC = $1,000; I buy a new PC.BTC = $10,000; Vacation to Disney World.BTC = $100,000; I buy a small farm, and spend the rest on philanthropy... Like charities, donations to local schools and local families that need a little help, and especially SENS Foundation and Dr Aubrey De GreyOk, what's your list look like?</t>
  </si>
  <si>
    <t>http://www.reddit.com/r/Bitcoin/comments/2zveii/whats_the_first_thing_you_will_buy_when_bitcoin/</t>
  </si>
  <si>
    <t>March 22, 2015 at 10:26AM</t>
  </si>
  <si>
    <t>ahmedmeta</t>
  </si>
  <si>
    <t>make money ?? this is a solution</t>
  </si>
  <si>
    <t>http://www.cashnhits.com/index.php?ref=ahmedcherni91</t>
  </si>
  <si>
    <t>http://www.reddit.com/r/Bitcoin/comments/2zveg7/make_money_this_is_a_solution/</t>
  </si>
  <si>
    <t>March 22, 2015 at 10:48AM</t>
  </si>
  <si>
    <t>ThatFabio</t>
  </si>
  <si>
    <t>Start mining bitcoin.</t>
  </si>
  <si>
    <t>Hi guys, i tried slicify but i could not get it running, so i decided to go for bitcoin instead for USD. So, how do i get started? wich mining programs do you recommend? i pretty much didnt get the getting started section on the sidebar, so that is why i am asking for advice.</t>
  </si>
  <si>
    <t>http://www.reddit.com/r/Bitcoin/comments/2zvgf3/start_mining_bitcoin/</t>
  </si>
  <si>
    <t>March 22, 2015 at 10:33AM</t>
  </si>
  <si>
    <t>Papa_Fratelli</t>
  </si>
  <si>
    <t>Deep Web release date for Epix</t>
  </si>
  <si>
    <t>Just received email update this morningSo mark your calendars for the Epix broadcast premiere on May 31st for the US</t>
  </si>
  <si>
    <t>http://www.reddit.com/r/Bitcoin/comments/2zvf2y/deep_web_release_date_for_epix/</t>
  </si>
  <si>
    <t>March 22, 2015 at 11:02AM</t>
  </si>
  <si>
    <t>Wouldn't a USDCoin or a MicrosoftCoin be very vulnerable 51% attack once announced because it would have the popularity of bitcoin but not the strong network?</t>
  </si>
  <si>
    <t>Or IntelCoin or whatever company is using it?Like if the USA backed up the dollar with USDCoin and it was a closed mining system that only the FED had control of wouldnt that make them super vulnerable without the large network? I mean I think bitcoin got passed because people eitherA) didn't know about itB) thought it was/is just an expirment orC) didn't want to spend time hacking cause it aint worth the time or money.But if there was a USD backed coin and they didn't have a huge network like bitcoin yet, there would be trillions of dollars on the line thus making it worth while to attempt a hack?I'm sure I'm missing something so ELI5 please!? Is there any reason to create a new cryptocurrency or is it more safe and efficient just to work on bitcoin until its perfect?</t>
  </si>
  <si>
    <t>http://www.reddit.com/r/Bitcoin/comments/2zvho6/wouldnt_a_usdcoin_or_a_microsoftcoin_be_very/</t>
  </si>
  <si>
    <t>March 22, 2015 at 11:01AM</t>
  </si>
  <si>
    <t>figure_d_it_out</t>
  </si>
  <si>
    <t>Hello</t>
  </si>
  <si>
    <t>http://www.reddit.com/r/Bitcoin/comments/2zvhmc/hello/</t>
  </si>
  <si>
    <t>March 22, 2015 at 10:58AM</t>
  </si>
  <si>
    <t>tunaretunare</t>
  </si>
  <si>
    <t>PSA: Brawker.com is currently broken</t>
  </si>
  <si>
    <t>The payment system on Brawker.com is still broken. Brawker is a great service, but I'd recommend not using it until the payment system has been sorted out.The bug: their systems are not detecting blockchain confirmations, making it impossible to go forward with orders.</t>
  </si>
  <si>
    <t>http://www.reddit.com/r/Bitcoin/comments/2zvhd3/psa_brawkercom_is_currently_broken/</t>
  </si>
  <si>
    <t>March 22, 2015 at 11:22AM</t>
  </si>
  <si>
    <t>ecuamobi</t>
  </si>
  <si>
    <t>BitsPerDollar allows conversion bits&amp;lt;-&amp;gt;dollars</t>
  </si>
  <si>
    <t>https://bitcointalk.org/index.php?topic=998864.0</t>
  </si>
  <si>
    <t>http://www.reddit.com/r/Bitcoin/comments/2zvjhc/bitsperdollar_allows_conversion_bitsdollars/</t>
  </si>
  <si>
    <t>March 22, 2015 at 11:18AM</t>
  </si>
  <si>
    <t>jonstern</t>
  </si>
  <si>
    <t>How many transactions per day until things get very backed up?</t>
  </si>
  <si>
    <t>We're over 100K tx per day. At what point will scaling solutions become a die hard necessity? Will there be a slowdown in tx time anytime soon?</t>
  </si>
  <si>
    <t>http://www.reddit.com/r/Bitcoin/comments/2zvj4v/how_many_transactions_per_day_until_things_get/</t>
  </si>
  <si>
    <t>March 22, 2015 at 11:11AM</t>
  </si>
  <si>
    <t>ShamWowGuy</t>
  </si>
  <si>
    <t>Would bitcoin still work if the grid went down but we still has access to generators?</t>
  </si>
  <si>
    <t>If not, is there a way to make it work?</t>
  </si>
  <si>
    <t>http://www.reddit.com/r/Bitcoin/comments/2zvihj/would_bitcoin_still_work_if_the_grid_went_down/</t>
  </si>
  <si>
    <t>March 22, 2015 at 11:40AM</t>
  </si>
  <si>
    <t>f1gm3nt</t>
  </si>
  <si>
    <t>I have rewritten my popular PHP library and released the first 2.x release!</t>
  </si>
  <si>
    <t>https://github.com/nbobtc/bitcoind-php</t>
  </si>
  <si>
    <t>http://www.reddit.com/r/Bitcoin/comments/2zvkz1/i_have_rewritten_my_popular_php_library_and/</t>
  </si>
  <si>
    <t>March 22, 2015 at 11:38AM</t>
  </si>
  <si>
    <t>muyuu</t>
  </si>
  <si>
    <t>BitVC Ceases Litecoin Futures Offering to Focus on Bitcoin</t>
  </si>
  <si>
    <t>http://www.coindesk.com/bitvc-ceases-litecoin-futures-offering-to-focus-on-bitcoin/</t>
  </si>
  <si>
    <t>http://www.reddit.com/r/Bitcoin/comments/2zvks8/bitvc_ceases_litecoin_futures_offering_to_focus/</t>
  </si>
  <si>
    <t>March 22, 2015 at 12:08PM</t>
  </si>
  <si>
    <t>It’s Tipping Time on Twitch.tv</t>
  </si>
  <si>
    <t>http://bravenewcoin.com/news/its-tipping-time-on-twitch-tv/</t>
  </si>
  <si>
    <t>http://www.reddit.com/r/Bitcoin/comments/2zvnfe/its_tipping_time_on_twitchtv/</t>
  </si>
  <si>
    <t>March 22, 2015 at 12:05PM</t>
  </si>
  <si>
    <t>Stoluch1964</t>
  </si>
  <si>
    <t>http://www.reddit.com/r/Bitcoin/comments/2zvn4s/preventing_the_next_multimillion_dollar_theft/</t>
  </si>
  <si>
    <t>March 22, 2015 at 12:54PM</t>
  </si>
  <si>
    <t>jimmyang1992</t>
  </si>
  <si>
    <t>How Does a Quantum Computer Work?</t>
  </si>
  <si>
    <t>https://www.youtube.com/watch?v=g_IaVepNDT4</t>
  </si>
  <si>
    <t>http://www.reddit.com/r/Bitcoin/comments/2zvqwf/how_does_a_quantum_computer_work/</t>
  </si>
  <si>
    <t>embretr</t>
  </si>
  <si>
    <t>Sharing economy win; just resold my share in the local carpooling service for bitcoin. Access to 52 cars for 1100 mBTC.</t>
  </si>
  <si>
    <t>This is the local carpool co-op. 50+ cars, that are being booked online, and invoicing for use were sent per e-mail at the end of the monts with car use, plus a yearly fee and a low-low-low (refundable) share fee, for when joining up. It's been nice being car-free in a city of 180k, for a good while, but nice to trade it for bitcoin, when sellling my share.Almost like living in the future! A bit sad I forgot to do a "10% off for bitcoin", when I had the opportunity..</t>
  </si>
  <si>
    <t>http://www.reddit.com/r/Bitcoin/comments/2zvqva/sharing_economy_win_just_resold_my_share_in_the/</t>
  </si>
  <si>
    <t>March 22, 2015 at 01:14PM</t>
  </si>
  <si>
    <t>richardhole</t>
  </si>
  <si>
    <t>If most tourist locations accepted bitcoin, you could travel to multiple countries only buying 1 currency.</t>
  </si>
  <si>
    <t>Bitcoin marketing companies should really focus on tourist locations and businesses.</t>
  </si>
  <si>
    <t>http://www.reddit.com/r/Bitcoin/comments/2zvsav/if_most_tourist_locations_accepted_bitcoin_you/</t>
  </si>
  <si>
    <t>March 22, 2015 at 01:32PM</t>
  </si>
  <si>
    <t>jacksontoledo</t>
  </si>
  <si>
    <t>I need advice with Bitcoin Mining – Plz – Thanks.</t>
  </si>
  <si>
    <t>I am looking to invest money into Bitcoin Mining as extra income and because I love the technology. I have about £10.000 pounds or $15.000.I was thinking in Genesis Cloud Mining because I don’t have to spend money on electricity etc; but I also was considering buy the miners machines like this one SP35 YUKON POWER which can generate 5.5 TH/S according to the website.At this point I don’t even know if is going to work or I should spend all the money and just simply buying Bitcoin and get a Trezor with it.Would the expert Miners advice or people with experience on the field.Thank you so much for your time.</t>
  </si>
  <si>
    <t>http://www.reddit.com/r/Bitcoin/comments/2zvtia/i_need_advice_with_bitcoin_mining_plz_thanks/</t>
  </si>
  <si>
    <t>March 22, 2015 at 02:08PM</t>
  </si>
  <si>
    <t>ProfitBit</t>
  </si>
  <si>
    <t>Latest Bitcoin News on Map</t>
  </si>
  <si>
    <t>Latest Bitcoin News on Map and instant news channels http://chaintime.com/?display=views-mode-maphttp://chaintime.com/?display=views-mode-map and http://chaintime.com/channels</t>
  </si>
  <si>
    <t>http://www.reddit.com/r/Bitcoin/comments/2zvvq2/latest_bitcoin_news_on_map/</t>
  </si>
  <si>
    <t>March 22, 2015 at 01:58PM</t>
  </si>
  <si>
    <t>aoeuaoeuaoeu</t>
  </si>
  <si>
    <t>LocalBitcoins.com Now over 7600 Cities, this is the largest international exchange and new record volume for last 24h.</t>
  </si>
  <si>
    <t>https://localbitcoins.com/?ch=1eqe</t>
  </si>
  <si>
    <t>http://www.reddit.com/r/Bitcoin/comments/2zvv5d/localbitcoinscom_now_over_7600_cities_this_is_the/</t>
  </si>
  <si>
    <t>targetpro</t>
  </si>
  <si>
    <t>Buy or Sell Your Car for Bitcoin</t>
  </si>
  <si>
    <t>http://coinmotors.com/</t>
  </si>
  <si>
    <t>http://www.reddit.com/r/Bitcoin/comments/2zvv4e/buy_or_sell_your_car_for_bitcoin/</t>
  </si>
  <si>
    <t>March 22, 2015 at 02:33PM</t>
  </si>
  <si>
    <t>bitcoinfan87</t>
  </si>
  <si>
    <t>Bitcoin meetup in Rome?</t>
  </si>
  <si>
    <t>Wasn't sure the best /r to post this...I just arrived in Rome and wondering if there are any bitcoiners who'd like to meet for a drink!</t>
  </si>
  <si>
    <t>http://www.reddit.com/r/Bitcoin/comments/2zvx6j/bitcoin_meetup_in_rome/</t>
  </si>
  <si>
    <t>March 22, 2015 at 02:50PM</t>
  </si>
  <si>
    <t>zombiecoiner</t>
  </si>
  <si>
    <t>Let's be real. One of you is one of the Evolution admins that ran with the funds. Use that fancy Tor and do a Q&amp;amp;A.</t>
  </si>
  <si>
    <t>No verification required. Just mix it up with the community that you f'd a little bit.</t>
  </si>
  <si>
    <t>http://www.reddit.com/r/Bitcoin/comments/2zvy66/lets_be_real_one_of_you_is_one_of_the_evolution/</t>
  </si>
  <si>
    <t>March 22, 2015 at 02:40PM</t>
  </si>
  <si>
    <t>bucketofpurple</t>
  </si>
  <si>
    <t>Please expain Multi-sig to me</t>
  </si>
  <si>
    <t>I am having a hard time understanding how multi-sig works.Can someone also explain off chain transactions?I really want to get into BTC. I live in the Middle East and I am sure we can have a big market for it here.Also, are there any bitcoin books that are technical about the blockchain, the technology, etc.Anyway I can buy bitcoin via paypal or skrill?Thanks guys.EDIT: Explain* not expain...</t>
  </si>
  <si>
    <t>http://www.reddit.com/r/Bitcoin/comments/2zvxlx/please_expain_multisig_to_me/</t>
  </si>
  <si>
    <t>March 22, 2015 at 02:57PM</t>
  </si>
  <si>
    <t>New Altcoin Faucets</t>
  </si>
  <si>
    <t>http://vandalservices.us/faucets</t>
  </si>
  <si>
    <t>http://www.reddit.com/r/Bitcoin/comments/2zvykk/new_altcoin_faucets/</t>
  </si>
  <si>
    <t>March 22, 2015 at 03:24PM</t>
  </si>
  <si>
    <t>Bitsider</t>
  </si>
  <si>
    <t>Get paid in bitcoin for answering questions!</t>
  </si>
  <si>
    <t>http://www.bitfortip.com</t>
  </si>
  <si>
    <t>http://www.reddit.com/r/Bitcoin/comments/2zvzxc/get_paid_in_bitcoin_for_answering_questions/</t>
  </si>
  <si>
    <t>March 22, 2015 at 03:21PM</t>
  </si>
  <si>
    <t>bitcoin333</t>
  </si>
  <si>
    <t>BTC Donations?</t>
  </si>
  <si>
    <t>Anything helps 1AaHRjZPnWprY9Xm8G3PhWWASgTrzLjW4T</t>
  </si>
  <si>
    <t>http://www.reddit.com/r/Bitcoin/comments/2zvzqu/btc_donations/</t>
  </si>
  <si>
    <t>March 22, 2015 at 03:20PM</t>
  </si>
  <si>
    <t>ptsdpos</t>
  </si>
  <si>
    <t>Is The World Ready For Bitcoin To Go Mainstream?</t>
  </si>
  <si>
    <t>http://www.forbes.com/sites/ilyapozin/2015/03/19/is-the-world-ready-for-bitcoin-to-go-mainstream/?utm_campaign=ForbesTech&amp;utm_source=TWITTER&amp;utm_medium=social&amp;utm_channel=Technology&amp;linkId=13002376</t>
  </si>
  <si>
    <t>http://www.reddit.com/r/Bitcoin/comments/2zvzou/is_the_world_ready_for_bitcoin_to_go_mainstream/</t>
  </si>
  <si>
    <t>March 22, 2015 at 03:46PM</t>
  </si>
  <si>
    <t>7_HotHighAir_7</t>
  </si>
  <si>
    <t>I'm no Poet. XBT/BTC Help adoption GROW.!.</t>
  </si>
  <si>
    <t>I think we have something.I think this digital asset might work.Where will we see the people displaced from the banks go?We are reaching a fundamental sociological shift.Sharing is caring.Self reliance is desired but so is producing more than you can use is desired and gratified by those who are struggling to become positive.What is positive? Have we finally found a way to reach to space to find new value?The world has over 800 Trillion in debt yet there is something of less than 300 Trillion in assets... these are rough.Point being we have people making far more off those working for far less. Inequality grows...Bitcoin I am glad to see helps in the reguard of value transfer and the trust those enduring the transaction have in said transaction.When you toss down rock paper scissors and both parties look at one another and count to three both trust one another to create a answer at the count of 1...2...3...In that regard so does bitcoin but it verifies the answer 99 times before those new issued coins can be spent.So unlike the dollars or what nots in your wallets that governments issue to you and at the rates and as often as they desire to print you allow those notes to carry "value".Bitcoin is ONLY issued to HONEST miners fore their contribution to the decentralized network.If you wish a copy of Age of Cryptography I will send the first 5 people a copy who have 25 up-votes as long as I receive a PM to an address to send it. I will be sending those through Purse.io or the like so expect a bit of time and it a gift so please take more time...</t>
  </si>
  <si>
    <t>http://www.reddit.com/r/Bitcoin/comments/2zw0yg/im_no_poet_xbtbtc_help_adoption_grow/</t>
  </si>
  <si>
    <t>March 22, 2015 at 03:35PM</t>
  </si>
  <si>
    <t>KeepAmericaBeautiful</t>
  </si>
  <si>
    <t>Keep America Beautiful is the nation’s leading nonprofit that builds and sustains vibrant communities. Help donate today, now accepting Bitcoin at: 1AaHRjZPnWprY9Xm8G3PhWWASgTrzLjW4T</t>
  </si>
  <si>
    <t>http://i.imgur.com/feA30kH.png</t>
  </si>
  <si>
    <t>http://www.reddit.com/r/Bitcoin/comments/2zw0fv/keep_america_beautiful_is_the_nations_leading/</t>
  </si>
  <si>
    <t>March 22, 2015 at 03:49PM</t>
  </si>
  <si>
    <t>PhreakerX</t>
  </si>
  <si>
    <t>It just need access to the blockchain.</t>
  </si>
  <si>
    <t>http://thehackernews.com/2015/03/cardless-atm-smartphone.html</t>
  </si>
  <si>
    <t>http://www.reddit.com/r/Bitcoin/comments/2zw13a/it_just_need_access_to_the_blockchain/</t>
  </si>
  <si>
    <t>March 22, 2015 at 04:23PM</t>
  </si>
  <si>
    <t>Chris Ellis on ProTip, the World Crypto Network &amp;amp; the Global Citizenship ID Project</t>
  </si>
  <si>
    <t>http://cointelegraph.uk/news/113757/chris-ellis-on-protip-the-world-crypto-network-the-global-citizenship-id-project</t>
  </si>
  <si>
    <t>http://www.reddit.com/r/Bitcoin/comments/2zw2ob/chris_ellis_on_protip_the_world_crypto_network/</t>
  </si>
  <si>
    <t>March 22, 2015 at 04:09PM</t>
  </si>
  <si>
    <t>lateralspin</t>
  </si>
  <si>
    <t>Bernard Lietaer on monetary ecosystems, Ecuador, Greece and bitcoin</t>
  </si>
  <si>
    <t>https://www.youtube.com/watch?v=dkx6tC5p9l4</t>
  </si>
  <si>
    <t>http://www.reddit.com/r/Bitcoin/comments/2zw21u/bernard_lietaer_on_monetary_ecosystems_ecuador/</t>
  </si>
  <si>
    <t>March 22, 2015 at 04:08PM</t>
  </si>
  <si>
    <t>Hackers Phishing Leakers: A new BitCoin phishing social technique.</t>
  </si>
  <si>
    <t>http://www.evilsocket.net/2015/02/11/hackers-phishing-leakers-a-new-bitcoin-phishing-social-technique/</t>
  </si>
  <si>
    <t>http://www.reddit.com/r/Bitcoin/comments/2zw215/hackers_phishing_leakers_a_new_bitcoin_phishing/</t>
  </si>
  <si>
    <t>DrHeroin</t>
  </si>
  <si>
    <t>Online stores with international shipping</t>
  </si>
  <si>
    <t>There is several posts on this, but most are from 2013-2014. Can anyone provide me a list?</t>
  </si>
  <si>
    <t>http://www.reddit.com/r/Bitcoin/comments/2zw1zv/online_stores_with_international_shipping/</t>
  </si>
  <si>
    <t>March 22, 2015 at 04:25PM</t>
  </si>
  <si>
    <t>luckyblt</t>
  </si>
  <si>
    <t>LuckyBit – Where Simplicity Meets Excitement</t>
  </si>
  <si>
    <t>http://btcfeed.net/coins/luckybit-where-simplicity-meets-excitement/</t>
  </si>
  <si>
    <t>http://www.reddit.com/r/Bitcoin/comments/2zw2te/luckybit_where_simplicity_meets_excitement/</t>
  </si>
  <si>
    <t>March 22, 2015 at 05:00PM</t>
  </si>
  <si>
    <t>[Bitcoin Today] Sunday, March 22, 2015</t>
  </si>
  <si>
    <t>http://www.reddit.com/r/Bitcoin/comments/2zw4fp/bitcoin_today_sunday_march_22_2015/</t>
  </si>
  <si>
    <t>March 22, 2015 at 05:37PM</t>
  </si>
  <si>
    <t>@India_Bitcoin I love bitcoins ~ Farhan Akhtar Bollywood Actor/Director/Singer @FarOutAkhtar @zebpay @saurabh_1976 @GoenkaSandeep</t>
  </si>
  <si>
    <t>https://twitter.com/India_Bitcoin/status/579592089580670976</t>
  </si>
  <si>
    <t>http://www.reddit.com/r/Bitcoin/comments/2zw6bh/india_bitcoin_i_love_bitcoins_farhan_akhtar/</t>
  </si>
  <si>
    <t>March 22, 2015 at 07:35PM</t>
  </si>
  <si>
    <t>themattt</t>
  </si>
  <si>
    <t>We need to build this into bitcoin.</t>
  </si>
  <si>
    <t>https://github.com/ethereum/wiki/wiki/ICAP:-Inter-exchange-Client-Address-Protocol</t>
  </si>
  <si>
    <t>http://www.reddit.com/r/Bitcoin/comments/2zwd1p/we_need_to_build_this_into_bitcoin/</t>
  </si>
  <si>
    <t>March 22, 2015 at 06:31PM</t>
  </si>
  <si>
    <t>Bitcoin Price Going Down at the Moment, Are There Going to Be Any Positive Events for the Cryptocurrency Soon?</t>
  </si>
  <si>
    <t>http://masterherald.com/bitcoin-price-going-down-at-the-moment-are-there-going-to-be-any-positive-events-for-the-cryptocurrency-soon/12951/</t>
  </si>
  <si>
    <t>http://www.reddit.com/r/Bitcoin/comments/2zw975/bitcoin_price_going_down_at_the_moment_are_there/</t>
  </si>
  <si>
    <t>March 22, 2015 at 06:30PM</t>
  </si>
  <si>
    <t>Govcoin? IBM And Intel Flirt With The Blockchain - Winklevoss Bitcoin Trust ETF (Pending:COIN)</t>
  </si>
  <si>
    <t>http://seekingalpha.com/article/3016986-govcoin-ibm-and-intel-flirt-with-the-blockchain</t>
  </si>
  <si>
    <t>http://www.reddit.com/r/Bitcoin/comments/2zw94m/govcoin_ibm_and_intel_flirt_with_the_blockchain/</t>
  </si>
  <si>
    <t>March 22, 2015 at 06:29PM</t>
  </si>
  <si>
    <t>Bitcoin Trading Chooses The High Road Via The Low Road</t>
  </si>
  <si>
    <t>https://www.cryptocoinsnews.com/bitcoin-trading-chooses-high-road-via-low-road/</t>
  </si>
  <si>
    <t>http://www.reddit.com/r/Bitcoin/comments/2zw92d/bitcoin_trading_chooses_the_high_road_via_the_low/</t>
  </si>
  <si>
    <t>March 22, 2015 at 06:27PM</t>
  </si>
  <si>
    <t>Bitcoin Can Thrive in India Thanks to the Bitcoin India Alliance</t>
  </si>
  <si>
    <t>http://btcfeed.net/news/bitcoin-can-thrive-in-india-thanks-to-the-bitcoin-india-alliance/</t>
  </si>
  <si>
    <t>http://www.reddit.com/r/Bitcoin/comments/2zw8z3/bitcoin_can_thrive_in_india_thanks_to_the_bitcoin/</t>
  </si>
  <si>
    <t>Bitcoin coming to T&amp;amp;T</t>
  </si>
  <si>
    <t>http://www.guardian.co.tt/business-guardian/2015-03-22/bitcoin-coming-tt</t>
  </si>
  <si>
    <t>http://www.reddit.com/r/Bitcoin/comments/2zw8z1/bitcoin_coming_to_tt/</t>
  </si>
  <si>
    <t>March 22, 2015 at 06:26PM</t>
  </si>
  <si>
    <t>Bitcoin for Nonprofit Organizations – Regulations and Reservations - newsBTC</t>
  </si>
  <si>
    <t>http://www.newsbtc.com/2015/03/21/bitcoin-for-nonprofit-organizations-regulations-and-reservations/</t>
  </si>
  <si>
    <t>http://www.reddit.com/r/Bitcoin/comments/2zw8y2/bitcoin_for_nonprofit_organizations_regulations/</t>
  </si>
  <si>
    <t>March 22, 2015 at 06:25PM</t>
  </si>
  <si>
    <t>Bitcoin’s Future – A Macroeconomic Model</t>
  </si>
  <si>
    <t>http://www.newsbtc.com/2015/03/21/bitcoins-future-a-macroeconomic-model/</t>
  </si>
  <si>
    <t>http://www.reddit.com/r/Bitcoin/comments/2zw8w8/bitcoins_future_a_macroeconomic_model/</t>
  </si>
  <si>
    <t>March 22, 2015 at 06:22PM</t>
  </si>
  <si>
    <t>When Does Bitcoin Become Money?</t>
  </si>
  <si>
    <t>http://btcfeed.net/news/when-does-bitcoin-become-money/</t>
  </si>
  <si>
    <t>http://www.reddit.com/r/Bitcoin/comments/2zw8px/when_does_bitcoin_become_money/</t>
  </si>
  <si>
    <t>March 22, 2015 at 06:19PM</t>
  </si>
  <si>
    <t>Bitfury Appoints Former Justice Department Official</t>
  </si>
  <si>
    <t>http://btcfeed.net/news/bitfury-appoints-former-justice-department-official/</t>
  </si>
  <si>
    <t>http://www.reddit.com/r/Bitcoin/comments/2zw8jy/bitfury_appoints_former_justice_department/</t>
  </si>
  <si>
    <t>March 22, 2015 at 07:56PM</t>
  </si>
  <si>
    <t>Awesome List of Bitcoin Things of the Week</t>
  </si>
  <si>
    <t>http://www.reddit.com/r/Bitcoin/comments/2zwefm/awesome_list_of_bitcoin_things_of_the_week/</t>
  </si>
  <si>
    <t>March 22, 2015 at 08:16PM</t>
  </si>
  <si>
    <t>devraps</t>
  </si>
  <si>
    <t>I always want to obscure my bitcoin purchases and keep my stuff as private as possible. Is there a way to check the taint on my coins and their history?</t>
  </si>
  <si>
    <t>Here's an example,1) Buy from Coinbase to address A 2) Send to exchange from address A 3) Withdraw from Exchange to address B 4) Look at the transaction address that sent to address B and see if it can be connected to address AIdeally, I'd love a tool that I could input address A and address B and see if they can be connected. Can someone help? I know blockchain.info has taint analysis but I'm not exactly sure how to use it.</t>
  </si>
  <si>
    <t>http://www.reddit.com/r/Bitcoin/comments/2zwfty/i_always_want_to_obscure_my_bitcoin_purchases_and/</t>
  </si>
  <si>
    <t>March 22, 2015 at 08:03PM</t>
  </si>
  <si>
    <t>amnesiac-eightyfour</t>
  </si>
  <si>
    <t>Any info on the relative value of Bitcoin vs alt-coins</t>
  </si>
  <si>
    <t>Looking at Coinmarketcap, one can easily see that Bitcoin's cap is around 86% of the total cap of all listed coins (526 at the moment).Is there a way to find out if this percentage changed over time (stronger or weaker Bitcoin compared to alt-coins) or if the value of alt-coins is pretty much dependent on the value of Bitcoin?</t>
  </si>
  <si>
    <t>http://www.reddit.com/r/Bitcoin/comments/2zweux/any_info_on_the_relative_value_of_bitcoin_vs/</t>
  </si>
  <si>
    <t>March 22, 2015 at 08:36PM</t>
  </si>
  <si>
    <t>workfire</t>
  </si>
  <si>
    <t>Brazilian bitcoiner is climbing Everest and will put a Bitcoin flag on top</t>
  </si>
  <si>
    <t>A member from the Bitcoin Brazilian Community is climbing Everest and, if he suceeds, will put a Bitcoin flag on the top of the Earth's highest mountain. The current news is that Allex Ferreira (the mentioned member of BR community) will arrive the Everest Bootcamp in about 4 days.Here is one picture: http://i.imgur.com/323Iadd.jpgIf it succeeds, Bitcoin will be (really) nearest to the Moon. Go Allex! Go Bitcoin!#ToTheEverest #ToTheMoon</t>
  </si>
  <si>
    <t>http://www.reddit.com/r/Bitcoin/comments/2zwhaw/brazilian_bitcoiner_is_climbing_everest_and_will/</t>
  </si>
  <si>
    <t>March 22, 2015 at 08:29PM</t>
  </si>
  <si>
    <t>bzebuth</t>
  </si>
  <si>
    <t>I tried Nikki wallet</t>
  </si>
  <si>
    <t>i normally use greenaddress but nikki ( https://ninkip2p.com/) looked interesting, so i tried the android version. nice interface multi sig 2fa. Too many word sequences to write down at the beggining your key and then an online key and third one that is a validation phrase (i dont know what this one is.) I guess its all very secure. Also when you validate the first time with the 2fa you need to relogin so you need to be fast or else the code is expired. You have to reenter your pin (i wish it was more than 4 digits) everytime you switch back to the appor the screen goes off. Its a bit annoying.I can't have canadian dollar as the currency. I sent myself 0.001 btc. The transaction was instant. But i received no notification to let me know i received money. I am trying to send it back and i enter the amount and i press send..nothing is happening..o message and the send is grayed out...ok i lowered the amount a bit..i forgot the fee. Now its asking me my pin again..that i enter for the 100th time and the money is gone to my greenaddress. The wallet seems very secure but i failed to see how the multisig worked. In greenaddress it ask you to confirm. I wonder if the fees are higher on multisig? Maybe its greenaddress? the 2 transactions cost me 13 cents canadian i sent 0.45 cents and got 0.32 cents back. So that was my little review :-) Anybody uses it on a regular basis?</t>
  </si>
  <si>
    <t>http://www.reddit.com/r/Bitcoin/comments/2zwgr1/i_tried_nikki_wallet/</t>
  </si>
  <si>
    <t>March 22, 2015 at 08:26PM</t>
  </si>
  <si>
    <t>xbtle</t>
  </si>
  <si>
    <t>Brawker: "Our Bitcoin node stopped because of a bad environment configuration after a migration, all good now"</t>
  </si>
  <si>
    <t>https://twitter.com/brawker/status/579633438908686336</t>
  </si>
  <si>
    <t>http://www.reddit.com/r/Bitcoin/comments/2zwgjn/brawker_our_bitcoin_node_stopped_because_of_a_bad/</t>
  </si>
  <si>
    <t>March 22, 2015 at 09:02PM</t>
  </si>
  <si>
    <t>__burke__2</t>
  </si>
  <si>
    <t>Bitcoin Center Korea (Cool! We are taking over the world)</t>
  </si>
  <si>
    <t>https://coinkite.com/u/Bitcoin_Center_Korea/</t>
  </si>
  <si>
    <t>http://www.reddit.com/r/Bitcoin/comments/2zwjf3/bitcoin_center_korea_cool_we_are_taking_over_the/</t>
  </si>
  <si>
    <t>March 22, 2015 at 08:59PM</t>
  </si>
  <si>
    <t>Andreas - 3rd Key Solutions</t>
  </si>
  <si>
    <t>https://twitter.com/aantonop/status/579642765769867266</t>
  </si>
  <si>
    <t>http://www.reddit.com/r/Bitcoin/comments/2zwj7n/andreas_3rd_key_solutions/</t>
  </si>
  <si>
    <t>March 22, 2015 at 08:46PM</t>
  </si>
  <si>
    <t>Brazilian bitcoiner is climbing Everest and will put a Bitcoin flag almost on the top</t>
  </si>
  <si>
    <t>A member from the Bitcoin Brazilian Community is climbing Everest and, if he succeeds, will put a Bitcoin flag almost on the top of the Earth's highest mountain. The current news is that Allex Ferreira (the mentioned member of BR community) will arrive to the Everest Base Camp in about 4 days, where he should put the Bitcoin flag (at an altitude of ~5,000 meters).Here is one picture: http://i.imgur.com/323Iadd.jpgIf it succeeds, Bitcoin will be (really) nearest to the Moon. Go Allex! Go Bitcoin!#ToTheEverest #ToTheMoon</t>
  </si>
  <si>
    <t>http://www.reddit.com/r/Bitcoin/comments/2zwi8i/brazilian_bitcoiner_is_climbing_everest_and_will/</t>
  </si>
  <si>
    <t>March 22, 2015 at 09:04PM</t>
  </si>
  <si>
    <t>AlLnAtuRalX</t>
  </si>
  <si>
    <t>Debunking the Myth That 0 Spread Implies 0 Profits for Brokers (like Circle)</t>
  </si>
  <si>
    <t>I've seen a misconception thrown around r/Bitcoin a lot that Circle isn't making any profit on their current mode. A common justification for this view is that there are no openly stated fees for Circle ACH transactions, or "spread" between buy and sell.This is not necessarily the case. Circle can still make money off differentials in people buying and selling Bitcoin on their service. Let's say on some day, three times more people are buying than selling at a total BTC-denominated volume of v. If Circle buys their Bitcoin at $x, and their buy/sell price is $x+y, they will lose $(1/4)vy that day to sellers and gain $(3/4)vy from buyers for a net profit of $(1/2)vy.I have a feeling Circle are doing something similar, as in my observation their price tends to be ever so slightly higher than other exchanges/brokers. I assume their current userbase buys more than sells (as they are aimed at the retail markets and serious sellers use exchanges) and I doubt they are paying over market price for their coins, so their using a strategy like this would be entirely consistent with my observations.Obviously if more people are selling than buying, Circle can adjust their price down below market. If relatively even numbers of people are both buying and selling, Circle can temporarily change their price high up over market to discourage buyers/encourage sellers or down to do the opposite. Alternatives would be denying transactions arbitrarily (I know Coinbase does this) or messing with buy/sell limits. Practically though, neither of these would be great for their customers' goodwill, so the most profitable strategy for Circle is to simply charge market during these intervals and accept some breakeven periods.The counterargument here would likely assert that manipulating price above or below market will attract either buyers or sellers looking to do arbitrage, losing Circle money or ensuring a zero sum game in the long run. I don't think this is the case though - I don't see people rushing to sell on Circle when their buy price is $1 above market, nor do I see people rushing to buy when it's slightly below market. I think enough trends exist in aggregate buy/sell volumes that are largely uninfluenced by small deviations from market price to make such a strategy profitable.Because we do not know Circle's true cost per BTC, there is no way to ascertain that they aren't profiting as things stand right now. That doesn't mean they aren't a great service, simply that they aren't a charity whose current game plan is only "get users and burn through all our VC money".tl;dr - Differences in buy/sell volume that persist in the presence of small variations of buy/sell price from market price lead to a profitable strategy for brokers/middlemen.</t>
  </si>
  <si>
    <t>http://www.reddit.com/r/Bitcoin/comments/2zwjnv/debunking_the_myth_that_0_spread_implies_0/</t>
  </si>
  <si>
    <t>March 22, 2015 at 09:39PM</t>
  </si>
  <si>
    <t>matsumoto_iyo</t>
  </si>
  <si>
    <t>2 of 3 multisig address consisted of various wallet apps possible?</t>
  </si>
  <si>
    <t>I've already successfully created multisig addresses using the following wallets:Armory (Armory Lockbox Group Limited)Copay (Copay Wallets Limited)Ninki (Auto generated Ninki offline + online wallets Limited)Electrum (Electrum Limited?)It seems all these multisig wallets only work with its proprietary counterparts. Is there anyway I can create a multisig 2 of 4 address with a combination of, for example, Trezor + Electrum + Copay + Armory? Or any other wallet app combination of that matter?</t>
  </si>
  <si>
    <t>http://www.reddit.com/r/Bitcoin/comments/2zwmpq/2_of_3_multisig_address_consisted_of_various/</t>
  </si>
  <si>
    <t>March 22, 2015 at 09:37PM</t>
  </si>
  <si>
    <t>I tried Ninki wallet</t>
  </si>
  <si>
    <t>i normally use greenaddress but ninki ( https://ninkip2p.com/) looked interesting, so i tried the android version. nice interface multi sig 2fa. Too many word sequences to write down at the beggining your key and then an online key and third one that is a validation phrase (i dont know what this one is.) I guess its all very secure. Also when you validate the first time with the 2fa you need to relogin so you need to be fast or else the code is expired. You have to reenter your pin (i wish i was able to put more than 4 digits, can i?) everytime you switch back to the app or if the screen goes off. Its a bit annoying.I can't have canadian dollar as the currency. I sent myself 0.001 btc. The transaction was instant. But i received no notification to let me know i received money. I am trying to send it back and i enter the amount and i press send..nothing is happening..no message and the send is grayed out...ok i lowered the amount a bit..i forgot the fee. Now its asking me my pin again..that i enter for the 100th time and the money is gone to my greenaddress. The wallet seems very secure but i failed to see how the multisig worked. In greenaddress it ask you to confirm. I wonder if the fees are higher on multisig? Maybe its greenaddress? the 2 transactions cost me 13 cents canadian i sent 0.45 cents and got 0.32 cents back. I also decided to try the chrome app. I tried to login with my user name, but it did not work it was asking for a Guid. i clicked on the dont remember and they sent it to me by entering my username. It worked then they asked my 12 keywords and the 2fa code. and i was finally in. When i registered they also sent a recovery master key, soooo many things to backup or remember, i am sure i will fuck it up eventually, i dont think i can safely put any bitcoins in this wallet, not because its not secure, its really secure, but im scared of myself, i already had problems setting this up and i backed up everything they gave me, keywords, passwords, master key, but i dont trust myself with all this . And i think its too complicated for the average person. I will stick with greenaddress for now. Again, i dont hold that many bitcoins, maybe if i did hold 100 btc i would use Ninki. But if you want something that seems to be ultra secure i think you cant find anything like ninki. So that was my little review :-) Anybody uses it on a regular basis?</t>
  </si>
  <si>
    <t>http://www.reddit.com/r/Bitcoin/comments/2zwmgx/i_tried_ninki_wallet/</t>
  </si>
  <si>
    <t>March 22, 2015 at 09:24PM</t>
  </si>
  <si>
    <t>DasBIscuits</t>
  </si>
  <si>
    <t>Reddit's Sponsored Link (paypal)</t>
  </si>
  <si>
    <t>So I already seen a paypal sponsored ad on the front page. Do we have someone wanting to put up a bitcoin link?http://i.imgur.com/c90uE6V.gif</t>
  </si>
  <si>
    <t>http://www.reddit.com/r/Bitcoin/comments/2zwlbd/reddits_sponsored_link_paypal/</t>
  </si>
  <si>
    <t>March 22, 2015 at 09:53PM</t>
  </si>
  <si>
    <t>Buy Cheap Unlocked Cell phones &amp;amp; Smart watches for Bitcoin! http://www.bitcoinelectronics.net - Apple, HTC, OnePlus One, LG, Motorola, etc #bitcoin</t>
  </si>
  <si>
    <t>http://www.reddit.com/r/Bitcoin/comments/2zwnyl/buy_cheap_unlocked_cell_phones_smart_watches_for/</t>
  </si>
  <si>
    <t>March 22, 2015 at 09:46PM</t>
  </si>
  <si>
    <t>AgentWombat</t>
  </si>
  <si>
    <t>GreenAddress.it Trezor - Wallet gone?</t>
  </si>
  <si>
    <t>Hi,About a week ago I finally had the time to tryout the GreenAddress wallet. I'm the owner of a Trezor and have been using their web wallet solution until now. After reading a lot about the GreenAddress wallet I wanted to try it out.I plugged in my Trezor and created an account using the Trezor hardware wallet solution. Actually here I was surprised that it was creating a brand new wallet. I actually thought it would re-use the same as the one I'm giving access to on the myTrezor wallet page. How ever it created a new one and I didn't mind. I would just transfer my coins there. But before I moved all my coins I would like to ensure this wallet was safe and reliable.So I went to an exhange website and bought $10 worth of coins. Made some transactions to and from the GreenAddress web wallet and was happy with it. I left the coins there ($10 of value atm), for "further testing" later and logged out.Now a week later, I want to access my GreenAddress wallet. I haven't been logged in since. I plugged in my Trezor, typed in my device password and the password thing on the Trezor. Confirmed access and so on. Now I'm surprised... it looks like it's a completely new wallet again. There is 0 coins there and 0 transactions. Now I'm just glad that I had my precautions and it was only $10.What's going on? What am I doing wrong?</t>
  </si>
  <si>
    <t>http://www.reddit.com/r/Bitcoin/comments/2zwn8y/greenaddressit_trezor_wallet_gone/</t>
  </si>
  <si>
    <t>March 22, 2015 at 09:43PM</t>
  </si>
  <si>
    <t>hoffmabc</t>
  </si>
  <si>
    <t>Andreas Antonopoulos' new startup is called Third Key Solutions</t>
  </si>
  <si>
    <t>http://www.reddit.com/r/Bitcoin/comments/2zwn2h/andreas_antonopoulos_new_startup_is_called_third/</t>
  </si>
  <si>
    <t>March 22, 2015 at 10:01PM</t>
  </si>
  <si>
    <t>Elokane</t>
  </si>
  <si>
    <t>A cryptocoin with an inherent value</t>
  </si>
  <si>
    <t>http://blog.synereo.com/2015/03/22/amp-economy/</t>
  </si>
  <si>
    <t>http://www.reddit.com/r/Bitcoin/comments/2zwoss/a_cryptocoin_with_an_inherent_value/</t>
  </si>
  <si>
    <t>March 22, 2015 at 10:21PM</t>
  </si>
  <si>
    <t>Sovereign_Curtis</t>
  </si>
  <si>
    <t>Do You Vape? Bitcoin Accepted Here! 70 Vendors and Counting!</t>
  </si>
  <si>
    <t>8bit Vape (UK)AhlusionBitVaporsBlack Axis Juice CoBlack Forest Vapes (UK)Blackout EcigCaptain KangerCiggy JuiceCloud Alchemist 10% off w/ "REDDIT"Cool VapeCool Vape (UK)Coval VapesCrypto JuicestoreDigital Cloud Vapor 20% off w/ "Bit coin"Eciggity 10% off w/ "reddit10"ForVaping.comFrontier Vapor 10% off w/ "reddit"Go! Electronic CigaretteHigh Desert VapesHookah On MarsHot Box VaporsJake's VapesJaxx Juice 15% off w/ "jaxx30ml"JuiceHead Vapor 10% off w/ btc payment (automatic)Keystone VaporMini Vape ShopMinty VapesMist Hub 15% off w/ "Reddit15"NOLA VapeOpen Source VaporOpen VapeParadise VapeRainy VapesRetroactive SmokeshopSavannah EcigShop MasterVapeShop MVGSick CloudsSick Vapes 15% off w/ "reddit15"Silk VapesSilver Dragon Vape ShopSloth SauceSmoke CartelSource VapesSteeped Monkey BrainsSure VapesSun-Vapers 10% off (orders over $60) w/ "FOOLISH"The Steam CoTwisted CigsValue VaporVapedVaper's MarkVapetropolisVapeXcapeVape OverlordVape-TodayVape &amp; Juice (UK)Vapor PalaceVapor QuipVapor WarehouseVapor JediVapor StationVapor PensVapor VapesVaporsharkVelvet Cloud 15% off w/ "reddit"Vivid SmokeVolttron VapesWe Vape Here 10% off (all eLiquid) w/ "tenoff"Zodist</t>
  </si>
  <si>
    <t>http://www.reddit.com/r/Bitcoin/comments/2zwqpi/do_you_vape_bitcoin_accepted_here_70_vendors_and/</t>
  </si>
  <si>
    <t>Want to earn 2.5% Commission on a sale? Earn Free Bitcoins! ~</t>
  </si>
  <si>
    <t>http://www.reddit.com/r/Bitcoin/comments/2zwqp8/want_to_earn_25_commission_on_a_sale_earn_free/</t>
  </si>
  <si>
    <t>March 22, 2015 at 10:20PM</t>
  </si>
  <si>
    <t>patys_red</t>
  </si>
  <si>
    <t>Bitcoin Game - created to promote Bitcoin</t>
  </si>
  <si>
    <t>Hi, I'm a young programmer and I'm creating game about Bitcoin. I just wanted to help in promoting bitcoins and I started working on game.The game maybe is not brilliant, but I'm not expert. The game is still in development. Every sugestion, idea, feedback will be nice :)I hope I help a little :)DownloadMain PageForum</t>
  </si>
  <si>
    <t>http://www.reddit.com/r/Bitcoin/comments/2zwqmj/bitcoin_game_created_to_promote_bitcoin/</t>
  </si>
  <si>
    <t>March 22, 2015 at 10:47PM</t>
  </si>
  <si>
    <t>btcgeek_rule</t>
  </si>
  <si>
    <t>Interesting Upcoming Crowdfunded Projects: Factom and Augur (Both ICOs)</t>
  </si>
  <si>
    <t>http://btcgeek.com/interesting-upcoming-crowdfunded-projects-factom-augur/</t>
  </si>
  <si>
    <t>http://www.reddit.com/r/Bitcoin/comments/2zwtig/interesting_upcoming_crowdfunded_projects_factom/</t>
  </si>
  <si>
    <t>March 22, 2015 at 10:45PM</t>
  </si>
  <si>
    <t>Wednesday 18th March | weekly global research</t>
  </si>
  <si>
    <t>https://weeklyglobalresearch.wordpress.com/2015/03/18/wednesday-18th-march/</t>
  </si>
  <si>
    <t>http://www.reddit.com/r/Bitcoin/comments/2zwtcl/wednesday_18th_march_weekly_global_research/</t>
  </si>
  <si>
    <t>March 22, 2015 at 10:41PM</t>
  </si>
  <si>
    <t>damnek</t>
  </si>
  <si>
    <t>Can anybody give me the link to the animated gif post here a while back of a guy replacing a wheel on a driving car? Thanks</t>
  </si>
  <si>
    <t>http://www.reddit.com/r/Bitcoin/comments/2zwswo/can_anybody_give_me_the_link_to_the_animated_gif/</t>
  </si>
  <si>
    <t>March 22, 2015 at 10:36PM</t>
  </si>
  <si>
    <t>motown88</t>
  </si>
  <si>
    <t>I just finished syncing the blockchain using Bitcoin Core-QT. Is my PC now a node? or what else is needed?</t>
  </si>
  <si>
    <t>http://www.reddit.com/r/Bitcoin/comments/2zwsa5/i_just_finished_syncing_the_blockchain_using/</t>
  </si>
  <si>
    <t>March 22, 2015 at 11:04PM</t>
  </si>
  <si>
    <t>surge3d</t>
  </si>
  <si>
    <t>Bitcoin Mine in the Mountains on LiveLeak</t>
  </si>
  <si>
    <t>http://www.liveleak.com/view?i=462_1426982859</t>
  </si>
  <si>
    <t>http://www.reddit.com/r/Bitcoin/comments/2zwvef/bitcoin_mine_in_the_mountains_on_liveleak/</t>
  </si>
  <si>
    <t>March 22, 2015 at 11:03PM</t>
  </si>
  <si>
    <t>marshallswatt</t>
  </si>
  <si>
    <t>US behind UK in enacting clear laws and regulation of Bitcoin. Meanwhile US bitcoin startups are slow-dancing to oblivion...</t>
  </si>
  <si>
    <t>I don't want to read any more articles about what the UK gov't is doing for Bitcoin. I want to start reading articles about what the US gov't is doing for bitcoin, with concrete steps, legislation and regulation. We need a de jure grace period if nothing else.It is shameful that US Congress, state legislators have done nothing to take the lead and ensure innovation in this space, even by granting time for more stable legislation. This really illustrates how much our legislative system is ruled by money rather than vision and leadership.http://www.coindesk.com/treasury-report-uks-bitcoin-startups-react/</t>
  </si>
  <si>
    <t>http://www.reddit.com/r/Bitcoin/comments/2zwva4/us_behind_uk_in_enacting_clear_laws_and/</t>
  </si>
  <si>
    <t>March 22, 2015 at 11:19PM</t>
  </si>
  <si>
    <t>Lucarxo</t>
  </si>
  <si>
    <t>Does Humble Bundle Store still accept Bitcoin?</t>
  </si>
  <si>
    <t>I can't find any recent articles, or posts on this anywhere and I can't seem to use BTC, I can either pay with my credit card or PayPal...</t>
  </si>
  <si>
    <t>http://www.reddit.com/r/Bitcoin/comments/2zwx2q/does_humble_bundle_store_still_accept_bitcoin/</t>
  </si>
  <si>
    <t>March 22, 2015 at 11:16PM</t>
  </si>
  <si>
    <t>furling</t>
  </si>
  <si>
    <t>I feel like we need another DarkWallet funding drive -- fungibility should really not be up for debate</t>
  </si>
  <si>
    <t>https://www.darkwallet.is/donate/</t>
  </si>
  <si>
    <t>http://www.reddit.com/r/Bitcoin/comments/2zwwpi/i_feel_like_we_need_another_darkwallet_funding/</t>
  </si>
  <si>
    <t>March 22, 2015 at 11:14PM</t>
  </si>
  <si>
    <t>BITT - Bringing Bitcoin to the Caribbean - Finally we can buy BTC here easier! - (Official launch date March 30th)</t>
  </si>
  <si>
    <t>http://www.reddit.com/r/Bitcoin/comments/2zwwgn/bitt_bringing_bitcoin_to_the_caribbean_finally_we/</t>
  </si>
  <si>
    <t>March 22, 2015 at 11:06PM</t>
  </si>
  <si>
    <t>sobitcoin</t>
  </si>
  <si>
    <t>Tip colleagues in Slack</t>
  </si>
  <si>
    <t>While setting up a Slack channel for our team I came across the ChangeTip tipbot. Haven't heard much discussion about this in here, and it works pretty well so though I'd share. If you haven't used Slack, it's a decent software for chatting, mainly team and project based communities. Here's the link -https://github.com/changecoin/changetip-slackedit: Haven't tried this one, just came across it as well - https://tipbot.blocktrail.com/</t>
  </si>
  <si>
    <t>http://www.reddit.com/r/Bitcoin/comments/2zwvk9/tip_colleagues_in_slack/</t>
  </si>
  <si>
    <t>March 22, 2015 at 11:38PM</t>
  </si>
  <si>
    <t>Users Of Evo Marketplace &amp;amp; BTC-E Are Like Two Peas In A Pod</t>
  </si>
  <si>
    <t>http://qntra.net/2015/03/users-of-evo-marketplace-btc-e-are-like-two-peas-in-a-pod/</t>
  </si>
  <si>
    <t>http://www.reddit.com/r/Bitcoin/comments/2zwz4e/users_of_evo_marketplace_btce_are_like_two_peas/</t>
  </si>
  <si>
    <t>March 22, 2015 at 11:34PM</t>
  </si>
  <si>
    <t>Why silicon valley startups dont care about bitcoin?</t>
  </si>
  <si>
    <t>Yesterday I came to know about yik yak app and how it is growing exponentially,I just dreamt how great it would be if they issue crypto equity and then I could invest in their comapany, and then benefit from the growth the company will have..This and so many exponential growth startups..When will this happen?</t>
  </si>
  <si>
    <t>http://www.reddit.com/r/Bitcoin/comments/2zwyqd/why_silicon_valley_startups_dont_care_about/</t>
  </si>
  <si>
    <t>March 23, 2015 at 12:21AM</t>
  </si>
  <si>
    <t>kinoshitajona</t>
  </si>
  <si>
    <t>Seriously, Paypal should go all in Bitcoin.</t>
  </si>
  <si>
    <t>None of this optional integration stuff.Paypal should become a customer of Coinbase or Bitpay directly and allow bitcoin payments to anyone accepting Paypal payments with an option in the merchant settings to specify what % of bitcoin purchases they want to keep in bitcoin.Heck, buy Bitpay outright and run the current Bitpay model as a separate child company and fully integrate bitcoin into all payment accounts, both personal and merchant.</t>
  </si>
  <si>
    <t>http://www.reddit.com/r/Bitcoin/comments/2zx480/seriously_paypal_should_go_all_in_bitcoin/</t>
  </si>
  <si>
    <t>March 23, 2015 at 12:20AM</t>
  </si>
  <si>
    <t>Tom Woods - The dollar might not collapse?</t>
  </si>
  <si>
    <t>https://www.youtube.com/watch?v=Yrftv6QKh14</t>
  </si>
  <si>
    <t>http://www.reddit.com/r/Bitcoin/comments/2zx43p/tom_woods_the_dollar_might_not_collapse/</t>
  </si>
  <si>
    <t>March 23, 2015 at 12:00AM</t>
  </si>
  <si>
    <t>How often do private wallets get hacked?</t>
  </si>
  <si>
    <t>For example how often does someones bitcoin core or mycelium get hacked? We never hear about it but I'm just wondering how frequently it happens.</t>
  </si>
  <si>
    <t>http://www.reddit.com/r/Bitcoin/comments/2zx1ps/how_often_do_private_wallets_get_hacked/</t>
  </si>
  <si>
    <t>March 22, 2015 at 11:50PM</t>
  </si>
  <si>
    <t>madbitcoins</t>
  </si>
  <si>
    <t>ProTip - Peer to Peer Tipping for the Web</t>
  </si>
  <si>
    <t>https://www.youtube.com/watch?v=BvMmIeIs_hY&amp;feature=youtu.be</t>
  </si>
  <si>
    <t>http://www.reddit.com/r/Bitcoin/comments/2zx0ll/protip_peer_to_peer_tipping_for_the_web/</t>
  </si>
  <si>
    <t>March 22, 2015 at 11:48PM</t>
  </si>
  <si>
    <t>Tech4Bitcoinsdotcom</t>
  </si>
  <si>
    <t>Buy electronics with Bitcoins, Litecoins, Dogecoins or Darkcoins</t>
  </si>
  <si>
    <t>http://www.tech4bitcoins.com/</t>
  </si>
  <si>
    <t>http://www.reddit.com/r/Bitcoin/comments/2zx0ad/buy_electronics_with_bitcoins_litecoins_dogecoins/</t>
  </si>
  <si>
    <t>March 22, 2015 at 11:47PM</t>
  </si>
  <si>
    <t>Cryptolution</t>
  </si>
  <si>
    <t>Will progress in quantum cryptography insure future protection of cryptocurrencies such as bitcoin?</t>
  </si>
  <si>
    <t>https://www.rochester.edu/newscenter/new-approach-uses-twisted-light-to-increase-the-efficiency-of-quantum-cryptography-systems/</t>
  </si>
  <si>
    <t>http://www.reddit.com/r/Bitcoin/comments/2zx09l/will_progress_in_quantum_cryptography_insure/</t>
  </si>
  <si>
    <t>March 23, 2015 at 12:40AM</t>
  </si>
  <si>
    <t>beastcoin</t>
  </si>
  <si>
    <t>Logged on to Canadian pharmacy to get refill of legitimate prescription to find out Visa/Mastercard cut them off. Only accepting checks now.</t>
  </si>
  <si>
    <t>I'm American and I get a prescription filled from a Canadian pharmacy because it is greatly cheaper to do so. The pharmacy, is legitimate and they required that I have my prescription sent in. I chose them because they show up on several listings of legitimate pharmacies.Despite this Visa and Mastercard and shut them off and now they are stuck just accepting checks. See the note: http://imgur.com/PhAydkKI've asked them about bitcoin and gave them a bit of info. Interested to see how they'll respond.</t>
  </si>
  <si>
    <t>http://www.reddit.com/r/Bitcoin/comments/2zx6hw/logged_on_to_canadian_pharmacy_to_get_refill_of/</t>
  </si>
  <si>
    <t>March 23, 2015 at 12:37AM</t>
  </si>
  <si>
    <t>BitGo Improves Security Services For Clients</t>
  </si>
  <si>
    <t>http://btcfeed.net/news/bitgo-keeping-your-bitcoin-secure/</t>
  </si>
  <si>
    <t>http://www.reddit.com/r/Bitcoin/comments/2zx66w/bitgo_improves_security_services_for_clients/</t>
  </si>
  <si>
    <t>March 23, 2015 at 12:31AM</t>
  </si>
  <si>
    <t>BlackAxisJuice</t>
  </si>
  <si>
    <t>Anybody Know how to integrate Coinbase or BitPay into BigCommerce?</t>
  </si>
  <si>
    <t>Im lost please help. I recently switched from shopify to bigcommerce and i want to continue accepting bitcoin. i have no clue how. Please help. I thought i had it figured out. but i guess i didn't.</t>
  </si>
  <si>
    <t>http://www.reddit.com/r/Bitcoin/comments/2zx5h7/anybody_know_how_to_integrate_coinbase_or_bitpay/</t>
  </si>
  <si>
    <t>March 23, 2015 at 01:01AM</t>
  </si>
  <si>
    <t>Doomnificent</t>
  </si>
  <si>
    <t>Do they make computers designed to be nodes? (Like asics are made to be miners)</t>
  </si>
  <si>
    <t>Or would one have to build said units themselves, if so what would be the best options? Memory, internet, what kind of processor would it need to be a node?</t>
  </si>
  <si>
    <t>http://www.reddit.com/r/Bitcoin/comments/2zx8zj/do_they_make_computers_designed_to_be_nodes_like/</t>
  </si>
  <si>
    <t>March 23, 2015 at 12:55AM</t>
  </si>
  <si>
    <t>jtos3</t>
  </si>
  <si>
    <t>Bitcoin dies (again!) for 50th time</t>
  </si>
  <si>
    <t>http://bitcoinobituaries.com/?from=reddit1</t>
  </si>
  <si>
    <t>http://www.reddit.com/r/Bitcoin/comments/2zx8a0/bitcoin_dies_again_for_50th_time/</t>
  </si>
  <si>
    <t>March 23, 2015 at 01:21AM</t>
  </si>
  <si>
    <t>sonic_harmonic</t>
  </si>
  <si>
    <t>DIY Bookmarking</t>
  </si>
  <si>
    <t>Have you ever struggled to remember that place that had all the fittings you needed?Buy a sidewinder, leave it there and you will have a visible bookmark on the map :)</t>
  </si>
  <si>
    <t>http://www.reddit.com/r/Bitcoin/comments/2zxbgb/diy_bookmarking/</t>
  </si>
  <si>
    <t>March 23, 2015 at 01:20AM</t>
  </si>
  <si>
    <t>the_life_is_good</t>
  </si>
  <si>
    <t>How to use prepaid gift cards to buy bitcoins?</t>
  </si>
  <si>
    <t>I am aware of Gift Card Drainer, which i am not sure is a legit site as of yet, need some input. Are there any other websites/ methods?</t>
  </si>
  <si>
    <t>http://www.reddit.com/r/Bitcoin/comments/2zxbfx/how_to_use_prepaid_gift_cards_to_buy_bitcoins/</t>
  </si>
  <si>
    <t>March 23, 2015 at 01:29AM</t>
  </si>
  <si>
    <t>To prevent double spends and allow zero confirmation transactions to be accepted by everyone, what if when sending a transaction you had to sign it against the latest known block in the block chain. That way, any transaction not "synced" to the latest block will be discarded?</t>
  </si>
  <si>
    <t>In this manner, zero-conf transactions can be independently verified against the latest block in the block chain.If the transaction is signed against a newer block, you'll need to wait for the incoming new block and receive a confirmation anyway.Does this sound like a good idea?</t>
  </si>
  <si>
    <t>http://www.reddit.com/r/Bitcoin/comments/2zxci4/to_prevent_double_spends_and_allow_zero/</t>
  </si>
  <si>
    <t>March 23, 2015 at 01:28AM</t>
  </si>
  <si>
    <t>Do you ever worry about getting counterfeit money?</t>
  </si>
  <si>
    <t>In higher-limit games in Vegas, 100s used to/maybe still do play. Also, occasionally people would sneak in chips from other casinos which can't legally be paid anyplace but the issuer so, for example, when downtown I had to take a can to the Bellagio once just to cash a 1k chip. Glad it was real.Anyway, my point: You never, ever, get counterfeit BTC. That counts for something especially in cases where neither party is a business.</t>
  </si>
  <si>
    <t>http://www.reddit.com/r/Bitcoin/comments/2zxcc5/do_you_ever_worry_about_getting_counterfeit_money/</t>
  </si>
  <si>
    <t>March 23, 2015 at 01:27AM</t>
  </si>
  <si>
    <t>2crow, 2 party bitcoin escrow service. Is this the evolution of bitcoin escrow?</t>
  </si>
  <si>
    <t>http://2crow.org</t>
  </si>
  <si>
    <t>http://www.reddit.com/r/Bitcoin/comments/2zxc9g/2crow_2_party_bitcoin_escrow_service_is_this_the/</t>
  </si>
  <si>
    <t>lyleboschkavitz</t>
  </si>
  <si>
    <t>How do offline transactions work?</t>
  </si>
  <si>
    <t>I was just traveling and wondered how would I use Bitcoin if I didn't have any cell service or access to wifi.</t>
  </si>
  <si>
    <t>http://www.reddit.com/r/Bitcoin/comments/2zxc77/how_do_offline_transactions_work/</t>
  </si>
  <si>
    <t>March 23, 2015 at 02:07AM</t>
  </si>
  <si>
    <t>During and after the financial crisis, the Fed created about $3 trillion out of thin air. Where is that money now? : NPR</t>
  </si>
  <si>
    <t>http://www.npr.org/blogs/money/2015/03/20/394274484/episode-612-the-indicator-strikes-back?utm_source=twitter.com&amp;utm_medium=social&amp;utm_campaign=planetmoney&amp;utm_term=nprnews&amp;utm_content=20150320</t>
  </si>
  <si>
    <t>http://www.reddit.com/r/Bitcoin/comments/2zxh54/during_and_after_the_financial_crisis_the_fed/</t>
  </si>
  <si>
    <t>March 23, 2015 at 02:03AM</t>
  </si>
  <si>
    <t>michealschumi</t>
  </si>
  <si>
    <t>No Rest for Bitcoin Traders</t>
  </si>
  <si>
    <t>http://www.marketoracle.co.uk/Article49926.html</t>
  </si>
  <si>
    <t>http://www.reddit.com/r/Bitcoin/comments/2zxgmb/no_rest_for_bitcoin_traders/</t>
  </si>
  <si>
    <t>March 23, 2015 at 02:01AM</t>
  </si>
  <si>
    <t>Kristkind</t>
  </si>
  <si>
    <t>Why the US-Dollar is no good as a World Reserve Currency and the Euro is not sustainable</t>
  </si>
  <si>
    <t>https://www.youtube.com/watch?feature=player_detailpage&amp;v=3ZiQgQfOtd0#t=502</t>
  </si>
  <si>
    <t>http://www.reddit.com/r/Bitcoin/comments/2zxga6/why_the_usdollar_is_no_good_as_a_world_reserve/</t>
  </si>
  <si>
    <t>March 23, 2015 at 01:58AM</t>
  </si>
  <si>
    <t>junseth</t>
  </si>
  <si>
    <t>I'm pretty sure that this is stinkin' thinkin'.... Byrnes of Eris Industries believes you can secure a blockchain without economic incentive</t>
  </si>
  <si>
    <t>https://twitter.com/prestonjbyrne/status/579715607798685696</t>
  </si>
  <si>
    <t>http://www.reddit.com/r/Bitcoin/comments/2zxfzq/im_pretty_sure_that_this_is_stinkin_thinkin/</t>
  </si>
  <si>
    <t>March 23, 2015 at 02:31AM</t>
  </si>
  <si>
    <t>aquentin</t>
  </si>
  <si>
    <t>HM Treasury: "the UK has become a welcoming location for digital currency firms"</t>
  </si>
  <si>
    <t>https://twitter.com/HoumanShadab/status/579719686423736320</t>
  </si>
  <si>
    <t>http://www.reddit.com/r/Bitcoin/comments/2zxk3s/hm_treasury_the_uk_has_become_a_welcoming/</t>
  </si>
  <si>
    <t>March 23, 2015 at 02:27AM</t>
  </si>
  <si>
    <t>cryptocraps</t>
  </si>
  <si>
    <t>Secret footage of central bwankers meetings</t>
  </si>
  <si>
    <t>https://youtu.be/-DdfLtOrBPU</t>
  </si>
  <si>
    <t>http://www.reddit.com/r/Bitcoin/comments/2zxjjh/secret_footage_of_central_bwankers_meetings/</t>
  </si>
  <si>
    <t>March 23, 2015 at 03:03AM</t>
  </si>
  <si>
    <t>Gostweek_Toyota</t>
  </si>
  <si>
    <t>Bitcoin comedy sketch</t>
  </si>
  <si>
    <t>I'm thinking of filming a sketch about bitcoin.Give me some ideas about what you'd like to see.</t>
  </si>
  <si>
    <t>http://www.reddit.com/r/Bitcoin/comments/2zxo32/bitcoin_comedy_sketch/</t>
  </si>
  <si>
    <t>March 23, 2015 at 02:54AM</t>
  </si>
  <si>
    <t>dankesthours182</t>
  </si>
  <si>
    <t>why..HOW...bitcoin evolution etc security</t>
  </si>
  <si>
    <t>how is it that with articles like these http://www.dailydot.com/crime/bitcoin-tor-not-anonymous/popping up all over the place,we cant 'catch' the thieves who ran evolution. why doesnt a hacker group hold them for ransom to like, a dozen or two vendors who want what is rightfully theirs. i'm sory but even from my naive understanding of BTC&lt; i believe that many bitcoins has a trail we can follow, no matter how or where they are or were cashed out. like no way is it impossible. not even. bitcoins arent untraceable. at all. that's been proven so many times.can someone who knows more explain some things for me? this matters to me a lot, as it is important that we get our security tight, as a people, or the Revolution is Useless.</t>
  </si>
  <si>
    <t>http://www.reddit.com/r/Bitcoin/comments/2zxmwp/whyhowbitcoin_evolution_etc_security/</t>
  </si>
  <si>
    <t>fakevolume</t>
  </si>
  <si>
    <t>Price moving up quickly right now on no news on a Sunday...big news coming?</t>
  </si>
  <si>
    <t>speculate!!</t>
  </si>
  <si>
    <t>http://www.reddit.com/r/Bitcoin/comments/2zxmuw/price_moving_up_quickly_right_now_on_no_news_on_a/</t>
  </si>
  <si>
    <t>March 23, 2015 at 02:53AM</t>
  </si>
  <si>
    <t>drkprogrammer</t>
  </si>
  <si>
    <t>Email Notifications for BTC Addresses Involved in a Transactions</t>
  </si>
  <si>
    <t>http://www.hashmoni.com/</t>
  </si>
  <si>
    <t>http://www.reddit.com/r/Bitcoin/comments/2zxmrn/email_notifications_for_btc_addresses_involved_in/</t>
  </si>
  <si>
    <t>thepete_rizzo_</t>
  </si>
  <si>
    <t>Meet Boost VC's Youngest-Ever Bitcoin Entrepreneur</t>
  </si>
  <si>
    <t>http://www.coindesk.com/boost-vc-bitcoin-bitproof-ownership/</t>
  </si>
  <si>
    <t>http://www.reddit.com/r/Bitcoin/comments/2zx8zr/meet_boost_vcs_youngestever_bitcoin_entrepreneur/</t>
  </si>
  <si>
    <t>March 23, 2015 at 02:50AM</t>
  </si>
  <si>
    <t>aknalid</t>
  </si>
  <si>
    <t>Wanted to test out my new 3D printer.</t>
  </si>
  <si>
    <t>http://imgur.com/i0cLSFR</t>
  </si>
  <si>
    <t>http://www.reddit.com/r/Bitcoin/comments/2zxmea/wanted_to_test_out_my_new_3d_printer/</t>
  </si>
  <si>
    <t>March 23, 2015 at 03:14AM</t>
  </si>
  <si>
    <t>We Deserve Better Payment Products</t>
  </si>
  <si>
    <t>https://medium.com/@ntmoney/we-deserve-better-payment-products-24f661ad20cf</t>
  </si>
  <si>
    <t>http://www.reddit.com/r/Bitcoin/comments/2zxphs/we_deserve_better_payment_products/</t>
  </si>
  <si>
    <t>March 23, 2015 at 03:12AM</t>
  </si>
  <si>
    <t>Priming</t>
  </si>
  <si>
    <t>CoinAwesome - Like Different - Decentralized Like Button for the Internet</t>
  </si>
  <si>
    <t>https://coinawesome.com</t>
  </si>
  <si>
    <t>http://www.reddit.com/r/Bitcoin/comments/2zxp6j/coinawesome_like_different_decentralized_like/</t>
  </si>
  <si>
    <t>March 23, 2015 at 03:11AM</t>
  </si>
  <si>
    <t>Go vs Chess/BTC vs Fiat?</t>
  </si>
  <si>
    <t>Semi-serious: Eduard Lasker, really good Chess player and popularizer of Go (Wei Chi -- black and white stones, 19-by-19 board) in the USA said that chess is too arbitrary in its structure to be played elsewhere in the Universe but that Go would almost certainly exist among intelligent beings on other worlds -- sound pretty compelling to me. I bet if you want to buy stuff from aliens, BTC has a way better chance of being accepted and understood than fiat.</t>
  </si>
  <si>
    <t>http://www.reddit.com/r/Bitcoin/comments/2zxp38/go_vs_chessbtc_vs_fiat/</t>
  </si>
  <si>
    <t>March 23, 2015 at 03:38AM</t>
  </si>
  <si>
    <t>Decentralized Reddit on Blockchain with CoinAwesome</t>
  </si>
  <si>
    <t>http://tip.coinawesome.com</t>
  </si>
  <si>
    <t>http://www.reddit.com/r/Bitcoin/comments/2zxsi9/decentralized_reddit_on_blockchain_with/</t>
  </si>
  <si>
    <t>March 23, 2015 at 03:57AM</t>
  </si>
  <si>
    <t>Can someone explain how data can be sent over the Blockchain? I know various files can be sent, but where does the sending of BTC come in? How are the data and Bitcoin linked?</t>
  </si>
  <si>
    <t>So I know that there can be different files (images, movies, pdfs) that can be sent over the blockchain.I understand how the data of the files is hashed through SHA-256. If I understand correctly, the resulting 32 digit hex is formed. Technically an address, right?So if I wanted to send that to someone, how exactly is that done? Which bitcoins are transferred, and to whom?Can someone help me understand this?</t>
  </si>
  <si>
    <t>http://www.reddit.com/r/Bitcoin/comments/2zxuq5/can_someone_explain_how_data_can_be_sent_over_the/</t>
  </si>
  <si>
    <t>March 23, 2015 at 03:56AM</t>
  </si>
  <si>
    <t>kirizzel</t>
  </si>
  <si>
    <t>Is the ordering of the kraken buying/selling chart mixed up?</t>
  </si>
  <si>
    <t>In this chart the buying part is ordered by the highest price first. But if I want to buy, I want to see the lowest price. Or am I not understanding something? Or does buying refer to buying euros?</t>
  </si>
  <si>
    <t>http://www.reddit.com/r/Bitcoin/comments/2zxuo8/is_the_ordering_of_the_kraken_buyingselling_chart/</t>
  </si>
  <si>
    <t>Dog51848RS</t>
  </si>
  <si>
    <t>Did I do something wrong? (Cost calculator)</t>
  </si>
  <si>
    <t>Hi everyone I'm looking to see how much it would cost me monthly to run one Antminer s3+ and so far it's looking like I'll only make $5.07 annually, but this doesn't seem right at all. Did I screw up and do something wrong or will I really only earn $5.07 a year? http://i.imgur.com/vQeAAbc.png</t>
  </si>
  <si>
    <t>http://www.reddit.com/r/Bitcoin/comments/2zxung/did_i_do_something_wrong_cost_calculator/</t>
  </si>
  <si>
    <t>March 23, 2015 at 03:48AM</t>
  </si>
  <si>
    <t>SFARDS Announces A New Algorithm With Great Implications On The Market</t>
  </si>
  <si>
    <t>http://btcfeed.net/news/sfards-announces-a-new-algorithm-with-great-implications-on-the-market/</t>
  </si>
  <si>
    <t>http://www.reddit.com/r/Bitcoin/comments/2zxtod/sfards_announces_a_new_algorithm_with_great/</t>
  </si>
  <si>
    <t>March 23, 2015 at 03:47AM</t>
  </si>
  <si>
    <t>CoinAwesome ★ Decentralized Social Platform ₳K₳ Reddit for the Internet ★ 1-click Tipping any Webpage!</t>
  </si>
  <si>
    <t>http://tip.coinawesome.com/recent</t>
  </si>
  <si>
    <t>http://www.reddit.com/r/Bitcoin/comments/2zxtlc/coinawesome_decentralized_social_platform_k/</t>
  </si>
  <si>
    <t>cancoin</t>
  </si>
  <si>
    <t>Can Bitreserve become the new, trusted IMF?</t>
  </si>
  <si>
    <t>Why not? It has all the elements setup to become a perfect global reserve? Want steady? get gold. Want volatile? buy dollars. Want long-term value or to transfer value quickly? bitcoin, obviously. Mad respect to https://bitreserve.org</t>
  </si>
  <si>
    <t>http://www.reddit.com/r/Bitcoin/comments/2zxtjk/can_bitreserve_become_the_new_trusted_imf/</t>
  </si>
  <si>
    <t>March 23, 2015 at 04:14AM</t>
  </si>
  <si>
    <t>cryptodude1</t>
  </si>
  <si>
    <t>Bitcoin For The Rest of Us</t>
  </si>
  <si>
    <t>https://www.youtube.com/watch?v=6apEWTEUC68</t>
  </si>
  <si>
    <t>http://www.reddit.com/r/Bitcoin/comments/2zxwv8/bitcoin_for_the_rest_of_us/</t>
  </si>
  <si>
    <t>March 23, 2015 at 04:26AM</t>
  </si>
  <si>
    <t>nuclearnova</t>
  </si>
  <si>
    <t>Small batch Maple Syrup for sale through Bitcoin, 2015 Edition</t>
  </si>
  <si>
    <t>http://nuclearnova.com/maple-syrup-bitcoin-sale-2015/</t>
  </si>
  <si>
    <t>http://www.reddit.com/r/Bitcoin/comments/2zxyf4/small_batch_maple_syrup_for_sale_through_bitcoin/</t>
  </si>
  <si>
    <t>March 23, 2015 at 04:17AM</t>
  </si>
  <si>
    <t>Sunday afternoon couch speculation: Because the current Bitcoin network is thought to be the evolutionary equivalent of the internet in 1995...</t>
  </si>
  <si>
    <t>...people may surmise that BTC's "Google" is 5 years away and it's "Facebook" 10 years off. While the next big innovations and adoption periods might actually be 5 and 10 years off, I don't believe they will necessarily be "the search and find" and "social" solutions to the network. With our knowledge of the importance of those systems I believe innovators will find the solutions to those problems much sooner. The "tipping point" revolutions that might come 5 and 10 years from now will fill needs in the BTC network we can't even imagine yet.</t>
  </si>
  <si>
    <t>http://www.reddit.com/r/Bitcoin/comments/2zxx6j/sunday_afternoon_couch_speculation_because_the/</t>
  </si>
  <si>
    <t>March 23, 2015 at 04:49AM</t>
  </si>
  <si>
    <t>World Crypto Network Explores Veritaseum and Interviews Reggie Middleton on Valuing Crypto Projects</t>
  </si>
  <si>
    <t>https://www.youtube.com/watch?v=69d0ghW1GcM</t>
  </si>
  <si>
    <t>http://www.reddit.com/r/Bitcoin/comments/2zy1bc/world_crypto_network_explores_veritaseum_and/</t>
  </si>
  <si>
    <t>March 23, 2015 at 04:39AM</t>
  </si>
  <si>
    <t>statoshi</t>
  </si>
  <si>
    <t>Someone is running a node at the address gpus.cry.because.i.am.the.asic.ninja</t>
  </si>
  <si>
    <t>https://i.imgur.com/w68LZ5e.png</t>
  </si>
  <si>
    <t>http://www.reddit.com/r/Bitcoin/comments/2zy002/someone_is_running_a_node_at_the_address/</t>
  </si>
  <si>
    <t>March 23, 2015 at 04:33AM</t>
  </si>
  <si>
    <t>loba333</t>
  </si>
  <si>
    <t>Hey guys we use predictive models and learning algos to predict the price of alts. Please read the doc and message us if interested</t>
  </si>
  <si>
    <t>https://docs.google.com/document/d/1TgG-9whwJCHc-NKu1JsQGi9xW23BxieK1wOKjzyZuHA/edit#</t>
  </si>
  <si>
    <t>http://www.reddit.com/r/Bitcoin/comments/2zxzab/hey_guys_we_use_predictive_models_and_learning/</t>
  </si>
  <si>
    <t>March 23, 2015 at 05:16AM</t>
  </si>
  <si>
    <t>sickinacup</t>
  </si>
  <si>
    <t>Wondering if anyone has used a 12/24 word fragment from this for a HD wallet master seed?</t>
  </si>
  <si>
    <t>https://youtu.be/hU0QZQRTNr0?t=6s</t>
  </si>
  <si>
    <t>http://www.reddit.com/r/Bitcoin/comments/2zy4q4/wondering_if_anyone_has_used_a_1224_word_fragment/</t>
  </si>
  <si>
    <t>March 23, 2015 at 05:30AM</t>
  </si>
  <si>
    <t>BlakeChain</t>
  </si>
  <si>
    <t>Tax implications of loss/theft/insolvency of Bitcoin investments</t>
  </si>
  <si>
    <t>I was reading through the instructions for IRS Form 4684 for 2014 and it seems like there are a couple scenarios where Bitcoin losses might be tax deductible. Full disclosure I'm not a tax professional or expert and you should consult your own tax adviser before filing anything or making decisions.CAPITAL LOSS Selling trading, or purchasing goods with Bitcoin can be reported as a capital loss on Schedule D, if the fair market value on the date of sale was less than the adjusted basis. This is the standard way that most US Bitcoiners will have to report Bitcoin losses or gains to the IRS. This is also covered in depth by others who know more than me so I won't go into more detail.THEFT Bitcoins that were stolen from you qualify for Form 4684, providing you can prove, in accordance with IRS Pub 547, that the coins were yours and that they were stolen. For example the Coinapult theft earlier this month would seem to meet the IRS requirements for this type of loss of an individual's Bitcoins. Proving the stolen coins were yours if the IRS questions your return is a tough but solvable issue, but I'm not really sure how anyone could prove the coins were stolen in the first place. This seems like a huge trust/credibility gap that any exchange or service has to overcome when reporting that funds were stolen. How does the IRS, or a customer for that matter, know that the wallets where the funds now reside are not also controlled by the party claiming loss? This complication makes claiming a loss due to theft a bit risky in my mind, but others may disagree.Pub 547 also provides special rules which apply specifically to Ponzi scheme losses; however, the guidance specifically excludes mislaid or lost property from meeting the definition of a theft. This would indicate if you simply lost/erased your private keys or accidentally sent your Bitcoin to a wrong address that wouldn't count as theft, but it could qualify as a casualty.CASUALTY A casualty is defined as the loss of property by an identifiable event that is sudden, unexpected, or unusual. In addition to meeting the sudden, unexpected, and unusual tests, Pub 547 also addresses what factors must be proven to support the deduction of a casualty loss.The guidance lists a bunch of deductible losses and some exceptions which are non-deductible, but few of them seem to be relevant to the kinds of situations most Bitcoiners are likely to face. If access to your private keys is cut off because a computer was destroyed due to fire, flood, earthquake, etc, that would seem to qualify as a casualty loss, as would the computer storing the keys. Also of note is that progressive deterioration and your own negligence would probably disallow you from claiming a casualty loss, so make sure to make backups, especially if the computer/phone running your wallet software is getting old or prone to data loss. This probably also means simply misplacing your private keys, or writing down a brain wallet incorrectly wouldn't qualify for a casualty loss, though I'm not very confident of this interpretation and would love if someone with more expertise would clarify this point.LOSS ON DEPOSITS Finally, according to the guidance, a loss on deposits occurs when a bank, credit union, or other financial institution becomes insolvent or bankrupt. One question is what would officially constitute a 'financial institution'. I'm not sure about non-financial services or apps like ChangeTip or Purse.IO, but it would make sense that Bitcoin exchanges would qualify.If you lose deposited funds, you can elect to treat the loss in one of three ways: as an ordinary loss, a casualty loss, or a nonbusiness bad debt. The rules get a bit complicated here, but my reading is that a nonbusiness bad debt may only be claimed if and when the amount lost is actually known and officially determined; whereas, a casualty or ordinary loss may be elected based on estimates and before an official determination is made. Because of this distinction I think a nonbusiness bad debt cannot be claimed until a customer knows what, if any, amount of a bankrupt institution's funds will be liquidated to cover the customer's deposit losses. Sorry Mt. Gox creditors, you may have to wait a while if you want to elect this option.The guidance also specifies where to report the loss of deposit based on what type of loss is elected. Ordinary losses go on Schedule A, line 23 and are subject to floor and ceiling limits. Also of note is an ordinary loss cannot be elected if the deposit is federally insured (e.g. FDIC). Casualty losses, also subject to limitations, are reported on Form 4684 and Schedule A, and nonbusiness bad debts go on Form 8949 and Schedule D.So that's basically my reading of IRS guidance as it relates to the deductibility of Bitcoin losses. Again, I'm not an expert or a tax professional, but I'm interested to hear your comments, corrections, and input. Feel free to check me out on Twitter, and I'll probably end up posting this on Wordpress. Thanks!</t>
  </si>
  <si>
    <t>http://www.reddit.com/r/Bitcoin/comments/2zy6eg/tax_implications_of_losstheftinsolvency_of/</t>
  </si>
  <si>
    <t>March 23, 2015 at 05:26AM</t>
  </si>
  <si>
    <t>Day_Rider</t>
  </si>
  <si>
    <t>Help for a newbie.</t>
  </si>
  <si>
    <t>I got some btc from cryptsy and sent them to my mycelium wallet and they still haven't shown up. It's been 3 hours now. Cryptsy shows the transaction as confirmed and the wallet adress is definitely right. What gives?</t>
  </si>
  <si>
    <t>http://www.reddit.com/r/Bitcoin/comments/2zy5zq/help_for_a_newbie/</t>
  </si>
  <si>
    <t>March 23, 2015 at 05:48AM</t>
  </si>
  <si>
    <t>Bit_boy</t>
  </si>
  <si>
    <t>I got 99 coins but a tip ain't won. Come on!</t>
  </si>
  <si>
    <t>http://i.imgur.com/qrTmpD9.jpg</t>
  </si>
  <si>
    <t>http://www.reddit.com/r/Bitcoin/comments/2zy8lz/i_got_99_coins_but_a_tip_aint_won_come_on/</t>
  </si>
  <si>
    <t>March 23, 2015 at 05:46AM</t>
  </si>
  <si>
    <t>bitking74</t>
  </si>
  <si>
    <t>Antonopolous startup will be consulting and key storage services for crypto-currencies</t>
  </si>
  <si>
    <t>https://www.thirdkey.solutions/services-2/</t>
  </si>
  <si>
    <t>http://www.reddit.com/r/Bitcoin/comments/2zy8c6/antonopolous_startup_will_be_consulting_and_key/</t>
  </si>
  <si>
    <t>March 23, 2015 at 06:38AM</t>
  </si>
  <si>
    <t>ShadowbannedHero</t>
  </si>
  <si>
    <t>I am going to start a bitcoin wallet but I want to pay cash to start anonymously. Any exchanges that do that?</t>
  </si>
  <si>
    <t>I truly want to be completely anonymous because I am becoming increasingly aware of how companies and banks are sharing my spending info and my interests. It is disconcerting to someone who actually values our right to privacy. Does anyone know of any (USA) exchanges that take cash? New to bitcoin (sorry a noob)</t>
  </si>
  <si>
    <t>http://www.reddit.com/r/Bitcoin/comments/2zyeil/i_am_going_to_start_a_bitcoin_wallet_but_i_want/</t>
  </si>
  <si>
    <t>March 23, 2015 at 06:22AM</t>
  </si>
  <si>
    <t>crhylove2</t>
  </si>
  <si>
    <t>Where can I order a steering box for a 1963 Dodge Dart paying with BTC?</t>
  </si>
  <si>
    <t>I'm a BTC enthusiast, and also a classic car enthusiast. I've come to loathe using credit cards and paypal when Bitcoin is obviously so much better for online remittance. However, I haven't found a place where I can order a steering box for a 1963 Dodge Dart with bitcoin. I have a new pitman arm, AND a new idler arm, and really a steering box is the only part I haven't sourced yet for the front end rebuild my sweet ride needs.Here's a pic: http://imgur.com/z5kp0Z3 And here's a part that would probably work if I wanted to use fiat: http://amzn.com/B00G69XE7UThanks in advance, and happy bitcoining people!</t>
  </si>
  <si>
    <t>http://www.reddit.com/r/Bitcoin/comments/2zycqq/where_can_i_order_a_steering_box_for_a_1963_dodge/</t>
  </si>
  <si>
    <t>March 23, 2015 at 06:20AM</t>
  </si>
  <si>
    <t>BitGive Foundation: Funding Charity Projects Around the World With Bitcoin</t>
  </si>
  <si>
    <t>http://btcfeed.net/news/bitgive-foundation-bitcoin-funded-charity-projects-around-the-world/</t>
  </si>
  <si>
    <t>http://www.reddit.com/r/Bitcoin/comments/2zycja/bitgive_foundation_funding_charity_projects/</t>
  </si>
  <si>
    <t>March 23, 2015 at 06:18AM</t>
  </si>
  <si>
    <t>jeffskilling69</t>
  </si>
  <si>
    <t>What exchange/website accepts Discover Card to buy bitcoin?</t>
  </si>
  <si>
    <t>I have been looking through exchanges for a few hours and have yet to find an exchange or bitcoin selling service that accepts Discover for payment. I was wondering if anyone knew of a place (preferably US based) that accepts it?</t>
  </si>
  <si>
    <t>http://www.reddit.com/r/Bitcoin/comments/2zyc72/what_exchangewebsite_accepts_discover_card_to_buy/</t>
  </si>
  <si>
    <t>March 23, 2015 at 05:45AM</t>
  </si>
  <si>
    <t>yuralitoris8</t>
  </si>
  <si>
    <t>Attention all sellers on Local Bitcoins!</t>
  </si>
  <si>
    <t>Eff you! Why on earth would I pay 10-15% more for BTC just for the privilege of depositing it directly into your bank account? Eff that shit, I went with coinbase. Having to wait a few days is better than donating usd to you. Also, da fuq is with your "I don't sell to criminals" disclaimers? Most of your customers are only buying from you because that is what they are! Eff off!</t>
  </si>
  <si>
    <t>http://www.reddit.com/r/Bitcoin/comments/2zy87c/attention_all_sellers_on_local_bitcoins/</t>
  </si>
  <si>
    <t>March 23, 2015 at 06:51AM</t>
  </si>
  <si>
    <t>slimmtl</t>
  </si>
  <si>
    <t>Winklevoss Virgin Galactic</t>
  </si>
  <si>
    <t>Did it ever happen? Did they pay in advance (when BTC was at 1000$) or they gonna pay now :D</t>
  </si>
  <si>
    <t>http://www.reddit.com/r/Bitcoin/comments/2zyg2v/winklevoss_virgin_galactic/</t>
  </si>
  <si>
    <t>IRONIC: censorship-free, decentralized 4chan get's censored on 4chan repeatedly</t>
  </si>
  <si>
    <t>http://imgur.com/a/0Du8h</t>
  </si>
  <si>
    <t>http://www.reddit.com/r/Bitcoin/comments/2zyg2g/ironic_censorshipfree_decentralized_4chan_gets/</t>
  </si>
  <si>
    <t>March 23, 2015 at 07:11AM</t>
  </si>
  <si>
    <t>disruptioncoin</t>
  </si>
  <si>
    <t>Made a booksafe for my BIP38 backups!</t>
  </si>
  <si>
    <t>http://dansdiy.blogspot.com/2015/03/secret-book-safe.html</t>
  </si>
  <si>
    <t>http://www.reddit.com/r/Bitcoin/comments/2zyii8/made_a_booksafe_for_my_bip38_backups/</t>
  </si>
  <si>
    <t>March 23, 2015 at 07:06AM</t>
  </si>
  <si>
    <t>cdorce</t>
  </si>
  <si>
    <t>Buying bitcoin</t>
  </si>
  <si>
    <t>What is the cheapest, most efficient way to buy bitcoin and get them almost immediately?</t>
  </si>
  <si>
    <t>http://www.reddit.com/r/Bitcoin/comments/2zyhwk/buying_bitcoin/</t>
  </si>
  <si>
    <t>March 23, 2015 at 07:05AM</t>
  </si>
  <si>
    <t>yeh-nah-yeh</t>
  </si>
  <si>
    <t>who are the 5 developers who have push access to the bitcoin git code and who can add or remove peoples push access</t>
  </si>
  <si>
    <t>Here Gavin says 5 people have push access.https://www.youtube.com/watch?feature=player_detailpage&amp;v=96ULlHhia_Q#t=4270Who owns this repo?https://github.com/bitcoin/bitcoin</t>
  </si>
  <si>
    <t>http://www.reddit.com/r/Bitcoin/comments/2zyhvf/who_are_the_5_developers_who_have_push_access_to/</t>
  </si>
  <si>
    <t>March 23, 2015 at 07:27AM</t>
  </si>
  <si>
    <t>PGerbil</t>
  </si>
  <si>
    <t>Bitcoin versus AnonymousCoin</t>
  </si>
  <si>
    <t>I know people are trying to develop altcoins which provide anonymity. Have any been truly successful? Do you think an anonymous altcoin would help or hurt bitcoin? Currently, bitcoin is viewed (or portrayed) by many as the preferred currency of tax evaders, drug dealers, terrorists, and pedophiles. If an anonymous altcoin takes over most of those markets, might that help protect bitcoin from government repression?</t>
  </si>
  <si>
    <t>http://www.reddit.com/r/Bitcoin/comments/2zykco/bitcoin_versus_anonymouscoin/</t>
  </si>
  <si>
    <t>March 23, 2015 at 07:25AM</t>
  </si>
  <si>
    <t>premitive1</t>
  </si>
  <si>
    <t>a successful use case of bitcoin and stateless cryptocurrency</t>
  </si>
  <si>
    <t>https://medium.com/@premitive1/a-successful-use-case-of-bitcoin-a74640aac588</t>
  </si>
  <si>
    <t>http://www.reddit.com/r/Bitcoin/comments/2zyk3a/a_successful_use_case_of_bitcoin_and_stateless/</t>
  </si>
  <si>
    <t>March 23, 2015 at 07:46AM</t>
  </si>
  <si>
    <t>rp990</t>
  </si>
  <si>
    <t>Very impressed with Quadrigacx so far!</t>
  </si>
  <si>
    <t>Their communication has been fantastic. Very prompt and informative. Would recommend to any canadians looking to buy bitcoin! !!</t>
  </si>
  <si>
    <t>http://www.reddit.com/r/Bitcoin/comments/2zymms/very_impressed_with_quadrigacx_so_far/</t>
  </si>
  <si>
    <t>March 23, 2015 at 07:43AM</t>
  </si>
  <si>
    <t>How to export Master Private Key (xprv) on Electrum ?</t>
  </si>
  <si>
    <t>http://www.reddit.com/r/Bitcoin/comments/2zym7e/how_to_export_master_private_key_xprv_on_electrum/</t>
  </si>
  <si>
    <t>March 23, 2015 at 07:39AM</t>
  </si>
  <si>
    <t>HeadCRasher</t>
  </si>
  <si>
    <t>Why bitcoin beat banks: No downtime. In the night, I can't even access the imprint on my bank page. It isn't even legal in Germany to have "no imprint"!</t>
  </si>
  <si>
    <t>http://i.imgur.com/cYBWA5W.jpg</t>
  </si>
  <si>
    <t>http://www.reddit.com/r/Bitcoin/comments/2zylsa/why_bitcoin_beat_banks_no_downtime_in_the_night_i/</t>
  </si>
  <si>
    <t>March 23, 2015 at 08:17AM</t>
  </si>
  <si>
    <t>B = M1^2</t>
  </si>
  <si>
    <t>http://spottedmarley.com/thinkabout/einstein-bitcoin.jpg</t>
  </si>
  <si>
    <t>http://www.reddit.com/r/Bitcoin/comments/2zyq5c/b_m12/</t>
  </si>
  <si>
    <t>March 23, 2015 at 08:15AM</t>
  </si>
  <si>
    <t>bdangh</t>
  </si>
  <si>
    <t>Bitcoin is 21st in currencies list when it sorted alphabetically</t>
  </si>
  <si>
    <t>http://openexchangerates.org/api/currencies.json</t>
  </si>
  <si>
    <t>http://www.reddit.com/r/Bitcoin/comments/2zypy4/bitcoin_is_21st_in_currencies_list_when_it_sorted/</t>
  </si>
  <si>
    <t>March 23, 2015 at 08:12AM</t>
  </si>
  <si>
    <t>Bitcoin Checkout Nominated for Retail App Of The Year</t>
  </si>
  <si>
    <t>http://bravenewcoin.com/news/bitcoin-checkout-nominated-for-retail-app-of-the-year/</t>
  </si>
  <si>
    <t>http://www.reddit.com/r/Bitcoin/comments/2zypjt/bitcoin_checkout_nominated_for_retail_app_of_the/</t>
  </si>
  <si>
    <t>March 23, 2015 at 08:02AM</t>
  </si>
  <si>
    <t>StreetPen</t>
  </si>
  <si>
    <t>Helping to promote btc question</t>
  </si>
  <si>
    <t>I'm trying to create products that promote BTC. Is it possible to generate a link to a changetip account or wallet that would work infinitely (as long as there was money in the account) and give out a set amount each time it was clicked?</t>
  </si>
  <si>
    <t>http://www.reddit.com/r/Bitcoin/comments/2zyocw/helping_to_promote_btc_question/</t>
  </si>
  <si>
    <t>March 23, 2015 at 08:30AM</t>
  </si>
  <si>
    <t>busterroni</t>
  </si>
  <si>
    <t>Wanting advice on Bitcoin rewards in an iOS app</t>
  </si>
  <si>
    <t>Hi everyone,I'm working on an iOS app that I hope will be able to give rewards in btc if the user plays well. I know SaruTobi does it by sending btc to a player's wallet. What do you guys think about me creating hundreds of one-time ChangeTip (or another service) tips and then giving the user a link to the tip if they play well? Please let me know your thoughts on this method, or if you have any other questions.Edit: As per /u/itisike's comment and my own thinking, if I end up using this method I'll almost certainly use ChangeTip's API.</t>
  </si>
  <si>
    <t>http://www.reddit.com/r/Bitcoin/comments/2zyrpm/wanting_advice_on_bitcoin_rewards_in_an_ios_app/</t>
  </si>
  <si>
    <t>March 23, 2015 at 08:38AM</t>
  </si>
  <si>
    <t>PaytonPeterson</t>
  </si>
  <si>
    <t>Introducing CoinStand: The Amazon for Bitcoin &amp;amp; Other Cryptocurrencies</t>
  </si>
  <si>
    <t>http://dorktech.com/introducing-coinstand-the-amazon-for-bitcoin-other-cryptocurrencies/</t>
  </si>
  <si>
    <t>http://www.reddit.com/r/Bitcoin/comments/2zysks/introducing_coinstand_the_amazon_for_bitcoin/</t>
  </si>
  <si>
    <t>confederatio</t>
  </si>
  <si>
    <t>DEE - KP vs. JBMNT @ CK &amp;amp; JBMNT Card</t>
  </si>
  <si>
    <t>http://confederatio.ch/?p=475</t>
  </si>
  <si>
    <t>http://www.reddit.com/r/Bitcoin/comments/2zyskb/dee_kp_vs_jbmnt_ck_jbmnt_card/</t>
  </si>
  <si>
    <t>March 23, 2015 at 09:18AM</t>
  </si>
  <si>
    <t>Bitcoins Value: Subjective Factors</t>
  </si>
  <si>
    <t>http://bravenewcoin.com/news/bitcoins-value-subjective-factors/</t>
  </si>
  <si>
    <t>http://www.reddit.com/r/Bitcoin/comments/2zyx1h/bitcoins_value_subjective_factors/</t>
  </si>
  <si>
    <t>March 23, 2015 at 09:07AM</t>
  </si>
  <si>
    <t>contractmine</t>
  </si>
  <si>
    <t>Paybase.com has gone full blown Mt. Gox on everyone.</t>
  </si>
  <si>
    <t>Withdrawals have been stopped for 7 days, GAW refuses to answer why and when they will resume. Josh Garza refuses to answer questions, support threads get closed on hash talk, and if you tweet him, he will block your account. I can’t withdraw bitcoins and they’ve been stuck on PayBase for a week.</t>
  </si>
  <si>
    <t>http://www.reddit.com/r/Bitcoin/comments/2zyvvb/paybasecom_has_gone_full_blown_mt_gox_on_everyone/</t>
  </si>
  <si>
    <t>March 23, 2015 at 09:28AM</t>
  </si>
  <si>
    <t>afrabehn</t>
  </si>
  <si>
    <t>Architect of IBM's Washing Machine to present at Texas Bitcoin March 27th</t>
  </si>
  <si>
    <t>http://vanbex.hs-sites.com/texas</t>
  </si>
  <si>
    <t>http://www.reddit.com/r/Bitcoin/comments/2zyy6z/architect_of_ibms_washing_machine_to_present_at/</t>
  </si>
  <si>
    <t>March 23, 2015 at 09:27AM</t>
  </si>
  <si>
    <t>bitcoinerbob</t>
  </si>
  <si>
    <t>Possible the best Bitcoin News aggregator ive seen</t>
  </si>
  <si>
    <t>I found http://chaintime.com that is an awesome Bitcoin and cryptocurrency news aggregator. It has a News on map feature - http://chaintime.com/?display=views-mode-map News channels, where news are devided by Geo and cryptocurrency type - http://chaintime.com/channelsAnd Bitcoin news channel itself http://chaintime.com/bitcoin With map view http://chaintime.com/channel/13?display=views-mode-map</t>
  </si>
  <si>
    <t>http://www.reddit.com/r/Bitcoin/comments/2zyy45/possible_the_best_bitcoin_news_aggregator_ive_seen/</t>
  </si>
  <si>
    <t>March 23, 2015 at 09:47AM</t>
  </si>
  <si>
    <t>fxwirebeat</t>
  </si>
  <si>
    <t>My Wallet LTD Announces A Limited Time Offer To Purchase Bitcoin At 10% Higher Than Market Rates</t>
  </si>
  <si>
    <t>http://www.ibtimes.com/press-release/20150320/my-wallet-ltd-announces-limited-time-offer-purchase-bitcoin-10-higher-market</t>
  </si>
  <si>
    <t>http://www.reddit.com/r/Bitcoin/comments/2zz095/my_wallet_ltd_announces_a_limited_time_offer_to/</t>
  </si>
  <si>
    <t>March 23, 2015 at 09:40AM</t>
  </si>
  <si>
    <t>germican</t>
  </si>
  <si>
    <t>Anyone expecting GBTC to start trading this week?</t>
  </si>
  <si>
    <t>Last week in Q1 think they will stay trading this week?</t>
  </si>
  <si>
    <t>http://www.reddit.com/r/Bitcoin/comments/2zyzif/anyone_expecting_gbtc_to_start_trading_this_week/</t>
  </si>
  <si>
    <t>March 23, 2015 at 09:38AM</t>
  </si>
  <si>
    <t>CoinPayments.NET gets a new look - Mobile friendly &amp;amp; Extra Features: Trustless auto xfer to btc, withdraw to exchange &amp;amp; Blog</t>
  </si>
  <si>
    <t>https://twitter.com/CoinPaymentsNET/status/579833220977545216</t>
  </si>
  <si>
    <t>http://www.reddit.com/r/Bitcoin/comments/2zyz97/coinpaymentsnet_gets_a_new_look_mobile_friendly/</t>
  </si>
  <si>
    <t>March 23, 2015 at 10:06AM</t>
  </si>
  <si>
    <t>Innovation in the legacy financial system</t>
  </si>
  <si>
    <t>http://dilbert.com/strip/2015-01-21</t>
  </si>
  <si>
    <t>http://www.reddit.com/r/Bitcoin/comments/2zz2a0/innovation_in_the_legacy_financial_system/</t>
  </si>
  <si>
    <t>March 23, 2015 at 10:37AM</t>
  </si>
  <si>
    <t>ryolitex</t>
  </si>
  <si>
    <t>Internet Radio to over 1 million folks per week</t>
  </si>
  <si>
    <t>A very good friend of mine, who is pro Bitcoin is going on internet alternative radio as a host on one of the largest listener alt networks on the planet soon. He is going to host a talk show once a week and will be reaching around a million sets of ears each week. He is keen to the idea of having a "Crypto update" as a regular thing and is also willing to have knowledgeable guests.. so if you folks have any ideas, input, guest suggestions.. no one really covers bitcoin or crypto on that network and it's big.</t>
  </si>
  <si>
    <t>http://www.reddit.com/r/Bitcoin/comments/2zz5i9/internet_radio_to_over_1_million_folks_per_week/</t>
  </si>
  <si>
    <t>March 23, 2015 at 10:24AM</t>
  </si>
  <si>
    <t>coinminer2049er</t>
  </si>
  <si>
    <t>Thought: they don't want to prevent money laundering - they want to prevent the blockchain from showing the laundering they're already doing.</t>
  </si>
  <si>
    <t>Its entirely possible that this has been discussed, maybe ad nauseum, but I was just listening to some podcasts and it occurred to me.Bitcoin wouldn't make laundering money easier, instead, it would make it easier for us to see when banks launder money for drug cartels, or when corporations buy politicians in roundabout ways.Cash/traditional banking is king for money laundering. They don't want to lose that.It occurs to me that this message just isnt getting out enough. I'm sure more people would care it it did. Which reminds me of a Ted talk I watched once about charities: http://www.ted.com/talks/dan_pallotta_the_way_we_think_about_charity_is_dead_wrong?language=enBasically, he makes a very good case for putting more money into "overhead" for charities to multiply the amount of money that pours in.Not sure how to coordinate this, but I think he may have the right idea. Bitcoin needs to show that its not magic internet money for criminals and theives. Instead, it's exactly the kind of thing that will expose corruption and bullshit. Until we brand it that way, there's no hope of it catching on.</t>
  </si>
  <si>
    <t>http://www.reddit.com/r/Bitcoin/comments/2zz44z/thought_they_dont_want_to_prevent_money/</t>
  </si>
  <si>
    <t>March 23, 2015 at 10:15AM</t>
  </si>
  <si>
    <t>qrpnxz</t>
  </si>
  <si>
    <t>Why use a mixing pool?</t>
  </si>
  <si>
    <t>Couldn't one just create a bunch of addresses and send coins to themselves a bunch of times?</t>
  </si>
  <si>
    <t>http://www.reddit.com/r/Bitcoin/comments/2zz38m/why_use_a_mixing_pool/</t>
  </si>
  <si>
    <t>March 23, 2015 at 11:01AM</t>
  </si>
  <si>
    <t>keep_on_pushin</t>
  </si>
  <si>
    <t>Have you felt an increase in psychological abuse perpetrated by friends or family since you became a vocal proponent of Bitcoin? Could it be more than what it seems?</t>
  </si>
  <si>
    <t>Since getting involved with Bitcoin, HAE experienced an increasing amount of psychological abuse targeting the sanity of you or someone you know? Are you afraid of reaching out in fear of being written off as insane or unstable? Is it not possible that some oppositional groups are using discrete means of abuse to target Bitcoin users and supporters? Why might they want to?Maybe to weaken the network before delivering larger blows; to subvert your ability to maintain the the necessary level of care for your mining hardware by overwhelming and preoccupying your mind with absurd distractions and unnecessary stresses; to invoke instability and poor judgment so you would dirty Bitcoin's image in the public's eye like "OMG those bit coin people must be like totally insane or whatever"; to create distrust between Bitcoiners and shaken the solidarity; etc.If you do not feel psychologically abused, please refrain from making insensitive comments. It is not uncommon to be targeted this way. Realizing that you are the victim of psychological abuse can save your sanity, and even your life. Victims should remove themselves from the abusive environment. Staying near trustworthy friends or other Bitcoiners is ideal because a group is hard to target and you can relieve your tension. Alert proper authorities if you are in physical danger. Psychological abuse is not physical abuse, so the only way you can be harmed is by inflicting it upon yourself while under the abuser's influence. Psychological abuse can be more damaging than physical abuse, unless you are aware of it and you take action to avoid it. There is a reason why someone would target individuals discretely... because any noticeable, provable misdeeds would be met with great opposition by the public and consequences by authorities.Stay vigilant, my friends.</t>
  </si>
  <si>
    <t>http://www.reddit.com/r/Bitcoin/comments/2zz7u6/have_you_felt_an_increase_in_psychological_abuse/</t>
  </si>
  <si>
    <t>March 23, 2015 at 10:46AM</t>
  </si>
  <si>
    <t>disneysinger</t>
  </si>
  <si>
    <t>Dear blockchain.info please fix the search box on the homepage of your mobile site (iPhone/iPad)</t>
  </si>
  <si>
    <t>For months I've been annoyed trying to paste into the search box but it's near impossible with new transactions coming in, bouncing the page around. Please change something. Thank you!</t>
  </si>
  <si>
    <t>http://www.reddit.com/r/Bitcoin/comments/2zz6bi/dear_blockchaininfo_please_fix_the_search_box_on/</t>
  </si>
  <si>
    <t>March 23, 2015 at 10:43AM</t>
  </si>
  <si>
    <t>How to change the displayed fiat currency in Electrum</t>
  </si>
  <si>
    <t>If anyone has an idea how to do that?</t>
  </si>
  <si>
    <t>http://www.reddit.com/r/Bitcoin/comments/2zz61s/how_to_change_the_displayed_fiat_currency_in/</t>
  </si>
  <si>
    <t>March 23, 2015 at 11:07AM</t>
  </si>
  <si>
    <t>Most energy efficient ASIC that doesn't cost my life's savings?</t>
  </si>
  <si>
    <t>Hi everyone, I've been looking in to getting started with Bitcoin mining as a hobby (and to earn a little bit of cash). Where I live it costs 16 cents per kilowatt which I know isn't very ideal for mining. Anyway since energy costs so much compared to some places, does anyone know an ASIC that is energy efficient but doesn't cost too much? So far the cheapest one I've found is a used Antminer S5. If possible I found like to get a machine that I can break even on within in a year. Lastly here is what I inputted in to a calculator while I tried to check for energy efficiency + profit gain: http://www.coinwarz.com/calculators/bitcoin-mining-calculator/?h=1155.00&amp;p=590.00&amp;pc=0.16&amp;pf=1.00&amp;d=46717549644.70640000&amp;r=25.00000000&amp;er=270.18000000&amp;hc=450.00</t>
  </si>
  <si>
    <t>http://www.reddit.com/r/Bitcoin/comments/2zz8fl/most_energy_efficient_asic_that_doesnt_cost_my/</t>
  </si>
  <si>
    <t>March 23, 2015 at 11:48AM</t>
  </si>
  <si>
    <t>Btcthrowaway69</t>
  </si>
  <si>
    <t>Purchasing bitcoin instantly with Debit or Visa Giftcard?</t>
  </si>
  <si>
    <t>I've only bought bitcoin a couple of times, an time wasn't an issue for those couple of times. Now, I would like to purchase bitcoin, but don't want to wait 5 days as I do with coinbase. Does anyone know how to buy bitcoin instantly with a visa Giftcard or debit? I know of local bitcoins, but they are all really sketchy and overpriced.Thank you</t>
  </si>
  <si>
    <t>http://www.reddit.com/r/Bitcoin/comments/2zzc4x/purchasing_bitcoin_instantly_with_debit_or_visa/</t>
  </si>
  <si>
    <t>March 23, 2015 at 11:31AM</t>
  </si>
  <si>
    <t>DistFinancial</t>
  </si>
  <si>
    <t>Why is there 64 numbers and letters in every SHA 256 hash calculation?</t>
  </si>
  <si>
    <t>I'm obviously getting the 64 numbers and letters mixed up with what 256-bit or 32-byte hash value means.I thought there would be either 32 or 256 numbers and letters.I've been a bitcoin enthusiast for way to long to not know the answer to thisI found this cool site to find the hash value of every input http://www.xorbin.com/tools/sha256-hash-calculator</t>
  </si>
  <si>
    <t>http://www.reddit.com/r/Bitcoin/comments/2zzanm/why_is_there_64_numbers_and_letters_in_every_sha/</t>
  </si>
  <si>
    <t>March 23, 2015 at 12:35PM</t>
  </si>
  <si>
    <t>bobthereddituser</t>
  </si>
  <si>
    <t>CMV: Lost will need to be recycled before bitcoin is accepted en masse. People won't trust a currency where a single actor has the potential to flood the market.</t>
  </si>
  <si>
    <t>As in the title. Note, this is NOT an argument that coins must be recycled as something essential to the integrity of the blockchain or about having sufficient amounts of currency for worldwide economies. Infinite divisibility of bitcoin takes care of that.I'm talking about trust in the system.I was talking to someone about bitcoin the other day, answering a bunch of questions. We talked about the million dollar pizza and that dude who threw away a hard drive with millions worth of bitcoin during the price spike last year. The guy made a comment along the lines of "Satoshi is just waiting on China to adopt it as their currency before dumping all his coins and bankrupting them."He meant it as tongue in cheek, since we had discussed the conspiracy nuts who claim it was invented by the CIA and NSA, and that China is currently running the biggest mining farms - but I think he may have had a point anyways.If early wallets with thousands of coins are lost, we will never know. The hard drives with the private keys could be decomposing in a landfill, or waiting for the owner to dump them and cause wide market swings. Not knowing whether Satoshi or anyone else can put those coins into play adds uncertainty to the market in a way that will keep bitcoin from lunar heights, maybe even near Earth orbits.But, by recycling unused coins, that uncertainty vanishes. Some arbitrary amount of time - say a dozen years - could be hard forked into the protocol so that any wallet without an outgoing transaction over a dozen years gets its balance wiped and the coins go back to the miners to get reused.Active wallets and people using bitcoin for saving longer than the arbitrary limit would simply have to send 1 Satoshi to another address within that dozen-year window to prove active ownership.TL/DR: Early bitcoin adopters had millions worth of coins that are no longer in circulation. Not knowing whether they are truly lost will cause uncertainty in the value and prevent widespread adoption. Recycling unused coins would fix this.</t>
  </si>
  <si>
    <t>http://www.reddit.com/r/Bitcoin/comments/2zzg2u/cmv_lost_will_need_to_be_recycled_before_bitcoin/</t>
  </si>
  <si>
    <t>March 23, 2015 at 12:23PM</t>
  </si>
  <si>
    <t>skpay</t>
  </si>
  <si>
    <t>Remember, Bitcoin was handcrafted...much like a Persian Rug</t>
  </si>
  <si>
    <t>http://imgur.com/BlSVMQx</t>
  </si>
  <si>
    <t>http://www.reddit.com/r/Bitcoin/comments/2zzf3z/remember_bitcoin_was_handcraftedmuch_like_a/</t>
  </si>
  <si>
    <t>March 23, 2015 at 11:49AM</t>
  </si>
  <si>
    <t>OrwellStonecipher</t>
  </si>
  <si>
    <t>What's the best option for a long-term HD mnemonic?</t>
  </si>
  <si>
    <t>So, among apps that support HD wallets, some use BIP39 mnemonic system, others use a the same word list but a different method of generating a seed from them, and others don't use a word list. Are there others that use a different word list entirely? Some use a password or pin, others don't. What about checksums? I'm just wondering if there is a list anywhere of the different wallets, services, and apps and what mnemonic system they use or what other wallets they're compatible with.For desktop use, I use Armory, for mobile use Mycellium, and I have cold storage on paper wallets made from bitaddress.org (offline, of course).Moving forward I'd like to start using the word-based mnemonics both for hot wallet backups, and for cold wallets, but I want to make sure that I use the option that appears it should be best supported moving into the future. Upon looking up the different wallets I'm aware of, it looks pretty clear that a straight BIP39 implementation is the standard, but Electrum is awfully popular.Here's what I've gathered so far (please correct me where I'm wrong):Mycelium uses BIP39.Electrum uses the word list from BIP39, but a different, supposedly incompatible implementation. It sounds like there are some good reasons for the difference, even though it's non-standard.Armory - This thread seems to indicate that it isn't a priority for the Armory developers, but hasn't been ruled out, though I don't know which implementation would be chosen.Breadwallet uses BIP39.Trezor uses BIP39.Hive uses BIP39.Counterwallet.io seems to use the BIP39 word list, but I can't find confirmation that it's a standard implementation of BIP39.Dark Wallet uses a 12 word mnemonic, I can't find confirmation that it uses the BIP39 word list or complete implementation.I'm curious to hear your opinions on where things are headed, and would be happy to update the above with other wallets, etc., or more complete or up-to-date information.</t>
  </si>
  <si>
    <t>http://www.reddit.com/r/Bitcoin/comments/2zzc7l/whats_the_best_option_for_a_longterm_hd_mnemonic/</t>
  </si>
  <si>
    <t>March 23, 2015 at 12:57PM</t>
  </si>
  <si>
    <t>Liquid00</t>
  </si>
  <si>
    <t>Withdraw $5,000 is Suspicious Activity and Funds Could be Seized!</t>
  </si>
  <si>
    <t>https://www.youtube.com/watch?v=aom8MjM7F40</t>
  </si>
  <si>
    <t>http://www.reddit.com/r/Bitcoin/comments/2zzhq5/withdraw_5000_is_suspicious_activity_and_funds/</t>
  </si>
  <si>
    <t>March 23, 2015 at 12:49PM</t>
  </si>
  <si>
    <t>xzclusiv3</t>
  </si>
  <si>
    <t>It's been bugging me for months: Kanye-Coin</t>
  </si>
  <si>
    <t>The whole Kanye-Coin situation goes against everything a bitcoiner believes in;Freedom of speechDigital property rightsThe fact that 1 person doesn't like something (sends a cease and desist letter) and the whole project disappears.Who cares what one person thinks! What about decentralization and a true democracy. This is a community that represents the world!Kanye VS. The World.......Please note: If I was not in America; where Kanye can sue me in court easily I would have finished the project.Do you agree? Or am I a misunderstood bitcoiner? A loner...</t>
  </si>
  <si>
    <t>http://www.reddit.com/r/Bitcoin/comments/2zzh3e/its_been_bugging_me_for_months_kanyecoin/</t>
  </si>
  <si>
    <t>March 23, 2015 at 12:48PM</t>
  </si>
  <si>
    <t>myoos</t>
  </si>
  <si>
    <t>Buying $1.5 million USD in BitCoin.</t>
  </si>
  <si>
    <t>Want to buy $1.5 mil in BTC , ideally want to buy from a single buyer and avoid online marketplaces . How should I go about finding a buyer ?</t>
  </si>
  <si>
    <t>http://www.reddit.com/r/Bitcoin/comments/2zzh0e/buying_15_million_usd_in_bitcoin/</t>
  </si>
  <si>
    <t>March 23, 2015 at 12:42PM</t>
  </si>
  <si>
    <t>T-Mobile Poland Offers 20% Discount for Bitcoin Purchases</t>
  </si>
  <si>
    <t>http://bitcoinist.net/t-mobile-poland-discount-bitcoin-purchases</t>
  </si>
  <si>
    <t>http://www.reddit.com/r/Bitcoin/comments/2zzgij/tmobile_poland_offers_20_discount_for_bitcoin/</t>
  </si>
  <si>
    <t>March 23, 2015 at 12:38PM</t>
  </si>
  <si>
    <t>CMV: Lost coins will need to be recycled before bitcoin is accepted en masse. A potential bad actor with market-changing levels of coins causes uncertainty that many will not accept.</t>
  </si>
  <si>
    <t>http://www.reddit.com/r/Bitcoin/comments/2zzg96/cmv_lost_coins_will_need_to_be_recycled_before/</t>
  </si>
  <si>
    <t>March 23, 2015 at 12:59PM</t>
  </si>
  <si>
    <t>Video Link: Upcoming 25 March 2015 "The Bitcoin Event" @ LaGuardia Community College with Andreas Antonopoulos as keynote speaker 09:00 EST (UTC -4) by Cryptocurrency Standards Association (CRYPSA). Open to public.</t>
  </si>
  <si>
    <t>https://youtu.be/KceEvn0mHp4</t>
  </si>
  <si>
    <t>http://www.reddit.com/r/Bitcoin/comments/2zzhuk/video_link_upcoming_25_march_2015_the_bitcoin/</t>
  </si>
  <si>
    <t>March 23, 2015 at 01:28PM</t>
  </si>
  <si>
    <t>Explain the taint analysis on this address ?</t>
  </si>
  <si>
    <t>Why are there so many address's connected to the taint analysis of this bitcoin address ??https://blockchain.info/taint/132G3Zmde4u2Ht425Qy1tyqBaBBYn8NaEH</t>
  </si>
  <si>
    <t>http://www.reddit.com/r/Bitcoin/comments/2zzjzt/explain_the_taint_analysis_on_this_address/</t>
  </si>
  <si>
    <t>March 23, 2015 at 02:11PM</t>
  </si>
  <si>
    <t>cndbitcoin</t>
  </si>
  <si>
    <t>VanillaMC to bitcoin</t>
  </si>
  <si>
    <t>I have ~9$ on a canadian vanilla mastercard, how do I turn this into bitcoin?</t>
  </si>
  <si>
    <t>http://www.reddit.com/r/Bitcoin/comments/2zzmwj/vanillamc_to_bitcoin/</t>
  </si>
  <si>
    <t>March 23, 2015 at 03:39PM</t>
  </si>
  <si>
    <t>Bitproof Whiz Kid Looking for Business Niche</t>
  </si>
  <si>
    <t>http://www.coinbuzz.com/2015/03/22/bitproof-whiz-kid-looking-for-business-niche/</t>
  </si>
  <si>
    <t>http://www.reddit.com/r/Bitcoin/comments/2zzrzq/bitproof_whiz_kid_looking_for_business_niche/</t>
  </si>
  <si>
    <t>March 23, 2015 at 03:36PM</t>
  </si>
  <si>
    <t>Digital Gold - Vaultoro trading Bitcoin and Gold</t>
  </si>
  <si>
    <t>http://btcvestor.com/2015/03/23/digital-gold-vaultoro-trading-bitcoin-and-gold/</t>
  </si>
  <si>
    <t>http://www.reddit.com/r/Bitcoin/comments/2zzrtl/digital_gold_vaultoro_trading_bitcoin_and_gold/</t>
  </si>
  <si>
    <t>March 23, 2015 at 04:24PM</t>
  </si>
  <si>
    <t>sashazykov</t>
  </si>
  <si>
    <t>Revenue sharing for bitcoin businesses. Advertisers can get traffic for free and pay for real customers only</t>
  </si>
  <si>
    <t>http://blog.anonymousads.com/2015/03/revenue-sharing-program.html</t>
  </si>
  <si>
    <t>http://www.reddit.com/r/Bitcoin/comments/2zzukf/revenue_sharing_for_bitcoin_businesses/</t>
  </si>
  <si>
    <t>March 23, 2015 at 04:35PM</t>
  </si>
  <si>
    <t>thisisgoodnewsright</t>
  </si>
  <si>
    <t>Lithuanian horse riding club is seeking Bitcoin crowdfunding</t>
  </si>
  <si>
    <t>facebook page: https://www.facebook.com/sportclubtopolisyoutube promo video: https://www.youtube.com/watch?v=bU_scDn1lRIdescription:Bitcoin Crowdfunding Introduction Video BTC: 15ovrJk3Yvgj1oLvdW79dpp71d5cit5UTp Horse growing and training are hobby/sport for life. We do that with big pleasure as dedicated as we capable doing it. We want that our love for bitcoin and horse join together in one power. Our dream is to become the first horse riding sport team powered by bitcoin community. funding address: 15ovrJk3Yvgj1oLvdW79dpp71d5cit5UTp</t>
  </si>
  <si>
    <t>http://www.reddit.com/r/Bitcoin/comments/2zzv7z/lithuanian_horse_riding_club_is_seeking_bitcoin/</t>
  </si>
  <si>
    <t>March 23, 2015 at 04:28PM</t>
  </si>
  <si>
    <t>63% of the Northern Ireland Public has heard of Cryptocurrencies</t>
  </si>
  <si>
    <t>http://cointelegraph.uk/news/113760/63-of-the-northern-ireland-public-has-heard-of-cryptocurrencies</t>
  </si>
  <si>
    <t>http://www.reddit.com/r/Bitcoin/comments/2zzut6/63_of_the_northern_ireland_public_has_heard_of/</t>
  </si>
  <si>
    <t>March 23, 2015 at 05:07PM</t>
  </si>
  <si>
    <t>TwinWinNerD</t>
  </si>
  <si>
    <t>Coinimal.com is arguably the most convenient way to sell BTC and receive EUR. Fast, Cheap and Anonymous.</t>
  </si>
  <si>
    <t>Hello,At https://www.coinimal.com you can sell Bitcoin:* up to 500€ per day* with only an email address needed* The charged fee is around 1%* Same day SEPA processingWhat do you think?Regards,Paul KlanschekCEO Coinimal Gmbh</t>
  </si>
  <si>
    <t>http://www.reddit.com/r/Bitcoin/comments/2zzx7v/coinimalcom_is_arguably_the_most_convenient_way/</t>
  </si>
  <si>
    <t>March 23, 2015 at 05:00PM</t>
  </si>
  <si>
    <t>Mentor Monday, March 23, 2015: Ask all your bitcoin questions!</t>
  </si>
  <si>
    <t>Ask (and answer!) away! Here are the general rules:If you'd like to learn something, ask.If you'd like to share knowledge, answer.Any question about bitcoins is fair game.And don't forget to check out /r/BitcoinBeginnersYou can sort by new to see the latest questions that may not be answered yet.</t>
  </si>
  <si>
    <t>http://www.reddit.com/r/Bitcoin/comments/2zzwsk/mentor_monday_march_23_2015_ask_all_your_bitcoin/</t>
  </si>
  <si>
    <t>March 23, 2015 at 05:37PM</t>
  </si>
  <si>
    <t>1houressays</t>
  </si>
  <si>
    <t>One Hour Essays Accepting Bitcoin Payments</t>
  </si>
  <si>
    <t>http://btcfeed.net/news/one-hour-essays-accepting-bitcoin-payments/</t>
  </si>
  <si>
    <t>http://www.reddit.com/r/Bitcoin/comments/2zzz4f/one_hour_essays_accepting_bitcoin_payments/</t>
  </si>
  <si>
    <t>March 23, 2015 at 05:29PM</t>
  </si>
  <si>
    <t>MonetaryFew</t>
  </si>
  <si>
    <t>The 25 most exciting Bitcoin startups</t>
  </si>
  <si>
    <t>http://www.businessinsider.com/25-most-exciting-bitcoin-startups-in-the-world-ethereum-21-coinbase-coindesk-2015-3</t>
  </si>
  <si>
    <t>http://www.reddit.com/r/Bitcoin/comments/2zzyla/the_25_most_exciting_bitcoin_startups/</t>
  </si>
  <si>
    <t>March 23, 2015 at 05:53PM</t>
  </si>
  <si>
    <t>Problems with Circle.com</t>
  </si>
  <si>
    <t>I read that Circle.com is a reputable company, but my experience seems to conflict with that premise. I opened my Circle account after reading on their blog that they were offering a $10 promotion for new customers, as well as their promise of "no fee" BTC purchases. When I made my first USD deposit, I was surprised that it was immediately converted into BTC; I wrongly expected it to work like Coinbase. Then I was disappointed to discover that the exchange rate they used was several dollars higher than the prevailing market price.The method I used to make my deposit was a Bank of America debit card. The Circle website said that they would not impose any fee and so did Bank of America. When a $2.90 fee (on a $100 deposit) appeared on my bank statement, Bank of America confirmed that the fee was imposed by Circle.After waiting a few days for my free $10 promotion to appear, I contacted Circle support and was told they stopped honoring that promotion. I was further told that because the terms and conditions of the offer state "This promotion is valid for a limited time...." I should not be surprised that the promotion they are advertising on their blog had already ended.I next tried transferring a small amount of BTC from a different wallet to my Circle account. I did not yet understand bitcoin network transaction fees and was surprised that the amount of BTC credited to my account was about 4.7% less than I had sent. When I inquired about this to Circle support, they explained that I received less BTC than I sent because of fluctuation in the USD/BTC exchange rate. Needless to say, this explanation did not advance my understanding of network transaction fees! After figuring it out on my own, I transferred larger amounts of BTC to my Circle account for storage (since I still did not have strong confidence in my own ability to securely keep a wallet).A short time later, the Authy Chrome app that I was using for 2FA with my Circle account (because I do not have a cell phone) began producing incorrect codes. I was still able to login because I also had the Authy app on a tablet (though the app very frequently froze and crashed my tablet). After exchanging a few emails with Authy Engineering Support (in which I made clear that Authy was my only means of accessing my Circle account), they sent me a series of instructions to follow which included deleting the Circle account from my tablet and reinstalling their Chrome app. The next step was to scan the Circle app QR code, but I could not find a QR code for Circle's app in the GooglePlay website nor anywhere on the Circle website. After exchanging a few more emails with Authy engineering, they eventually admitted that they forget to tell me to disable 2FA in my Circle account before deleting the account from my Authy app and that I was screwed. They didn't actually use the words "you're screwed"; they just said that only Circle support can help me now.My first emailed plea for help was sent to Circle support on 3/13/2015. I have yet to receive any response from them and am still unable to access my account. Is my experience typical of the service that Circle provides to customers?</t>
  </si>
  <si>
    <t>http://www.reddit.com/r/Bitcoin/comments/300051/problems_with_circlecom/</t>
  </si>
  <si>
    <t>March 23, 2015 at 05:47PM</t>
  </si>
  <si>
    <t>This is bad but I wonder why don't evo offer us a 2 for 1 deal</t>
  </si>
  <si>
    <t>They get clean coins and we get a deal, not sure I'd take stolen coins though they'd be better off with people who will hodl. Using escrow of course.</t>
  </si>
  <si>
    <t>http://www.reddit.com/r/Bitcoin/comments/2zzzpi/this_is_bad_but_i_wonder_why_dont_evo_offer_us_a/</t>
  </si>
  <si>
    <t>March 23, 2015 at 06:16PM</t>
  </si>
  <si>
    <t>UK Bitcoin Startups Positive About AML</t>
  </si>
  <si>
    <t>http://www.coinbuzz.com/2015/03/23/uk-bitcoin-startups-positive-about-aml/</t>
  </si>
  <si>
    <t>http://www.reddit.com/r/Bitcoin/comments/3001p2/uk_bitcoin_startups_positive_about_aml/</t>
  </si>
  <si>
    <t>March 23, 2015 at 06:14PM</t>
  </si>
  <si>
    <t>How Fed Rate Hike Impacts Bitcoin Market?</t>
  </si>
  <si>
    <t>http://www.newsbtc.com/2015/03/23/fed-rate-hike-impacts-bitcoin-market/</t>
  </si>
  <si>
    <t>http://www.reddit.com/r/Bitcoin/comments/3001kk/how_fed_rate_hike_impacts_bitcoin_market/</t>
  </si>
  <si>
    <t>March 23, 2015 at 06:13PM</t>
  </si>
  <si>
    <t>PSA: If you as hard questions or criticize Eris industries, you may be summarily blocked from viewing their online activity</t>
  </si>
  <si>
    <t>Whatever you think of my criticisms, I think that the big players in the space need to answer for what looks and feels a lot like vaporware. I have been highly critical of Eris Industries and Ethereum since they started. I think their blockchain philosophy is 100% off, and it scares me that they are getting traction considering their ideas reflect on Bitcoin's blockchain. I have gotten into a number of spats with Byrne, one of their principles, including one from yesterday. He pretends to invite in critics as you can see in this post here: http://np.reddit.com/r/erisindustries/comments/2z098b/i_just_want_to_point_out_that_every_single_one_of/. He invited /u/brighton36 into his Skype chat, which we were kicked out of for asking questions. And today, he blocked me (haven't spoken to Chris yet) from even looking at his or Eris's twitter account. http://i.imgur.com/8EwaW5H.png, http://i.imgur.com/IV7eGZQ.png.This sort of behavior in a company that is promoting the use of things like Blockchains for the purpose of transparency and openness, running from critiques regarding their philosophical leanings on Blockchains, is unconscionable. Hard questions are uncomfortable /u/prestonjbyrne. And Twitter is a passive medium. You do not have to answer anything I say. But if you do engage, and you're uncomfortable with what I say or ask, it's pretty disgusting to block someone from even viewing your profiles.</t>
  </si>
  <si>
    <t>http://www.reddit.com/r/Bitcoin/comments/3001ia/psa_if_you_as_hard_questions_or_criticize_eris/</t>
  </si>
  <si>
    <t>March 23, 2015 at 06:33PM</t>
  </si>
  <si>
    <t>abitdave</t>
  </si>
  <si>
    <t>New Secure paper wallet idea</t>
  </si>
  <si>
    <t>I want to get the thoughts from the community on something I've been working on.Paper wallets are in my opinion the most secure and easiest way to introduce Bitcoin to the general public. But, explaining the basics of making a secure paper wallet (easy for everyone here of course) is an in one ear and out the other for most. So, I've struck a deal with a highly reputable trusted third party who work in secure printing. They are fully accredited by the ISO and have been established for years with some top name corporations and banks as their clientele. They are able to generate the wallet keys offline and print them in a secure fashion where once opened they cannot be resealed and a security label will mark as void. Each wallet has a visible public key which i will load with a minimal amount of around 1 Satoshi to verify the source and to prevent any attempts to replicate which will be recorded on the blockchain. This is ready to launch very very soon, so in short:1) keys are generated offline and on site by a secure trusted third party using bitaddress.org 2) wallets are sealed and secured on site 3) the step by step process is confirmed and signed off by said security company view-able on my website TBC 4) I load a minimal amount to validate the source and prevent fraudulent replicasI want to keep the exact details until the launch is announced, however, taking from what I've written i would appreciate any thoughts or criticisms. The idea is that they can be easily sold to the general public to add to public awareness and global adaptation.cheers in advance</t>
  </si>
  <si>
    <t>http://www.reddit.com/r/Bitcoin/comments/3002wt/new_secure_paper_wallet_idea/</t>
  </si>
  <si>
    <t>March 23, 2015 at 07:13PM</t>
  </si>
  <si>
    <t>Antiwar.com Dropped by Google Adsense for Abu Ghraib and Ukraine War Images, Counts on Bitcoin Support (Op-Ed)</t>
  </si>
  <si>
    <t>http://cointelegraph.com/news/113763/antiwarcom-dropped-by-google-adsense-for-abu-ghraib-and-ukraine-war-images</t>
  </si>
  <si>
    <t>http://www.reddit.com/r/Bitcoin/comments/3005v0/antiwarcom_dropped_by_google_adsense_for_abu/</t>
  </si>
  <si>
    <t>March 23, 2015 at 07:08PM</t>
  </si>
  <si>
    <t>litebtc</t>
  </si>
  <si>
    <t>Will banks act as exchanges for bitcoin in the future?</t>
  </si>
  <si>
    <t>I would love to have the possibility to buy bitcoin directly from my bank account, just like I buy EUR or USD, and then to use the digital currency wherever I wish to!</t>
  </si>
  <si>
    <t>http://www.reddit.com/r/Bitcoin/comments/3005ih/will_banks_act_as_exchanges_for_bitcoin_in_the/</t>
  </si>
  <si>
    <t>March 23, 2015 at 07:01PM</t>
  </si>
  <si>
    <t>jstolfi</t>
  </si>
  <si>
    <t>Will Edgelogic's "Blocktrace" use the Bitcoin blockchain?</t>
  </si>
  <si>
    <t>Edgelogic wants to use "blockchain technology" to store diamond data for insurance and theft detection purposes:Business Insider articleBlocktrace page at Edgelogic.netWill Edgelogic's "Blocktrace" use the Bitcoin blockchain, or a separate blockchain of their own?They don't mention "bitcoin" at all in that page above. Are they just afraid of bitcoin's bad image?</t>
  </si>
  <si>
    <t>http://www.reddit.com/r/Bitcoin/comments/3004ud/will_edgelogics_blocktrace_use_the_bitcoin/</t>
  </si>
  <si>
    <t>March 23, 2015 at 07:34PM</t>
  </si>
  <si>
    <t>milkfrog</t>
  </si>
  <si>
    <t>Is there a good firm that does press releases for Bitcoin companies? I'm thinking of starting something up and want to spread the word to all in the crypto community.</t>
  </si>
  <si>
    <t>I've seen a couple advertised. Does anyone have any experience with any?Below is the first result in google for 'bitcoin press release'. Are they legit? Pros and cons? (I have no affiliation with them, this is a serious post)http://bitcoinprbuzz.com/services/How about running ads here on reddit? Worth it?</t>
  </si>
  <si>
    <t>http://www.reddit.com/r/Bitcoin/comments/3007if/is_there_a_good_firm_that_does_press_releases_for/</t>
  </si>
  <si>
    <t>March 23, 2015 at 07:29PM</t>
  </si>
  <si>
    <t>Anoncoin101</t>
  </si>
  <si>
    <t>Being anonymous is real</t>
  </si>
  <si>
    <t>I'm not sure why people say Bitcoin is not anonymous. It's not easy being anonymous but here are some simple rules.Use a wallet that only requires email to register. Use an anonymous email. Edit: as /u/agentcash correctly pointed out, some wallets don't even require emails.Don't use exchanges! This is where you give out your personal info. Instead, use LocalBitcoins or OTC. Never use your personal info. You can also mine for bitcoins.Never reuse a Bitcoin address. Always use new ones. Never publish a Bitcoin address that is tied to your real identity.Use Tor + Tails.Because most of this is inconvenient, a lot of people say using Bitcoin isn't anonymous. It is, it's just difficult.</t>
  </si>
  <si>
    <t>http://www.reddit.com/r/Bitcoin/comments/30076c/being_anonymous_is_real/</t>
  </si>
  <si>
    <t>March 23, 2015 at 07:27PM</t>
  </si>
  <si>
    <t>frabrunelle</t>
  </si>
  <si>
    <t>ChangeTip Integrates With Online Comment Hosting Service Disqus</t>
  </si>
  <si>
    <t>http://www.coindesk.com/changetip-integrates-with-online-comment-hosting-service-disqus/</t>
  </si>
  <si>
    <t>http://www.reddit.com/r/Bitcoin/comments/3006zo/changetip_integrates_with_online_comment_hosting/</t>
  </si>
  <si>
    <t>March 23, 2015 at 07:25PM</t>
  </si>
  <si>
    <t>sadlysobernow</t>
  </si>
  <si>
    <t>How to get my bitcoin from paypal to agora in one day?</t>
  </si>
  <si>
    <t>I have $800 in paypal and need to buy bitcoins to put on agora by tonight, how do i do that with paypal?</t>
  </si>
  <si>
    <t>http://www.reddit.com/r/Bitcoin/comments/3006ta/how_to_get_my_bitcoin_from_paypal_to_agora_in_one/</t>
  </si>
  <si>
    <t>March 23, 2015 at 08:09PM</t>
  </si>
  <si>
    <t>HackerMovingToBTC</t>
  </si>
  <si>
    <t>I got a store setup, well sort of, just gonna take like another few days to add the product inventory. But, how do I proceed?</t>
  </si>
  <si>
    <t>I previously posted here about how every payment processing company rejected me and I wanted to move forward with Bitcoin. Here's the follow up. http://www.reddit.com/r/Bitcoin/comments/2zgtdh/hi_i_am_a_ethical_hacker_i_wanted_to_open_a_store/I got a basic store setup, with everything working including orders, payments, bitcoin confirmations etc. I have also researched a little on Bitcoin to know more about it. The store is not yet complete, like I still need to add the inventory. If you wanna see progress, go here. Everything including payments work correctly for what I have tested, just coupons system is not yet working. Though, I am planning a coupon to celebrate the fees rebel with Bitcoin. (Yes, I did actually read this reddit a lot.)I am actually having a little problem with the bitcoin part. Like, how many confirmations to accept? 4 would be good I guess. Also, how do I secure it? I am thinking to use Electrum key instead of server-hosted bitcoind instance.Help would be appreciated, thanks. :)</t>
  </si>
  <si>
    <t>http://www.reddit.com/r/Bitcoin/comments/300an5/i_got_a_store_setup_well_sort_of_just_gonna_take/</t>
  </si>
  <si>
    <t>brosnoids</t>
  </si>
  <si>
    <t>Mycelium Entropy printer compatability</t>
  </si>
  <si>
    <t>My Mycelium Entropy just arrived, looks nice!It works fine with my computer but I've just tried it on my Brother mfc-j6920dw printer. Printer sees the USB device but for the photo previews shows a question mark for the image preview, and when I print it I get a blank sheet of A4. Is there any printer compatibility info for the ME?I can open the key jpg just fine on my mac.</t>
  </si>
  <si>
    <t>http://www.reddit.com/r/Bitcoin/comments/300amo/mycelium_entropy_printer_compatability/</t>
  </si>
  <si>
    <t>March 23, 2015 at 08:08PM</t>
  </si>
  <si>
    <t>Square Cash for Businesses and Nonprofits is Here (1.5% fees)</t>
  </si>
  <si>
    <t>http://recode.net/2015/03/23/square-introduces-square-cash-for-businesses-with-a-low-1-5-percent-processing-fee/</t>
  </si>
  <si>
    <t>http://www.reddit.com/r/Bitcoin/comments/300ajn/square_cash_for_businesses_and_nonprofits_is_here/</t>
  </si>
  <si>
    <t>March 23, 2015 at 08:01PM</t>
  </si>
  <si>
    <t>Wait no more to start buying Bitcoin and pay with it!</t>
  </si>
  <si>
    <t>When is the proper time to purchase bitcoins? The common answer is “when its price is low enough”. Considering the current trends and figures, the time may be now.http://bitcoincasino.info/bitcoin-casino-news/wait-start-buying-bitcoin-pay/Read full article and comment below!</t>
  </si>
  <si>
    <t>http://www.reddit.com/r/Bitcoin/comments/3009vd/wait_no_more_to_start_buying_bitcoin_and_pay_with/</t>
  </si>
  <si>
    <t>March 23, 2015 at 07:56PM</t>
  </si>
  <si>
    <t>lhuddy</t>
  </si>
  <si>
    <t>[List] Twitch streamers that use BTC/ChangeTip</t>
  </si>
  <si>
    <t>Over the weekend I have been looking for streamers that use ChangeTip. I found a few and I introduced others to it.I found one guy who had this in his description. I asked him if he knew about Bitcoin but he didn't. I told him to go to ChangeTip and authorize his Twitch account. I sent him a few bits and he was really excited, he was saying how easy and fast it was and he told his friends that he was playing with.Here is a very short list that I hope to add to if people post more below.StreamerBTC/ChangeTipBreakingBITSChangeTipEmonggChangeTipLostPiratesChangeTipLudguallonBTC/ChangeTipWolv21BTCGo show them some love from the Bitcoin community!</t>
  </si>
  <si>
    <t>http://www.reddit.com/r/Bitcoin/comments/3009dh/list_twitch_streamers_that_use_btcchangetip/</t>
  </si>
  <si>
    <t>2ndEntropy</t>
  </si>
  <si>
    <t>Business Insider's list of 25 most exciting bitcoin startups</t>
  </si>
  <si>
    <t>http://uk.businessinsider.com/25-most-exciting-bitcoin-startups-in-the-world-ethereum-21-coinbase-coindesk-2015-3?op=1</t>
  </si>
  <si>
    <t>http://www.reddit.com/r/Bitcoin/comments/3009cm/business_insiders_list_of_25_most_exciting/</t>
  </si>
  <si>
    <t>March 23, 2015 at 08:27PM</t>
  </si>
  <si>
    <t>Bitcoin company Safello selected to be one of ten start-ups to join the Barclays Accelerator powered by Techstars</t>
  </si>
  <si>
    <t>http://safello.pr.co/97779-bitcoin-company-safello-selected-to-be-one-of-ten-start-ups-to-join-the-barclays-accelerator-powered-by-techstars</t>
  </si>
  <si>
    <t>http://www.reddit.com/r/Bitcoin/comments/300cd4/bitcoin_company_safello_selected_to_be_one_of_ten/</t>
  </si>
  <si>
    <t>March 23, 2015 at 08:19PM</t>
  </si>
  <si>
    <t>outragez_guy</t>
  </si>
  <si>
    <t>I feel like after every bit of bad news, people comment "Well of course, what did you expect"</t>
  </si>
  <si>
    <t>I'm probably wrong, due to the limited amount of posts I could possibly read.But if I'm not wrong, could we perhaps have an honest list of companies/sites/systems that we can kinda of agree should be considered.SuspiciousRiskyShadyDunno aye?Who knows maybe we can save some people a few Satoshis</t>
  </si>
  <si>
    <t>http://www.reddit.com/r/Bitcoin/comments/300bm2/i_feel_like_after_every_bit_of_bad_news_people/</t>
  </si>
  <si>
    <t>March 23, 2015 at 08:58PM</t>
  </si>
  <si>
    <t>CleverEmu</t>
  </si>
  <si>
    <t>Bitcoin revolution comes to India</t>
  </si>
  <si>
    <t>http://www.newsbtc.com/2015/03/23/bitcoin-revolution-comes-to-india/</t>
  </si>
  <si>
    <t>http://www.reddit.com/r/Bitcoin/comments/300fis/bitcoin_revolution_comes_to_india/</t>
  </si>
  <si>
    <t>March 23, 2015 at 08:41PM</t>
  </si>
  <si>
    <t>james_at_altxe</t>
  </si>
  <si>
    <t>Are Bitcoin Transactions Irreversible?</t>
  </si>
  <si>
    <t>https://chainpay.com/are-bitcoin-transactions-irreversible/</t>
  </si>
  <si>
    <t>http://www.reddit.com/r/Bitcoin/comments/300dso/are_bitcoin_transactions_irreversible/</t>
  </si>
  <si>
    <t>March 23, 2015 at 09:22PM</t>
  </si>
  <si>
    <t>BitcoinCheeser</t>
  </si>
  <si>
    <t>Ex-Crypto - New Official Bitcoin Singapore Exchange and Online Wallet</t>
  </si>
  <si>
    <t>https://ex-crypto.com</t>
  </si>
  <si>
    <t>http://www.reddit.com/r/Bitcoin/comments/300iaf/excrypto_new_official_bitcoin_singapore_exchange/</t>
  </si>
  <si>
    <t>March 23, 2015 at 09:20PM</t>
  </si>
  <si>
    <t>kyletorpey</t>
  </si>
  <si>
    <t>Erik Voorhees: BitLicense Creates ‘Moral Issue’ for Business Owners</t>
  </si>
  <si>
    <t>http://insidebitcoins.com/news/erik-voorhees-bitlicense-creates-moral-issue-for-business-owners/30928</t>
  </si>
  <si>
    <t>http://www.reddit.com/r/Bitcoin/comments/300i05/erik_voorhees_bitlicense_creates_moral_issue_for/</t>
  </si>
  <si>
    <t>March 23, 2015 at 09:08PM</t>
  </si>
  <si>
    <t>bitkoyun</t>
  </si>
  <si>
    <t>Bitcoin Pos Terminal using Raspberry Pi 2 and a Nokia 3310 LCD display</t>
  </si>
  <si>
    <t>http://www.bitcoinhaber.net/2015/03/bitcoin-pos-cihazi.html</t>
  </si>
  <si>
    <t>http://www.reddit.com/r/Bitcoin/comments/300gmk/bitcoin_pos_terminal_using_raspberry_pi_2_and_a/</t>
  </si>
  <si>
    <t>March 23, 2015 at 09:45PM</t>
  </si>
  <si>
    <t>winky_pop</t>
  </si>
  <si>
    <t>WinkDex Now Has A Widget for iOS and Android</t>
  </si>
  <si>
    <t>http://blog.winkdex.com/winkdex-widget-for-ios-and-android/</t>
  </si>
  <si>
    <t>http://www.reddit.com/r/Bitcoin/comments/300kwn/winkdex_now_has_a_widget_for_ios_and_android/</t>
  </si>
  <si>
    <t>March 23, 2015 at 09:41PM</t>
  </si>
  <si>
    <t>e-juicesverige</t>
  </si>
  <si>
    <t>E-Juicesverige.com gives customers an automatic 5% off when purchasing E-Juice with Bitcoin! Use coupon code: Reddit, for an additional 10% off! EU Only!</t>
  </si>
  <si>
    <t>http://e-juicesverige.com</t>
  </si>
  <si>
    <t>http://www.reddit.com/r/Bitcoin/comments/300kew/ejuicesverigecom_gives_customers_an_automatic_5/</t>
  </si>
  <si>
    <t>March 23, 2015 at 09:38PM</t>
  </si>
  <si>
    <t>Another negative adjustment this week, small but negative (-1.50%). Are we seeing a pattern here?</t>
  </si>
  <si>
    <t>https://bitcoinwisdom.com/assets/difficulty/bitcoin-difficulty.png?1427121303</t>
  </si>
  <si>
    <t>http://www.reddit.com/r/Bitcoin/comments/300k30/another_negative_adjustment_this_week_small_but/</t>
  </si>
  <si>
    <t>March 23, 2015 at 10:01PM</t>
  </si>
  <si>
    <t>neerajka</t>
  </si>
  <si>
    <t>Coin Center comments on CFPB proposal to regulate digital currencies like Bitcoin</t>
  </si>
  <si>
    <t>http://coincenter.org/2015/03/coin-center-comments-on-cfpb-proposal-to-regulate-digital-currencies/</t>
  </si>
  <si>
    <t>http://www.reddit.com/r/Bitcoin/comments/300mxc/coin_center_comments_on_cfpb_proposal_to_regulate/</t>
  </si>
  <si>
    <t>March 23, 2015 at 09:59PM</t>
  </si>
  <si>
    <t>pankoguloXCP</t>
  </si>
  <si>
    <t>Counterparty and Ethereum voted #2 most exciting Bitcoin startups</t>
  </si>
  <si>
    <t>http://www.businessinsider.com.au/25-most-exciting-bitcoin-startups-in-the-world-ethereum-21-coinbase-coindesk-2015-3#2-ethereum-and-counterparty-autonomous-decentralised-app-distribution-24</t>
  </si>
  <si>
    <t>http://www.reddit.com/r/Bitcoin/comments/300mm6/counterparty_and_ethereum_voted_2_most_exciting/</t>
  </si>
  <si>
    <t>March 23, 2015 at 09:55PM</t>
  </si>
  <si>
    <t>Bitcoin and macroeconomics: what influences BTC price</t>
  </si>
  <si>
    <t>Bitcoins are something you read about daily, so you know their price is subject to volatility. But have you ever questioned yourself what are the reasons behind it?http://bitcoincasino.info/bitcoin-casino-news/bitcoin-macroeconomics-influences-btc-price/Read full article and comment below</t>
  </si>
  <si>
    <t>http://www.reddit.com/r/Bitcoin/comments/300m10/bitcoin_and_macroeconomics_what_influences_btc/</t>
  </si>
  <si>
    <t>March 23, 2015 at 09:54PM</t>
  </si>
  <si>
    <t>pesa_Africa</t>
  </si>
  <si>
    <t>Bitcoin? In Kenya and East Africa? Yes! It is real and happening! have a look BTC &amp;lt;&amp;gt; KES for a flat 3%. Always!</t>
  </si>
  <si>
    <t>http://i.imgur.com/WahUF3s.png?1</t>
  </si>
  <si>
    <t>http://www.reddit.com/r/Bitcoin/comments/300lxd/bitcoin_in_kenya_and_east_africa_yes_it_is_real/</t>
  </si>
  <si>
    <t>March 23, 2015 at 09:52PM</t>
  </si>
  <si>
    <t>Counterparty and Ethereum cooperate on next generation smart contracts</t>
  </si>
  <si>
    <t>https://github.com/ethereum/pyethereum/pull/233</t>
  </si>
  <si>
    <t>http://www.reddit.com/r/Bitcoin/comments/300lql/counterparty_and_ethereum_cooperate_on_next/</t>
  </si>
  <si>
    <t>March 23, 2015 at 09:49PM</t>
  </si>
  <si>
    <t>demwill</t>
  </si>
  <si>
    <t>What factors influences people's intention to use Bitcoin? Research Project</t>
  </si>
  <si>
    <t>There is a big gap in academic research about what influences consumers' intention to use Bitcoin so I'm carrying out research on this topic for my degree project. These findings could be of use to cryptocurrency developers.I'd really appreciate it if anyone (Bitcoin users / Non Bitcoin users) could fill in this quick survey - it takes 5-10mins:https://qtrial2014az1.az1.qualtrics.com/SE/?SID=SV_9vhqQzeeKgQ8WgdMany thanks!</t>
  </si>
  <si>
    <t>http://www.reddit.com/r/Bitcoin/comments/300l9a/what_factors_influences_peoples_intention_to_use/</t>
  </si>
  <si>
    <t>March 23, 2015 at 09:47PM</t>
  </si>
  <si>
    <t>Nuke133</t>
  </si>
  <si>
    <t>Safello Crowdfund</t>
  </si>
  <si>
    <t>How can I get involved if I am a US citizen?</t>
  </si>
  <si>
    <t>http://www.reddit.com/r/Bitcoin/comments/300l41/safello_crowdfund/</t>
  </si>
  <si>
    <t>March 23, 2015 at 10:18PM</t>
  </si>
  <si>
    <t>Bitcoin Exchange Bitt to Bring Digital Currencies to the Caribbean</t>
  </si>
  <si>
    <t>http://cointelegraph.com/news/113761/bitcoin-exchange-bitt-to-bring-digital-currencies-to-the-caribbean</t>
  </si>
  <si>
    <t>http://www.reddit.com/r/Bitcoin/comments/300p04/bitcoin_exchange_bitt_to_bring_digital_currencies/</t>
  </si>
  <si>
    <t>March 23, 2015 at 10:17PM</t>
  </si>
  <si>
    <t>Tech giants, Federal Reserve eye digital currency -- GCN</t>
  </si>
  <si>
    <t>http://gcn.com/articles/2015/03/20/ibm-intel-bitcoin.aspx</t>
  </si>
  <si>
    <t>http://www.reddit.com/r/Bitcoin/comments/300owi/tech_giants_federal_reserve_eye_digital_currency/</t>
  </si>
  <si>
    <t>March 23, 2015 at 10:05PM</t>
  </si>
  <si>
    <t>jjaquarius</t>
  </si>
  <si>
    <t>Synereo - AMP-Attention Economy- Crowdsale is launching today March 23,2015</t>
  </si>
  <si>
    <t>http://blog.omni.foundation/2015/03/23/synereo-amp-attention-economy-crowdsale-is-launching-today-march-232015/</t>
  </si>
  <si>
    <t>http://www.reddit.com/r/Bitcoin/comments/300nhb/synereo_ampattention_economy_crowdsale_is/</t>
  </si>
  <si>
    <t>March 23, 2015 at 10:38PM</t>
  </si>
  <si>
    <t>hshadab</t>
  </si>
  <si>
    <t>How Bitcoin Will Change International Bank Payments</t>
  </si>
  <si>
    <t>http://coincenter.org/2015/03/bitcoin-will-change-international-bank-payments/</t>
  </si>
  <si>
    <t>http://www.reddit.com/r/Bitcoin/comments/300rjf/how_bitcoin_will_change_international_bank/</t>
  </si>
  <si>
    <t>March 23, 2015 at 10:34PM</t>
  </si>
  <si>
    <t>So Business Insider posted 25 most exciting Bitcoin Businesses... What is YOUR list?</t>
  </si>
  <si>
    <t>Post your company, then upvote who you agree with. I'll tally the scores up, and post a /r/bitcoin list.Yeah, I know that won't be perfect (with downvotes and everything) but I am betting we will come up with a better list!Business Insider's List</t>
  </si>
  <si>
    <t>http://www.reddit.com/r/Bitcoin/comments/300qyf/so_business_insider_posted_25_most_exciting/</t>
  </si>
  <si>
    <t>March 23, 2015 at 10:33PM</t>
  </si>
  <si>
    <t>Freesal</t>
  </si>
  <si>
    <t>Don't Let Anyone 'Regulate' Your Bitcoin</t>
  </si>
  <si>
    <t>https://www.youtube.com/watch?v=ClAyp5zkZLc</t>
  </si>
  <si>
    <t>http://www.reddit.com/r/Bitcoin/comments/300qtz/dont_let_anyone_regulate_your_bitcoin/</t>
  </si>
  <si>
    <t>March 23, 2015 at 10:46PM</t>
  </si>
  <si>
    <t>$ Millionaire Makers - 5th Round is Today.. let's make a millionaire $</t>
  </si>
  <si>
    <t>http://imgur.com/gallery/qXiDfbT/</t>
  </si>
  <si>
    <t>http://www.reddit.com/r/Bitcoin/comments/300sit/millionaire_makers_5th_round_is_today_lets_make_a/</t>
  </si>
  <si>
    <t>March 23, 2015 at 11:13PM</t>
  </si>
  <si>
    <t>Mayafoe</t>
  </si>
  <si>
    <t>Are there any hotels that directly accept bitcoin?</t>
  </si>
  <si>
    <t>I was thinking that a hotel accepting bitcoin and bitcoiners staying there would be a great way to rapidly promote and expand the ecosystem... Can somebody share some happy news please?</t>
  </si>
  <si>
    <t>http://www.reddit.com/r/Bitcoin/comments/300w7u/are_there_any_hotels_that_directly_accept_bitcoin/</t>
  </si>
  <si>
    <t>March 23, 2015 at 11:30PM</t>
  </si>
  <si>
    <t>KoKansei</t>
  </si>
  <si>
    <t>The March of Unprecedented Financial Repression in the Western World Continues: Cash payments &amp;gt; 1,000 EUR to be banned in France and conversion of more than 1,000 EUR in currency to require ID</t>
  </si>
  <si>
    <t>http://mises.org/blog/fighting-war-terror-banning-cash</t>
  </si>
  <si>
    <t>http://www.reddit.com/r/Bitcoin/comments/300yi0/the_march_of_unprecedented_financial_repression/</t>
  </si>
  <si>
    <t>March 23, 2015 at 11:29PM</t>
  </si>
  <si>
    <t>brighton36</t>
  </si>
  <si>
    <t>If it doesn't escrow value, it's not a "Smart Contract"</t>
  </si>
  <si>
    <t>It seems as if Eris Labs started off by pitching "blockchains without the need for a mining incentive", then progressed to "Blockchains, but centralized." , and now they provide "Smart contracts that dont' escrow value". If anyone needs proof that there's too much vc money money chasing perpetual motion in this space, you probably can't do better than to cite @eris_ltd.</t>
  </si>
  <si>
    <t>http://www.reddit.com/r/Bitcoin/comments/300yez/if_it_doesnt_escrow_value_its_not_a_smart_contract/</t>
  </si>
  <si>
    <t>March 23, 2015 at 11:19PM</t>
  </si>
  <si>
    <t>lovebitcoin</t>
  </si>
  <si>
    <t>Crowdfunding with crypto currencies? Havelock dies while Startjoin rises</t>
  </si>
  <si>
    <t>Now we can see that the owner of Havelock investments is not a bad guy, however, the mode of such a site is actually helping scammers. Nearly all "companies" that Crowdfund on that site are proven to be fraudulent site.Recently a company called AMhash1/2/3/4/5 just ran away, and "investors" even don't know who to blame. Every staff says they are defrauded by the "friedcat", and no one even knows if "friedcat" ever exists. And now no staff of that company gives any evidence the sold "cloud hashrates" ever exits! And no one knows where it was and is! It's so funny! Funny "investors" who invested into such a "company", the most "believable" "company" on havelock.Now we see, if a guy/company wants to be anonymous and promise to give you much interest/award, then it's a scam, sooner or later.Startjoin provides a more believable opportuity for those who want to invest in startup with Bitcoin. And the companies listed on it is not "anonymous".Startjoin was founded by two Britain London people, one of whom is https://twitter.com/maxkeiserAnyway, the owner of havelock is not a bad buy, as I see.</t>
  </si>
  <si>
    <t>http://www.reddit.com/r/Bitcoin/comments/300x06/crowdfunding_with_crypto_currencies_havelock_dies/</t>
  </si>
  <si>
    <t>March 24, 2015 at 12:23AM</t>
  </si>
  <si>
    <t>Diapolis</t>
  </si>
  <si>
    <t>[x-post] The Fifth Millionaire Makers Thread is going on Now!</t>
  </si>
  <si>
    <t>http://www.reddit.com/r/millionairemakers/comments/3012km/welcome_to_drawing_thread_5_on_your_left_you_will/</t>
  </si>
  <si>
    <t>http://www.reddit.com/r/Bitcoin/comments/3015ne/xpost_the_fifth_millionaire_makers_thread_is/</t>
  </si>
  <si>
    <t>March 24, 2015 at 12:18AM</t>
  </si>
  <si>
    <t>Blind_Harry</t>
  </si>
  <si>
    <t>Hello. Please fill out a questionnaire for my thesis on bitcoin. It won't take longer than a few minutes. Thanks!</t>
  </si>
  <si>
    <t>https://docs.google.com/forms/d/1NjExoo127aPkAu8GOvhe6YnfZtyMDtKjXvRu3pwL7d8/viewform</t>
  </si>
  <si>
    <t>http://www.reddit.com/r/Bitcoin/comments/3014yq/hello_please_fill_out_a_questionnaire_for_my/</t>
  </si>
  <si>
    <t>March 24, 2015 at 12:12AM</t>
  </si>
  <si>
    <t>coinwatcher</t>
  </si>
  <si>
    <t>Former New York Stock Exchange (NYSE) chief joins the Bitcoin exchange which plans to go public on the NYSE</t>
  </si>
  <si>
    <t>http://dcmagnates.com/former-nyse-ceo-duncan-niederauer-joins-tera-group-as-advisory-director/</t>
  </si>
  <si>
    <t>http://www.reddit.com/r/Bitcoin/comments/30142i/former_new_york_stock_exchange_nyse_chief_joins/</t>
  </si>
  <si>
    <t>March 24, 2015 at 12:39AM</t>
  </si>
  <si>
    <t>Pugwash79</t>
  </si>
  <si>
    <t>Why do people get so heated up about Bitcoin?</t>
  </si>
  <si>
    <t>What is it that makes Bitcoin such a hot button topic?I was browsing the UK subreddit today and a post appeared about the UK government's plans to introduce a regulatory framework for cryptocurrencies and to spur a £10 million investment into the sector. The comments were quite damning of Bitcoin and triggered some heated debate (there were a few in favour albeit outnumbered at least 5-1).Why is Bitcoin so divisive? Why do people take a binary view and are incapable of imagining a world where there is a choice to use different mediums of payment and value stores?I've encountered many such discussions and these days I tend not participate. In previous discussions I have tried to apply logic and objectively present the facts...the responses however are often just dismissive or plain silly. It's impossible to discuss on a serious level as the usual "This is good for bitcoin" jibes always make it to the top.Anyone else witness this? Brits (I am one) are a cynical bunch anyway, it's often hard to get them to accept anything new or challenging of the status quo.</t>
  </si>
  <si>
    <t>http://www.reddit.com/r/Bitcoin/comments/3017wp/why_do_people_get_so_heated_up_about_bitcoin/</t>
  </si>
  <si>
    <t>caberum</t>
  </si>
  <si>
    <t>Cheap: 4,000 Twitter followers for Bitcoin.</t>
  </si>
  <si>
    <t>https://bitcointalk.org/index.php?topic=1000542.new#new</t>
  </si>
  <si>
    <t>http://www.reddit.com/r/Bitcoin/comments/3017vl/cheap_4000_twitter_followers_for_bitcoin/</t>
  </si>
  <si>
    <t>March 24, 2015 at 12:37AM</t>
  </si>
  <si>
    <t>shayanbahal</t>
  </si>
  <si>
    <t>http://blog.projectspac.es/post/114329408887/startups-toronto-bitcoin-for-the-rest-of-us</t>
  </si>
  <si>
    <t>http://www.reddit.com/r/Bitcoin/comments/3017nz/bitcoin_for_the_rest_of_us/</t>
  </si>
  <si>
    <t>March 24, 2015 at 12:29AM</t>
  </si>
  <si>
    <t>AYJackson</t>
  </si>
  <si>
    <t>Badbitcoin.org staked their reputation on GAW/Paycoin. Ouch.</t>
  </si>
  <si>
    <t>https://twitter.com/Badbitcoinorg/status/553634277007839233</t>
  </si>
  <si>
    <t>http://www.reddit.com/r/Bitcoin/comments/3016ho/badbitcoinorg_staked_their_reputation_on/</t>
  </si>
  <si>
    <t>March 24, 2015 at 12:55AM</t>
  </si>
  <si>
    <t>LiberOptions</t>
  </si>
  <si>
    <t>LiberOptions - BINARY OPTIONS BTC\USD PAIR ADDED</t>
  </si>
  <si>
    <t>ANNOUNCEMENTYes!We have added the BTC\USD Pair!For now, it is in a Test phase and it will only be open between 10:00 to 16:00h EET every day during this week!(LiberOptions reserves the right to close the pair at any moment!)So take your chance to try it and make some winnings!LiberOptions – the next generation in Bitcoin Binary Options http://liberoptions.com</t>
  </si>
  <si>
    <t>http://www.reddit.com/r/Bitcoin/comments/301a59/liberoptions_binary_options_btcusd_pair_added/</t>
  </si>
  <si>
    <t>March 24, 2015 at 01:08AM</t>
  </si>
  <si>
    <t>Thoughts? $&amp;lt;&amp;gt;Ƀ Online Model... Just sketching ideas</t>
  </si>
  <si>
    <t>http://imgur.com/uAr7sFj</t>
  </si>
  <si>
    <t>http://www.reddit.com/r/Bitcoin/comments/301c3a/thoughts_%C6%80_online_model_just_sketching_ideas/</t>
  </si>
  <si>
    <t>March 24, 2015 at 01:05AM</t>
  </si>
  <si>
    <t>miserable_failure</t>
  </si>
  <si>
    <t>Stop using the term 'trustless'</t>
  </si>
  <si>
    <t>It doesn't mean what you think it does and even if it did in some circles, the meaning of this word for most people is literally 'distrustful'.'Trust unnecessary' or I'm sure you can think of a billion other ways to describe the point. Trustless is not it.</t>
  </si>
  <si>
    <t>http://www.reddit.com/r/Bitcoin/comments/301bm5/stop_using_the_term_trustless/</t>
  </si>
  <si>
    <t>March 24, 2015 at 01:01AM</t>
  </si>
  <si>
    <t>udecker</t>
  </si>
  <si>
    <t>Synereo Kicks Off Crowdsale for its ‘Decentralized Facebook’ Platform</t>
  </si>
  <si>
    <t>http://cointelegraph.com/news/113765/synereo-kicks-off-crowdsale-for-its-decentralized-facebook-platform</t>
  </si>
  <si>
    <t>http://www.reddit.com/r/Bitcoin/comments/301b1f/synereo_kicks_off_crowdsale_for_its_decentralized/</t>
  </si>
  <si>
    <t>March 24, 2015 at 12:53AM</t>
  </si>
  <si>
    <t>Ukraine 'to Crackdown on Separatist Bitcoin Accounts'</t>
  </si>
  <si>
    <t>http://www.coindesk.com/ukraine-to-crackdown-on-separatist-bitcoin-accounts/</t>
  </si>
  <si>
    <t>http://www.reddit.com/r/Bitcoin/comments/3019ye/ukraine_to_crackdown_on_separatist_bitcoin/</t>
  </si>
  <si>
    <t>March 24, 2015 at 01:32AM</t>
  </si>
  <si>
    <t>Bitreserve Expands to India and Mexico; Partners with Mexican Billionaire</t>
  </si>
  <si>
    <t>https://bitcoinmagazine.com/19701/bitreserve-expands-india-mexico-partners-mexican-billionaire/</t>
  </si>
  <si>
    <t>http://www.reddit.com/r/Bitcoin/comments/301fi0/bitreserve_expands_to_india_and_mexico_partners/</t>
  </si>
  <si>
    <t>March 24, 2015 at 01:31AM</t>
  </si>
  <si>
    <t>anthony27boo</t>
  </si>
  <si>
    <t>Up to 5 million Satoshi free at Scrypt.cc</t>
  </si>
  <si>
    <t>https://www.scryptcloudmining.reviews</t>
  </si>
  <si>
    <t>http://www.reddit.com/r/Bitcoin/comments/301faj/up_to_5_million_satoshi_free_at_scryptcc/</t>
  </si>
  <si>
    <t>March 24, 2015 at 01:43AM</t>
  </si>
  <si>
    <t>CryptoClooney: How Bitcoin Will Change International Bank Payments</t>
  </si>
  <si>
    <t>http://coincenter.org/2015/03/bitcoin-will-change-international-bank-payments</t>
  </si>
  <si>
    <t>http://www.reddit.com/r/Bitcoin/comments/301h2s/cryptoclooney_how_bitcoin_will_change/</t>
  </si>
  <si>
    <t>March 24, 2015 at 01:41AM</t>
  </si>
  <si>
    <t>ShatosiMakanoto</t>
  </si>
  <si>
    <t>TD Ameritrade Showing New Info For BIT... Sign of Rollout?</t>
  </si>
  <si>
    <t>http://imgur.com/CY9ZgWS</t>
  </si>
  <si>
    <t>http://www.reddit.com/r/Bitcoin/comments/301gww/td_ameritrade_showing_new_info_for_bit_sign_of/</t>
  </si>
  <si>
    <t>March 24, 2015 at 02:04AM</t>
  </si>
  <si>
    <t>Bitcoin hits real life in South Africa</t>
  </si>
  <si>
    <t>http://www.youtube.com/attribution_link?a=392wv222ZLk&amp;u=%2Fwatch%3Fv%3Dc1jHEJAxr5g%26feature%3Dshare</t>
  </si>
  <si>
    <t>http://www.reddit.com/r/Bitcoin/comments/301k2q/bitcoin_hits_real_life_in_south_africa/</t>
  </si>
  <si>
    <t>EconHacker</t>
  </si>
  <si>
    <t>Bitcoin, Utopianism and the Future of Money - A short essay by London School of Economics Professor Nigel Dodd</t>
  </si>
  <si>
    <t>http://kingsreview.co.uk/magazine/blog/2015/03/14/bitcoins-utopianism-and-the-future-of-money/</t>
  </si>
  <si>
    <t>http://www.reddit.com/r/Bitcoin/comments/301k1i/bitcoin_utopianism_and_the_future_of_money_a/</t>
  </si>
  <si>
    <t>March 24, 2015 at 01:53AM</t>
  </si>
  <si>
    <t>vogon101</t>
  </si>
  <si>
    <t>Just upgraded PC... The hashes are real!</t>
  </si>
  <si>
    <t>http://imgur.com/xyrrRBV</t>
  </si>
  <si>
    <t>http://www.reddit.com/r/Bitcoin/comments/301ijd/just_upgraded_pc_the_hashes_are_real/</t>
  </si>
  <si>
    <t>March 24, 2015 at 03:01AM</t>
  </si>
  <si>
    <t>bitquickco</t>
  </si>
  <si>
    <t>BitQuick launches new affiliate program with over 35 BTC in bonuses! Get paid to promote Bitcoin now!</t>
  </si>
  <si>
    <t>https://www.bitquick.co/bitquick-launches-new-affiliate-program.php</t>
  </si>
  <si>
    <t>http://www.reddit.com/r/Bitcoin/comments/301s35/bitquick_launches_new_affiliate_program_with_over/</t>
  </si>
  <si>
    <t>March 24, 2015 at 02:59AM</t>
  </si>
  <si>
    <t>BitHorse</t>
  </si>
  <si>
    <t>💥BitHorse♞Virtual Horse Race♞0%Edge♞FREE BTC♞Worlds Frist♞Jackpot💥</t>
  </si>
  <si>
    <t>BitHorse! the first Bitcoin based Virtual Horse racing game ! Bet on your favourite horse and watch her race to the finish line! ♞♞♞♞♞♞♞http://www.bithorse.co ♞♞♞♞♞♞♞ ♞Bet with Bitcoins♞ ♞0% House edge♞♞Player VS Player♞♞Live Chat♞♞Free Bitcoins♞♞Instant deposits and withdrawals♞♞possibility for a HIGH return♞♞Simple♞♞No Deposit Fee♞♞Secure♞♞Safe♞♞Instant Deposit♞♞Live betting charts♞How does this work ? 1 create and Account.2 deposit Bitcoins.3 Place a bet on the horse you think will win.4 Watch your horse race the track against the others!how are winnings divided and collected ? if your horse would win the race you will share the Total Bitcoins (with the others that have also bet on your horse) that have been bet on all the horses in the race! your winnings will equal your bet in % against the other players who also won. EX. total 10 Bets, all 10 players bet 1 BTC each. only you and one and more bet on Horse #1. if that horse win, you will share 50% of the Total bets with the other person who also betted on your Horse. which would be 5 BTC. The Higher bet. the Higher return. a 2% Winning fee will apply to the total winning prize ( not individual ). there’s NO Deposit fee! or Withdrawal Except for Transaction Fee to the network. We will start our site with introducing a Bitcoin Faucet! the minimum bet that can be placed on each race will be 100 Satoshis. so you will all be given 200 Free Satoshis for every Hour to bet with! Horse Tournament will be up in the future! Good Luck to all! we hope to upgrade Graphics and add more races / Horses in the future ! (we are currently working on a second race system) when you first enter the website you will see the last race play. press Refresh to see it again. FOLLOW us on Twitter! for latest news, giveaways and secret jackpots ! https://twitter.com/_BitHorse_ ♞♞♞♞http://www.bithorse.co♞♞♞ Big thanks to BinaryMage for all his Help.</t>
  </si>
  <si>
    <t>http://www.reddit.com/r/Bitcoin/comments/301rsm/bithorsevirtual_horse_race0edgefree_btcworlds/</t>
  </si>
  <si>
    <t>March 24, 2015 at 02:54AM</t>
  </si>
  <si>
    <t>Crypto primitive: short(er than current Monero) ring signatures</t>
  </si>
  <si>
    <t>https://bitcointalk.org/index.php?topic=972541.0</t>
  </si>
  <si>
    <t>http://www.reddit.com/r/Bitcoin/comments/301r4e/crypto_primitive_shorter_than_current_monero_ring/</t>
  </si>
  <si>
    <t>March 24, 2015 at 02:49AM</t>
  </si>
  <si>
    <t>G1lius</t>
  </si>
  <si>
    <t>Eclipse Attacks on Bitcoin’s Peer-to-Peer Network</t>
  </si>
  <si>
    <t>http://cs-people.bu.edu/heilman/eclipse/</t>
  </si>
  <si>
    <t>http://www.reddit.com/r/Bitcoin/comments/301qf9/eclipse_attacks_on_bitcoins_peertopeer_network/</t>
  </si>
  <si>
    <t>March 24, 2015 at 02:47AM</t>
  </si>
  <si>
    <t>crzylibtardgurl</t>
  </si>
  <si>
    <t>Imagine that Western Union ran the money supply -- and no one ran Western Union</t>
  </si>
  <si>
    <t>http://www.bloombergview.com/articles/2015-03-23/don-t-put-all-your-bitcoins-in-one-basket</t>
  </si>
  <si>
    <t>http://www.reddit.com/r/Bitcoin/comments/301q6w/imagine_that_western_union_ran_the_money_supply/</t>
  </si>
  <si>
    <t>March 24, 2015 at 02:44AM</t>
  </si>
  <si>
    <t>unprecedentedsloth</t>
  </si>
  <si>
    <t>Changetip: "It’s important to remind people of the tangible benefits that Obamacare has for families and communities."</t>
  </si>
  <si>
    <t>https://www.facebook.com/ChangeTip/posts/818967184849972</t>
  </si>
  <si>
    <t>http://www.reddit.com/r/Bitcoin/comments/301pqz/changetip_its_important_to_remind_people_of_the/</t>
  </si>
  <si>
    <t>March 24, 2015 at 03:43AM</t>
  </si>
  <si>
    <t>Look Into the Future With Goldman: ... Bitcoin</t>
  </si>
  <si>
    <t>http://blogs.wsj.com/moneybeat/2015/03/18/look-into-the-future-with-goldman-uber-genomics-and-bitcoin/</t>
  </si>
  <si>
    <t>http://www.reddit.com/r/Bitcoin/comments/301xzk/look_into_the_future_with_goldman_bitcoin/</t>
  </si>
  <si>
    <t>March 24, 2015 at 03:40AM</t>
  </si>
  <si>
    <t>This video was made before Bitcoin was on Mike Maloney's radar, but it drives the point home that Bitcoin as a new asset class, mixed with potential global economic turmoil, will bring percentage gains never before seen in history!</t>
  </si>
  <si>
    <t>http://youtu.be/EMJwhyHsrC8</t>
  </si>
  <si>
    <t>http://www.reddit.com/r/Bitcoin/comments/301xn1/this_video_was_made_before_bitcoin_was_on_mike/</t>
  </si>
  <si>
    <t>March 24, 2015 at 03:38AM</t>
  </si>
  <si>
    <t>drkmntr</t>
  </si>
  <si>
    <t>Nasdaq to Provide Trading Technology for Bitcoin Marketplace (same WSJ article minus the pay-wall)</t>
  </si>
  <si>
    <t>http://www.nasdaq.com/article/nasdaq-to-provide-trading-technology-for-bitcoin-marketplace--update-20150323-00901</t>
  </si>
  <si>
    <t>http://www.reddit.com/r/Bitcoin/comments/301xcn/nasdaq_to_provide_trading_technology_for_bitcoin/</t>
  </si>
  <si>
    <t>March 24, 2015 at 04:16AM</t>
  </si>
  <si>
    <t>mm2cg</t>
  </si>
  <si>
    <t>Humbolt Farms</t>
  </si>
  <si>
    <t>Does anyone know Humbolt Farms, from the Evolution Marketplace, safe mail address?</t>
  </si>
  <si>
    <t>http://www.reddit.com/r/Bitcoin/comments/3022t2/humbolt_farms/</t>
  </si>
  <si>
    <t>March 24, 2015 at 04:11AM</t>
  </si>
  <si>
    <t>BTCVIX</t>
  </si>
  <si>
    <t>“There is a lot of demand” for digital currency trading from institutions -- WSJ</t>
  </si>
  <si>
    <t>Can we actually get a bull move on news??</t>
  </si>
  <si>
    <t>http://www.reddit.com/r/Bitcoin/comments/302254/there_is_a_lot_of_demand_for_digital_currency/</t>
  </si>
  <si>
    <t>March 24, 2015 at 04:05AM</t>
  </si>
  <si>
    <t>Madmadadd85</t>
  </si>
  <si>
    <t>help want to mine no idea where to start</t>
  </si>
  <si>
    <t>have 11 blade servers one is fully operational and figured a good use would to mine bitcoin but i have no idea how or where to start can some one give me an idea or a direction in which to head</t>
  </si>
  <si>
    <t>http://www.reddit.com/r/Bitcoin/comments/30219g/help_want_to_mine_no_idea_where_to_start/</t>
  </si>
  <si>
    <t>March 24, 2015 at 03:58AM</t>
  </si>
  <si>
    <t>ba4s</t>
  </si>
  <si>
    <t>Three Blockchain Startups Selected for Barclays Accelerator</t>
  </si>
  <si>
    <t>http://www.coindesk.com/three-blockchain-startups-selected-for-barclays-accelerator/</t>
  </si>
  <si>
    <t>http://www.reddit.com/r/Bitcoin/comments/30209d/three_blockchain_startups_selected_for_barclays/</t>
  </si>
  <si>
    <t>March 24, 2015 at 03:57AM</t>
  </si>
  <si>
    <t>morpheus342</t>
  </si>
  <si>
    <t>I run a popular blog. I want to try this idea I had that's connected to BitCoin</t>
  </si>
  <si>
    <t>My idea comes locally from reddit comment voting system. But in my blog, there is no voting system, neither do i think it adds much value from that sense. But what i wanted to try was the ability for users to tip eachother small amounts of bitcoin simply and fast.Maybe there is a plugin of some sort for this.. I dont know. But if you do know, let me know.Also your thoughts on the ideaThanks</t>
  </si>
  <si>
    <t>http://www.reddit.com/r/Bitcoin/comments/30204w/i_run_a_popular_blog_i_want_to_try_this_idea_i/</t>
  </si>
  <si>
    <t>March 24, 2015 at 03:54AM</t>
  </si>
  <si>
    <t>yourofl10</t>
  </si>
  <si>
    <t>Bitcoin and Mobile Apps: Hidden Value in Plain Sight</t>
  </si>
  <si>
    <t>http://pocketfullofapps.com/2015/03/23/bitcoin-and-mobile-apps-hidden-value-in-plain-sight.html</t>
  </si>
  <si>
    <t>http://www.reddit.com/r/Bitcoin/comments/301zpf/bitcoin_and_mobile_apps_hidden_value_in_plain/</t>
  </si>
  <si>
    <t>March 24, 2015 at 03:44AM</t>
  </si>
  <si>
    <t>PaulPaterakis</t>
  </si>
  <si>
    <t>Finding consumer adoption on the retail side.</t>
  </si>
  <si>
    <t>As we all know, merchants do not like credit cards - but they have to take them due to the demand on the consumer side (and online retailers don't really have choice). The credit card companies/banks are winning in this area because they reward consumers with points when they use their cards. And the points come from the fees that the merchants get hit with.Merchants would love bitcoin as a payment method if they understood the ease that BitPay or Coinbase provides with their tools. But most of all they need demand from the bitcoin consumer side. How do they get demand? It starts by offering a discount to combat credit card companies very similar to what we see at many gas stations - offer a bitcoin versus credit card price.I had a lot of success with bitcoin payments during the summer of 2014 while I was running CT@HB. I had around 10 bitcoin transactions a day/5% conversion - we offered 10% off when paid in bitcoin plus we had an ATM for customers to convert to bitcoin and receive the discount immediately (imagine having a lunch bill of $50 or more - a savings of $5 or more for a few seconds to change dollars into bitcoins).All in all, companies that are leading the way with digital currencies such as Overstock and Newegg have to step up to the plate and reward customers with special pricing/promotions to garner more interest. The key would be aggressive advertising and working with merchant service providers for a simple "on-ramp" to the Bitcoin world.What are some of your ideas/thoughts out there to help consumer adoption in the retail sector?</t>
  </si>
  <si>
    <t>http://www.reddit.com/r/Bitcoin/comments/301y4l/finding_consumer_adoption_on_the_retail_side/</t>
  </si>
  <si>
    <t>March 24, 2015 at 04:44AM</t>
  </si>
  <si>
    <t>CobraStrike4</t>
  </si>
  <si>
    <t>Do I really need to buy a webcam for the sole purpose of verifying identity on circle?</t>
  </si>
  <si>
    <t>As many of you know, Circle requires you to take a selfie for the ID verification process. The selphie box remains black, and there is no way to upload an existing photo, so I can only assume I need a live webcam...correct?All I want is to be able to do instant buys. I am a little scetchy about Coin.mx, because they were rather pushy about having me sign up after I canceled an order and settled on Coinbase. They only required a video selphie holding ID though, so at least I dont need a damn webcam. At the moment, im stuck with Coinbase, which only accepts Visa, so my MC is worthless and I have to wait a week for my BTC. Any advise?</t>
  </si>
  <si>
    <t>http://www.reddit.com/r/Bitcoin/comments/3026vs/do_i_really_need_to_buy_a_webcam_for_the_sole/</t>
  </si>
  <si>
    <t>March 24, 2015 at 04:42AM</t>
  </si>
  <si>
    <t>[Mining Pool]Hashpanel and their set of open source miner tools plan to make it easier to manage your mine</t>
  </si>
  <si>
    <t>http://www.miningpool.co.uk/hashpanel-io-will-make-it-easy-to-manage-your-mine/</t>
  </si>
  <si>
    <t>http://www.reddit.com/r/Bitcoin/comments/3026n7/mining_poolhashpanel_and_their_set_of_open_source/</t>
  </si>
  <si>
    <t>March 24, 2015 at 04:39AM</t>
  </si>
  <si>
    <t>Tres_queso</t>
  </si>
  <si>
    <t>Am I taking part in a scam or not?</t>
  </si>
  <si>
    <t>I am using mycelium trader and I have a user I've traded a few times with no problems he is paying with paypal. My only problem is its been different paypal accounts. Is this something to be worried about or is it possibly someone just selling BTC to someone and using me to be a middleman somehow. Not sure about it he is paying me an I haven't had any problems should I continue?</t>
  </si>
  <si>
    <t>http://www.reddit.com/r/Bitcoin/comments/30269k/am_i_taking_part_in_a_scam_or_not/</t>
  </si>
  <si>
    <t>March 24, 2015 at 04:57AM</t>
  </si>
  <si>
    <t>mourato</t>
  </si>
  <si>
    <t>I missread that as a drawing contest</t>
  </si>
  <si>
    <t>http://imgur.com/NCChhLq</t>
  </si>
  <si>
    <t>http://www.reddit.com/r/Bitcoin/comments/3028tl/i_missread_that_as_a_drawing_contest/</t>
  </si>
  <si>
    <t>March 24, 2015 at 04:47AM</t>
  </si>
  <si>
    <t>ZebPay Hosts Largest Bitcoin Conference In India</t>
  </si>
  <si>
    <t>http://razorsforex.blogspot.com/2015/03/the-on-19th-of-march-zebpay-hosted.html</t>
  </si>
  <si>
    <t>http://www.reddit.com/r/Bitcoin/comments/3027ff/zebpay_hosts_largest_bitcoin_conference_in_india/</t>
  </si>
  <si>
    <t>March 24, 2015 at 05:15AM</t>
  </si>
  <si>
    <t>Why the Media Sill Doesn't Get Bitcoin After Four Years</t>
  </si>
  <si>
    <t>http://www.youtube.com/attribution_link?a=dl4gcataKpg&amp;u=%2Fwatch%3Fv%3DzSKPoRnimYc%26feature%3Dshare</t>
  </si>
  <si>
    <t>http://www.reddit.com/r/Bitcoin/comments/302b94/why_the_media_sill_doesnt_get_bitcoin_after_four/</t>
  </si>
  <si>
    <t>March 24, 2015 at 05:12AM</t>
  </si>
  <si>
    <t>xxxx7777</t>
  </si>
  <si>
    <t>A Step-by-Step Guide to Creating an Anonymous Wallet for Covert Practices, what's new ?</t>
  </si>
  <si>
    <t>I'm referring to this very interesting post http://www.reddit.com/r/Bitcoin/comments/1c8yb3/a_stepbystep_guide_to_creating_an_anonymous/What's new in that matter ? DarkWallet is not yet operational will it be a solution ? Also as for funding the Anonymous Wallet, why not using a prepaid debitcard you can buy with cash in many stores worldwide ?Also what is the point of not using Tor with a client like Electrum, Electrum use a HTTPS connection so should we really mind about exit node monitoring ? Why aVPN should be safer than an SSL connection and why should we trust more the VPN exit gate ?</t>
  </si>
  <si>
    <t>http://www.reddit.com/r/Bitcoin/comments/302as4/a_stepbystep_guide_to_creating_an_anonymous/</t>
  </si>
  <si>
    <t>March 24, 2015 at 05:09AM</t>
  </si>
  <si>
    <t>sevenballoon</t>
  </si>
  <si>
    <t>Oh no, my bitcoins are worthless. What happend?</t>
  </si>
  <si>
    <t>http://i.imgur.com/HqaY3y6.jpg</t>
  </si>
  <si>
    <t>http://www.reddit.com/r/Bitcoin/comments/302afs/oh_no_my_bitcoins_are_worthless_what_happend/</t>
  </si>
  <si>
    <t>March 24, 2015 at 05:06AM</t>
  </si>
  <si>
    <t>Tardigrade1</t>
  </si>
  <si>
    <t>How did no one notice? Bitstamp enables Multisig.</t>
  </si>
  <si>
    <t>From an email update:*Multisig With the integration of multi-sig technology, Bitstamp is now the first and only major bitcoin exchange to incorporate the industry's best security practices available today.Your business and your suggestions are valued. If you have any comments on how to further improve our services, please send them in reply to this email.Best regards, Bitstamp team</t>
  </si>
  <si>
    <t>http://www.reddit.com/r/Bitcoin/comments/302a1n/how_did_no_one_notice_bitstamp_enables_multisig/</t>
  </si>
  <si>
    <t>March 24, 2015 at 05:03AM</t>
  </si>
  <si>
    <t>Bitcoin Price Trends - The 12-ish Week Cycle</t>
  </si>
  <si>
    <t>http://btcfeed.net/news/bitcoin-price-trends-the-12-ish-week-cycle/</t>
  </si>
  <si>
    <t>http://www.reddit.com/r/Bitcoin/comments/3029l1/bitcoin_price_trends_the_12ish_week_cycle/</t>
  </si>
  <si>
    <t>March 24, 2015 at 05:30AM</t>
  </si>
  <si>
    <t>CoinoUSD - USD on the NXT Blockchain - Coinomat.com</t>
  </si>
  <si>
    <t>https://bitcointalk.org/index.php?topic=1000725.msg10864602;topicseen#msg10864602</t>
  </si>
  <si>
    <t>http://www.reddit.com/r/Bitcoin/comments/302ddj/coinousd_usd_on_the_nxt_blockchain_coinomatcom/</t>
  </si>
  <si>
    <t>March 24, 2015 at 05:25AM</t>
  </si>
  <si>
    <t>Bitcoins: What are they and are they worth it? (March 2015)</t>
  </si>
  <si>
    <t>http://www.youtube.com/attribution_link?a=ZbOA0x7PW6U&amp;u=%2Fwatch%3Fv%3D6dGnNIJ_JXc%26feature%3Dshare</t>
  </si>
  <si>
    <t>http://www.reddit.com/r/Bitcoin/comments/302ckd/bitcoins_what_are_they_and_are_they_worth_it/</t>
  </si>
  <si>
    <t>March 24, 2015 at 05:37AM</t>
  </si>
  <si>
    <t>Our special little bitcoin, soon you'll grow up so big and strong!</t>
  </si>
  <si>
    <t>http://spottedmarley.com/thinkabout/bitcoin-baby.jpg</t>
  </si>
  <si>
    <t>http://www.reddit.com/r/Bitcoin/comments/302e7z/our_special_little_bitcoin_soon_youll_grow_up_so/</t>
  </si>
  <si>
    <t>March 24, 2015 at 06:03AM</t>
  </si>
  <si>
    <t>Gunni2000</t>
  </si>
  <si>
    <t>Is the Bid for the Bitcoin Investment Trust on OTC US$315?</t>
  </si>
  <si>
    <t>http://www.otcmarkets.com/stock/GBTC/quote</t>
  </si>
  <si>
    <t>http://www.reddit.com/r/Bitcoin/comments/302hmq/is_the_bid_for_the_bitcoin_investment_trust_on/</t>
  </si>
  <si>
    <t>4upakabra</t>
  </si>
  <si>
    <t>Mysterious trades on Coinbase</t>
  </si>
  <si>
    <t>Have u seen it ? wierd purchases back and forth, good profit</t>
  </si>
  <si>
    <t>http://www.reddit.com/r/Bitcoin/comments/302hmh/mysterious_trades_on_coinbase/</t>
  </si>
  <si>
    <t>March 24, 2015 at 06:02AM</t>
  </si>
  <si>
    <t>b1bl3</t>
  </si>
  <si>
    <t>Adult BTC Videochat to SyncBit.IO 100+ models are currently available for videochat Join the largest worldwide Bitcoin Adult Webcam Community ! http://syncbit.io</t>
  </si>
  <si>
    <t>http://syncbit.io</t>
  </si>
  <si>
    <t>http://www.reddit.com/r/Bitcoin/comments/302hhf/adult_btc_videochat_to_syncbitio_100_models_are/</t>
  </si>
  <si>
    <t>March 24, 2015 at 05:59AM</t>
  </si>
  <si>
    <t>elux</t>
  </si>
  <si>
    <t>Nasdaq to provide trading technology for bitcoin marketplace: WSJ</t>
  </si>
  <si>
    <t>http://www.reuters.com/article/2015/03/23/us-nasdaq-omx-noblemarkets-idUSKBN0MJ2BP20150323</t>
  </si>
  <si>
    <t>http://www.reddit.com/r/Bitcoin/comments/302h1t/nasdaq_to_provide_trading_technology_for_bitcoin/</t>
  </si>
  <si>
    <t>March 24, 2015 at 05:49AM</t>
  </si>
  <si>
    <t>jgBTC</t>
  </si>
  <si>
    <t>Question: How are blockchain derivative tech companies going to verify blocks?</t>
  </si>
  <si>
    <t>Beyond bitcoin, with all the blockchain tech companies coming out, I haven't seen much about what the incentives will be to keep those networks going. The way bitcoin is set up, it completely relies on the miners who are all after the BTC reward. For companies which plan to utilize blockchain technology, what will be the incentive? Will the company rely on nodes? If it doesn't, would the network then cease to be "Open Source?"</t>
  </si>
  <si>
    <t>http://www.reddit.com/r/Bitcoin/comments/302ft3/question_how_are_blockchain_derivative_tech/</t>
  </si>
  <si>
    <t>March 24, 2015 at 06:13AM</t>
  </si>
  <si>
    <t>meandferg</t>
  </si>
  <si>
    <t>Any Canadian tippers here willing to give advice (or an international tipper with extensive Bitcoin knowledge)?</t>
  </si>
  <si>
    <t>Current actions:I have created a Coinbase account and linked it to ChangeTip.I have registered for a USD Account with a big bank and it went through/is active and have transferred money into it.Now I want to get money from the USD account (as I read that you can not do it with a CAD account, but can with a USD account - if this is incorrect do tell!) to Coinbase so I can move it to ChangeTip.Hellppppp!!!It is about time I connect a bank account, I am almost at 50k bits sent and received due to the lovely /r/bittippers. Now I need to add money to the system not just circle it around :PMessaged Coinbase about this, initial level said they were not sure, directed me elsewhere and waiting to hear back (edit: heard back, please see below).Thought I should make a post in case one of you guys have experience with this (or knowledge there of)!Thanks :)Note, message from Coinbase:Thank you for contacting Coinbase Support!Unfortunately, we don’t offer the ability to buy or sell bitcoin for users in Canada at this time, even with a US bank account. However, we are always working to add support for new countries and as support for new countries is added, we list these countries at: https://www.coinbase.com/globalPlease keep in mind that you can still use Coinbase’s many other features such as the Coinbase web wallet and paper wallets.I don’t have a recommendation for how Canadian users could buy or sell bitcoin at this time. However, you might be able to get a recommendation from other Canadian users in the bitcoin community. As always, please remember to do your own due diligence before using any third party service.I apologize for the inconvenience. Hopefully this information helps. Please don’t hesitate to send me a message if you need any further assistance!Thanks,Coinbase Support TeamIf having a US bank account doesn't work, what is the best other option for a Canadian?Thanks again!</t>
  </si>
  <si>
    <t>http://www.reddit.com/r/Bitcoin/comments/302iv3/any_canadian_tippers_here_willing_to_give_advice/</t>
  </si>
  <si>
    <t>March 24, 2015 at 06:11AM</t>
  </si>
  <si>
    <t>profBS</t>
  </si>
  <si>
    <t>Is it possible to sweep a Trezor's balance to a computer using only the recovery seed?</t>
  </si>
  <si>
    <t>I misplaced my Trezor but I still have my seed. If it is indeed lost, will I need to buy a new Trezor? Is it possible for one to check the balance or sweep the funds without another device?Thanks.</t>
  </si>
  <si>
    <t>http://www.reddit.com/r/Bitcoin/comments/302inx/is_it_possible_to_sweep_a_trezors_balance_to_a/</t>
  </si>
  <si>
    <t>Free Coinbase Exchange Analysis Tool</t>
  </si>
  <si>
    <t>After looking for a Coinbase Exchange analysis tool I designed one! http://www.BitAnalysis.us Share and enjoy! #Bitcoin #coinbase #analytics</t>
  </si>
  <si>
    <t>http://www.reddit.com/r/Bitcoin/comments/302imf/free_coinbase_exchange_analysis_tool/</t>
  </si>
  <si>
    <t>March 24, 2015 at 06:31AM</t>
  </si>
  <si>
    <t>theullrich</t>
  </si>
  <si>
    <t>Paul Puey CEO &amp;amp; Founder of Airbitz (At Denver Bitcoin Center April 21st 7pm)</t>
  </si>
  <si>
    <t>http://www.meetup.com/Colorado-Bitcoin-Society/events/221354902/</t>
  </si>
  <si>
    <t>http://www.reddit.com/r/Bitcoin/comments/302lak/paul_puey_ceo_founder_of_airbitz_at_denver/</t>
  </si>
  <si>
    <t>March 24, 2015 at 06:30AM</t>
  </si>
  <si>
    <t>BTCJeffrey</t>
  </si>
  <si>
    <t>Any Bitcoin companies in Norway?</t>
  </si>
  <si>
    <t>http://www.reddit.com/r/Bitcoin/comments/302l46/any_bitcoin_companies_in_norway/</t>
  </si>
  <si>
    <t>March 24, 2015 at 06:47AM</t>
  </si>
  <si>
    <t>ljkp</t>
  </si>
  <si>
    <t>Parliamentary elections coming up in Finland - one blog post to a BTC news site got €5,000 ($5,500) worth of donations to Pirate Party during one evening</t>
  </si>
  <si>
    <t>https://translate.google.com/translate?sl=fi&amp;tl=en&amp;js=y&amp;prev=_t&amp;hl=fi&amp;ie=UTF-8&amp;u=http%3A%2F%2Fusvi.puheenvuoro.uusisuomi.fi%2F190660-bitcoineista-kova-noste-piraattipuolueen-kampanjarahoitukseen&amp;edit-text=&amp;act=url</t>
  </si>
  <si>
    <t>http://www.reddit.com/r/Bitcoin/comments/302ndn/parliamentary_elections_coming_up_in_finland_one/</t>
  </si>
  <si>
    <t>March 24, 2015 at 06:46AM</t>
  </si>
  <si>
    <t>uboyzlikemexico</t>
  </si>
  <si>
    <t>Any word on the NY Bitcoin Regulations?</t>
  </si>
  <si>
    <t>Seems dormant. I'm not surprised, if so. Just wondering if anyone knows anything else. I thought they would be in effect by now.</t>
  </si>
  <si>
    <t>http://www.reddit.com/r/Bitcoin/comments/302n4g/any_word_on_the_ny_bitcoin_regulations/</t>
  </si>
  <si>
    <t>March 24, 2015 at 06:39AM</t>
  </si>
  <si>
    <t>Ellery_Davies</t>
  </si>
  <si>
    <t>The Bitcoin Event at LaGuadia (Wed Mar 25 in NY)</t>
  </si>
  <si>
    <t>http://workshop.crypspa.org</t>
  </si>
  <si>
    <t>http://www.reddit.com/r/Bitcoin/comments/302m9d/the_bitcoin_event_at_laguadia_wed_mar_25_in_ny/</t>
  </si>
  <si>
    <t>March 24, 2015 at 06:58AM</t>
  </si>
  <si>
    <t>canadianstars</t>
  </si>
  <si>
    <t>Bitcoin faucet with a twist: fight ALS (motor muscle disease)</t>
  </si>
  <si>
    <t>http://talkera.org/faucet/</t>
  </si>
  <si>
    <t>http://www.reddit.com/r/Bitcoin/comments/302oqd/bitcoin_faucet_with_a_twist_fight_als_motor/</t>
  </si>
  <si>
    <t>March 24, 2015 at 06:57AM</t>
  </si>
  <si>
    <t>What Is Synereo</t>
  </si>
  <si>
    <t>http://bravenewcoin.com/news/what-is-synereo/</t>
  </si>
  <si>
    <t>http://www.reddit.com/r/Bitcoin/comments/302oli/what_is_synereo/</t>
  </si>
  <si>
    <t>March 24, 2015 at 07:20AM</t>
  </si>
  <si>
    <t>pumpdumpinsider</t>
  </si>
  <si>
    <t>Insider...money maker</t>
  </si>
  <si>
    <t>Hey guys, I'm a frequent member of the dogecoin, bitcoin and litecoin community so I made this throw away account to keep my identity secret, but I been recently gilded into a IRC channel where all the money making crypto action takes place, the channel where it's decided what coin is going to be pumped and dumped before the public even hears about it. And let me tell you it's amazing, I made over $5,000 in a few weeks. Me being a caring shibe would like to help others get in on the action as well, although I can't tell you where to go to get in on the action, what I can do is offer to pump your coins for you. We use number of exchanges so any crypto currency can be accepted, we pick a coin to pump in which your currency will be transferred to, then when we dump we can exchange your currency into what ever you would like in return.I can not guarantee you will double your coins right off the start but what I can guarantee is you will at least get a 25% return on top of your initial investment per pump, we never had a pump and dump paid out lower then 1.25 return rate If your interested in making money PM me with what currency you want to invest with, and I'll give you a address to sent to , also PM me with the currency you would like in return and how long you would like to invest it for , the longer the investment the more dumps the more profit .. Just copy and past this I'll be creating a log so I make sure everyone gets paid when they want to.Date:Invested coin:Return date:Return coin:Return address:Hope you guys enjoy the extra crypto :)</t>
  </si>
  <si>
    <t>http://www.reddit.com/r/Bitcoin/comments/302rlo/insidermoney_maker/</t>
  </si>
  <si>
    <t>March 24, 2015 at 07:09AM</t>
  </si>
  <si>
    <t>Can WSJ please allow bitcoin microtransactions to view individual bitbeat articles?</t>
  </si>
  <si>
    <t>Whenever anybody posts a WSJ article and breaks the paywall I send that person $0.25. Maybe WSJ could dip its toes into accepting bitcoin specifically for bitbeat and allow people to purchase individual articles.</t>
  </si>
  <si>
    <t>http://www.reddit.com/r/Bitcoin/comments/302q8s/can_wsj_please_allow_bitcoin_microtransactions_to/</t>
  </si>
  <si>
    <t>March 24, 2015 at 07:39AM</t>
  </si>
  <si>
    <t>Bitrefill Announces New Remittance System with Celery</t>
  </si>
  <si>
    <t>http://coinfire.io/2015/03/24/bitrefill-announces-new-remittance-system-with-celery/</t>
  </si>
  <si>
    <t>http://www.reddit.com/r/Bitcoin/comments/302twn/bitrefill_announces_new_remittance_system_with/</t>
  </si>
  <si>
    <t>March 24, 2015 at 07:28AM</t>
  </si>
  <si>
    <t>Bitcoin Mining - Butterfly Labs 60ghz</t>
  </si>
  <si>
    <t>I have the option to purchase 7 of these machines for $250 Canadian. Would this be a good or bad investment ?</t>
  </si>
  <si>
    <t>http://www.reddit.com/r/Bitcoin/comments/302snf/bitcoin_mining_butterfly_labs_60ghz/</t>
  </si>
  <si>
    <t>sodoubleoggood</t>
  </si>
  <si>
    <t>PARCC postponed as N.J. school district's network 'held hostage' for bitcoins [X-post from /r/newjersey]</t>
  </si>
  <si>
    <t>http://www.nj.com/gloucester-county/index.ssf/2015/03/nj_school_districts_network_held_hostage_for_500_i.html#incart_2box_south_index.ssf?hootPostID=5ef446792a6b9c5bbc10ee2ee6fcd8ac</t>
  </si>
  <si>
    <t>http://www.reddit.com/r/Bitcoin/comments/302ska/parcc_postponed_as_nj_school_districts_network/</t>
  </si>
  <si>
    <t>March 24, 2015 at 07:25AM</t>
  </si>
  <si>
    <t>Roberth1990</t>
  </si>
  <si>
    <t>Richard Stallman on good things and bad things about Bitcoin</t>
  </si>
  <si>
    <t>https://www.youtube.com/watch?v=RZ_3MKomQzY</t>
  </si>
  <si>
    <t>http://www.reddit.com/r/Bitcoin/comments/302sae/richard_stallman_on_good_things_and_bad_things/</t>
  </si>
  <si>
    <t>March 24, 2015 at 07:53AM</t>
  </si>
  <si>
    <t>BitLending To Curb Loan Default Rates</t>
  </si>
  <si>
    <t>http://bravenewcoin.com/news/bitlending-to-curb-loan-default-rates/</t>
  </si>
  <si>
    <t>http://www.reddit.com/r/Bitcoin/comments/302vng/bitlending_to_curb_loan_default_rates/</t>
  </si>
  <si>
    <t>March 24, 2015 at 08:31AM</t>
  </si>
  <si>
    <t>NoTroop</t>
  </si>
  <si>
    <t>Economic Geography articles about Bitcoin/Cryptocurrencies?</t>
  </si>
  <si>
    <t>Are there any scholarly articles written by geographers about Bitcoin? I feel like the potential global impact of cryptocurrencies in general is very clear, but I can't seem to find anything focusing on how geography is related to Bitcoin. The closest thing I can find is media articles talking about things like the dogecoin funding of the Jamaican bobsledding team.Anyone know of any geography journals that have had articles on the topic?</t>
  </si>
  <si>
    <t>http://www.reddit.com/r/Bitcoin/comments/3030bt/economic_geography_articles_about/</t>
  </si>
  <si>
    <t>March 24, 2015 at 08:55AM</t>
  </si>
  <si>
    <t>Blockchain technology has the potential to transform the payments industry</t>
  </si>
  <si>
    <t>http://www.bobsguide.com/guide/news/2015/Mar/23/blockchain-technology-has-the-potential-to-transform-the-payments-industry.html</t>
  </si>
  <si>
    <t>http://www.reddit.com/r/Bitcoin/comments/3033dk/blockchain_technology_has_the_potential_to/</t>
  </si>
  <si>
    <t>March 24, 2015 at 09:05AM</t>
  </si>
  <si>
    <t>crypto-capital</t>
  </si>
  <si>
    <t>Introducing Glo Cryptocapital</t>
  </si>
  <si>
    <t>http://www.cryptocapital.org/</t>
  </si>
  <si>
    <t>http://www.reddit.com/r/Bitcoin/comments/3034j9/introducing_glo_cryptocapital/</t>
  </si>
  <si>
    <t>March 24, 2015 at 09:02AM</t>
  </si>
  <si>
    <t>bitcoinuserseffected</t>
  </si>
  <si>
    <t>New Mexico abolishes civil asset forfeiture. Looks like statists fixed this issue before bitcoin had a chance to.</t>
  </si>
  <si>
    <t>http://www.cato.org/blog/kudos-new-mexico-legislature-abolishing-civil-asset-forfeiture?utm_source=feedburner&amp;utm_medium=feed&amp;utm_campaign=Feed%3A+Cato-at-liberty+%28Cato+at+Liberty%29</t>
  </si>
  <si>
    <t>http://www.reddit.com/r/Bitcoin/comments/303462/new_mexico_abolishes_civil_asset_forfeiture_looks/</t>
  </si>
  <si>
    <t>March 24, 2015 at 08:57AM</t>
  </si>
  <si>
    <t>FaucetEmporium</t>
  </si>
  <si>
    <t>[ANN]|Bitcoin Faucet| FaucetEmporium - Getting Crypto Into The Hands Of More People</t>
  </si>
  <si>
    <t>FaucetEmporium is the #1 most respected crypto faucet. The site is very user friendly and is easy to navigate. You are able to win up to $100 every 60 minutes. We all hate faucets that don't payout and are cluttered with ads. FaucetEmporium fixes this. Ads are neatly placed away from content and a user may view proof of payments on the site itself. There are many other unique features that FaucetEmporium posses. All you need to get started is a username, email, password, and of course you must be a human. Come dive into Bitcoin on FaucetEmporium: http://faucetemporium.net</t>
  </si>
  <si>
    <t>http://www.reddit.com/r/Bitcoin/comments/3033lc/annbitcoin_faucet_faucetemporium_getting_crypto/</t>
  </si>
  <si>
    <t>March 24, 2015 at 09:19AM</t>
  </si>
  <si>
    <t>jgyles7</t>
  </si>
  <si>
    <t>In 4 years, if Bitcoin is worth $1K or $10k or $1000K, you might want to sell, but why would you?</t>
  </si>
  <si>
    <t>You'll have a phreekin Bitcoin!!You wont need to sell it and the government won't be able to arbitrarily confiscate it like the fiat you'd be cashing it out for.Most everything you will need or want to buy, you'll be able to buy with Bitcoin.Bitcoin is and will continue get better and better than cash.</t>
  </si>
  <si>
    <t>http://www.reddit.com/r/Bitcoin/comments/303664/in_4_years_if_bitcoin_is_worth_1k_or_10k_or_1000k/</t>
  </si>
  <si>
    <t>March 24, 2015 at 09:13AM</t>
  </si>
  <si>
    <t>ShortNeckGiraffe</t>
  </si>
  <si>
    <t>Just Watched "The Rise and Rise of Bitcoin" With My SO- A Story</t>
  </si>
  <si>
    <t>I was, I guess, an "early adopter" of bitcoin- I bought a few when they were about $7. The idea of being able to transfer money without the go-ahead (and processing time) from a central authority was what sold me (I mean really, my sister and I use the same bank and an electronic funds transfer takes 3 business days unless I want to pay an additional $2.75 to expedite it?).I noticed that "The Rise and Rise of Bitcoin" was available on Amazon Prime after reading about it here. After watching the film, my boyfriend turns to me and says "I wish I had bought bitcoins early on, I would've liked to have been a part of all this" and it dawned on me- why haven't I got him set up with bitcoins yet? I downloaded Mycelium from the play store on his phone and sent him $5 in btc in mere moments. Having the btc right there in front of him suddenly seemed to make all my babbling make sense- how they work, how they're stored and how to send/recieve them, it all came together right there. Bitcoins have gone from being one of my passions to (hopefully) being one of ours, and something we can share together because of this film.I'm not sure why I hadn't thought to set him up a wallet before, but being able to show him first-hand how efficient the whole process is really made me happy.Here's to the continued rise and rise of bitcoin. . .</t>
  </si>
  <si>
    <t>http://www.reddit.com/r/Bitcoin/comments/3035gn/just_watched_the_rise_and_rise_of_bitcoin_with_my/</t>
  </si>
  <si>
    <t>March 24, 2015 at 09:44AM</t>
  </si>
  <si>
    <t>sachas01</t>
  </si>
  <si>
    <t>Will pay .08 btc for a pizza.</t>
  </si>
  <si>
    <t>I live in a rural area BC Canada and most services don't work with bitcoin here.I'd like a pepperoni, green pepper, mushroom pizza.PM to confirm and get address and payment sorted.Thanks guys your so awesome.No chains... So gift cards won't work. This .08 is about 25$ Canadian. The pizza is 20$ + 5$ for tip.</t>
  </si>
  <si>
    <t>http://www.reddit.com/r/Bitcoin/comments/30396r/will_pay_08_btc_for_a_pizza/</t>
  </si>
  <si>
    <t>March 24, 2015 at 09:43AM</t>
  </si>
  <si>
    <t>jujugoboom</t>
  </si>
  <si>
    <t>Breadwallet vs Ninki Wallet</t>
  </si>
  <si>
    <t>Which one do you guys think is better, and why. I've tried both and I have my quarrels with each and I just wanted to know what you guys think.</t>
  </si>
  <si>
    <t>http://www.reddit.com/r/Bitcoin/comments/30390k/breadwallet_vs_ninki_wallet/</t>
  </si>
  <si>
    <t>March 24, 2015 at 10:01AM</t>
  </si>
  <si>
    <t>kishanbhashyam</t>
  </si>
  <si>
    <t>Best BTC Pool as of Today?</t>
  </si>
  <si>
    <t>I have about 6.0Th/s. I used to mine on BTC Guild and now on Ghash..... Ghash has dropped from 60 ph/s to 16 ph/s... 10 hours to a block etc etc etc.. I see some large chinese pools around.. Question: Best pool to drop my 6.0 Th/s babies</t>
  </si>
  <si>
    <t>http://www.reddit.com/r/Bitcoin/comments/303b1y/best_btc_pool_as_of_today/</t>
  </si>
  <si>
    <t>March 24, 2015 at 10:34AM</t>
  </si>
  <si>
    <t>aminok</t>
  </si>
  <si>
    <t>Average United States Download Speed Jumps 10Mbps in Just One Year to 33.9Mbps</t>
  </si>
  <si>
    <t>http://www.cordcuttersnews.com/average-united-states-download-speed-jumps-10mbps-in-just-one-year-to-33-9mbps/</t>
  </si>
  <si>
    <t>http://www.reddit.com/r/Bitcoin/comments/303et5/average_united_states_download_speed_jumps_10mbps/</t>
  </si>
  <si>
    <t>March 24, 2015 at 10:45AM</t>
  </si>
  <si>
    <t>SelfConcentrate</t>
  </si>
  <si>
    <t>We need more protection!</t>
  </si>
  <si>
    <t>https://i.imgflip.com/j8mbk.jpg</t>
  </si>
  <si>
    <t>http://www.reddit.com/r/Bitcoin/comments/303g2l/we_need_more_protection/</t>
  </si>
  <si>
    <t>March 24, 2015 at 10:54AM</t>
  </si>
  <si>
    <t>jeperg</t>
  </si>
  <si>
    <t>FREE .org (organizational) email</t>
  </si>
  <si>
    <t>http://register.cerebrumchip.org</t>
  </si>
  <si>
    <t>http://www.reddit.com/r/Bitcoin/comments/303gza/free_org_organizational_email/</t>
  </si>
  <si>
    <t>March 24, 2015 at 10:53AM</t>
  </si>
  <si>
    <t>VMey</t>
  </si>
  <si>
    <t>How will a 2008-scale recession affect Bitcoin price?</t>
  </si>
  <si>
    <t>Speaking purely out of ignorance, I think it would create panic selling, creating a glut of coin in the market and a crash in price. Then after the recession, those who bought during the downturn will hold, increasing the scarcity when the panic sellers return as buyers.</t>
  </si>
  <si>
    <t>http://www.reddit.com/r/Bitcoin/comments/303gtp/how_will_a_2008scale_recession_affect_bitcoin/</t>
  </si>
  <si>
    <t>March 24, 2015 at 10:52AM</t>
  </si>
  <si>
    <t>olliec420</t>
  </si>
  <si>
    <t>Bitcoin on the cover of the ABA Probate &amp;amp; Property legal magazine Mar/Apr 2015</t>
  </si>
  <si>
    <t>http://i.imgur.com/umwMrbq.jpg</t>
  </si>
  <si>
    <t>http://www.reddit.com/r/Bitcoin/comments/303gr0/bitcoin_on_the_cover_of_the_aba_probate_property/</t>
  </si>
  <si>
    <t>March 24, 2015 at 11:58AM</t>
  </si>
  <si>
    <t>Brijan</t>
  </si>
  <si>
    <t>FitCoin: A New Cryptocurrency You Earn by Working Out - Get ripped or die mining</t>
  </si>
  <si>
    <t>http://www.fitcoins.net/</t>
  </si>
  <si>
    <t>http://www.reddit.com/r/Bitcoin/comments/303n75/fitcoin_a_new_cryptocurrency_you_earn_by_working/</t>
  </si>
  <si>
    <t>March 24, 2015 at 11:54AM</t>
  </si>
  <si>
    <t>Irontrial22</t>
  </si>
  <si>
    <t>Can Dominoes please allow bitcoins as payment for online orders?</t>
  </si>
  <si>
    <t>http://www.reddit.com/r/Bitcoin/comments/303mvz/can_dominoes_please_allow_bitcoins_as_payment_for/</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</si>
</sst>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www.bitcoinelectronics.net" TargetMode="External"/><Relationship Id="rId194" Type="http://schemas.openxmlformats.org/officeDocument/2006/relationships/hyperlink" Target="http://www.reddit.com/r/Bitcoin/comments/2zmer6/bitbeat_bitreserve_adds_pesos_rupees_uk_embraces/" TargetMode="External"/><Relationship Id="rId193" Type="http://schemas.openxmlformats.org/officeDocument/2006/relationships/hyperlink" Target="http://blogs.wsj.com/moneybeat/2015/03/19/bitbeat-bitreserve-adds-pesos-rupees-u-k-embraces-bitcoin/" TargetMode="External"/><Relationship Id="rId192" Type="http://schemas.openxmlformats.org/officeDocument/2006/relationships/hyperlink" Target="http://www.reddit.com/r/Bitcoin/comments/2zmezb/why_lie_i_need_a_beer/" TargetMode="External"/><Relationship Id="rId191" Type="http://schemas.openxmlformats.org/officeDocument/2006/relationships/hyperlink" Target="http://www.reddit.com/r/Bitcoin/comments/2zmf55/unlocked_cell_phones_apple_samsung_htc_for/" TargetMode="External"/><Relationship Id="rId187" Type="http://schemas.openxmlformats.org/officeDocument/2006/relationships/hyperlink" Target="http://www.reddit.com/r/Bitcoin/comments/2zmfft/bitcoin_may_be_the_purest_form_of_money_invented/" TargetMode="External"/><Relationship Id="rId186" Type="http://schemas.openxmlformats.org/officeDocument/2006/relationships/hyperlink" Target="http://www.youtube.com/attribution_link?a=qXV6y9j1W5E&amp;u=%2Fwatch%3Fv%3D1vBz-4ULeI8%26feature%3Dshare" TargetMode="External"/><Relationship Id="rId185" Type="http://schemas.openxmlformats.org/officeDocument/2006/relationships/hyperlink" Target="http://www.reddit.com/r/Bitcoin/comments/2zmfsh/phactor_is_a_highperformance_php_implementation/" TargetMode="External"/><Relationship Id="rId184" Type="http://schemas.openxmlformats.org/officeDocument/2006/relationships/hyperlink" Target="https://github.com/ionux/phactor" TargetMode="External"/><Relationship Id="rId189" Type="http://schemas.openxmlformats.org/officeDocument/2006/relationships/hyperlink" Target="http://www.reddit.com/r/Bitcoin/comments/2zmf73/bitcoin_transaction_malleability_theory_in/" TargetMode="External"/><Relationship Id="rId188" Type="http://schemas.openxmlformats.org/officeDocument/2006/relationships/hyperlink" Target="https://www.youtube.com/watch?v=bmxu3r_CUKE" TargetMode="External"/><Relationship Id="rId183" Type="http://schemas.openxmlformats.org/officeDocument/2006/relationships/hyperlink" Target="http://www.reddit.com/r/Bitcoin/comments/2zmg0p/the_uk_treasury_seems_very_supportive_of/" TargetMode="External"/><Relationship Id="rId182" Type="http://schemas.openxmlformats.org/officeDocument/2006/relationships/hyperlink" Target="http://btcfeed.net/news/uk-treasury-reports-on-digital-currencies/" TargetMode="External"/><Relationship Id="rId181" Type="http://schemas.openxmlformats.org/officeDocument/2006/relationships/hyperlink" Target="http://www.reddit.com/r/Bitcoin/comments/2zmg4q/hello_we_would_like_to_remind_reddit_that/" TargetMode="External"/><Relationship Id="rId180" Type="http://schemas.openxmlformats.org/officeDocument/2006/relationships/hyperlink" Target="http://www.vape-today.com" TargetMode="External"/><Relationship Id="rId176" Type="http://schemas.openxmlformats.org/officeDocument/2006/relationships/hyperlink" Target="https://shapeshift.io/" TargetMode="External"/><Relationship Id="rId175" Type="http://schemas.openxmlformats.org/officeDocument/2006/relationships/hyperlink" Target="http://www.reddit.com/r/Bitcoin/comments/2zm71x/this_may_not_be_much_but_its_the_first_time_ive/" TargetMode="External"/><Relationship Id="rId174" Type="http://schemas.openxmlformats.org/officeDocument/2006/relationships/hyperlink" Target="http://www.mailaspud.com/" TargetMode="External"/><Relationship Id="rId173" Type="http://schemas.openxmlformats.org/officeDocument/2006/relationships/hyperlink" Target="http://www.reddit.com/r/Bitcoin/comments/2zm7ii/maybe_we_should_keep_the_dollar_around_so_things/" TargetMode="External"/><Relationship Id="rId179" Type="http://schemas.openxmlformats.org/officeDocument/2006/relationships/hyperlink" Target="http://www.reddit.com/r/Bitcoin/comments/2zmds1/moving_the_bitcoin_core_data_directory/" TargetMode="External"/><Relationship Id="rId178" Type="http://schemas.openxmlformats.org/officeDocument/2006/relationships/hyperlink" Target="http://bitzuma.com/posts/moving-the-bitcoin-core-data-directory/" TargetMode="External"/><Relationship Id="rId177" Type="http://schemas.openxmlformats.org/officeDocument/2006/relationships/hyperlink" Target="http://www.reddit.com/r/Bitcoin/comments/2zm6m8/got_this_crypto_ad_on_twitch/" TargetMode="External"/><Relationship Id="rId198" Type="http://schemas.openxmlformats.org/officeDocument/2006/relationships/hyperlink" Target="http://www.reddit.com/r/Bitcoin/comments/2zmhyx/bitbink_bitcoin_lottery_welcome_promo/" TargetMode="External"/><Relationship Id="rId197" Type="http://schemas.openxmlformats.org/officeDocument/2006/relationships/hyperlink" Target="http://www.reddit.com/r/Bitcoin/comments/2zmi1g/evolution_marketplace_for_retirement_savings/" TargetMode="External"/><Relationship Id="rId196" Type="http://schemas.openxmlformats.org/officeDocument/2006/relationships/hyperlink" Target="http://www.reddit.com/r/Bitcoin/comments/2zmecn/how_to_get_trezorelectrum_to_work/" TargetMode="External"/><Relationship Id="rId195" Type="http://schemas.openxmlformats.org/officeDocument/2006/relationships/hyperlink" Target="http://www.reddit.com/r/Bitcoin/comments/2zmei5/whats_with_the_ddos/" TargetMode="External"/><Relationship Id="rId199" Type="http://schemas.openxmlformats.org/officeDocument/2006/relationships/hyperlink" Target="http://www.bizjournals.com/columbus/blog/2015/03/osu-student-s-bitcoin-exchange-doubles-trading.html?ana=twt" TargetMode="External"/><Relationship Id="rId150" Type="http://schemas.openxmlformats.org/officeDocument/2006/relationships/hyperlink" Target="http://www.reddit.com/r/Bitcoin/comments/2zm15j/former_director_of_the_us_mint_and_bitcoin/" TargetMode="External"/><Relationship Id="rId392" Type="http://schemas.openxmlformats.org/officeDocument/2006/relationships/hyperlink" Target="http://www.cameronhuff.com/blog/intersection-of-bitcoin-and-stock/" TargetMode="External"/><Relationship Id="rId391" Type="http://schemas.openxmlformats.org/officeDocument/2006/relationships/hyperlink" Target="http://www.reddit.com/r/Bitcoin/comments/2zp0wi/gyft_ceo_wants_to_tokenize_gift_cards_on_bitcoin/" TargetMode="External"/><Relationship Id="rId390" Type="http://schemas.openxmlformats.org/officeDocument/2006/relationships/hyperlink" Target="http://insidebitcoins.com/news/gyft-ceo-wants-to-tokenize-gift-cards-on-bitcoin-blockchain-as-colored-coins/30904" TargetMode="External"/><Relationship Id="rId1" Type="http://schemas.openxmlformats.org/officeDocument/2006/relationships/hyperlink" Target="http://www.reddit.com/r/Bitcoin/comments/2zkr7t/netspend_reloadit_pack_cashier/" TargetMode="External"/><Relationship Id="rId2" Type="http://schemas.openxmlformats.org/officeDocument/2006/relationships/hyperlink" Target="http://insidebitcoins.com/news/changetip-to-abandon-centralization-move-tipping-sidechain-or-payment-channels/30848" TargetMode="External"/><Relationship Id="rId3" Type="http://schemas.openxmlformats.org/officeDocument/2006/relationships/hyperlink" Target="http://www.reddit.com/r/Bitcoin/comments/2zkr68/changetip_to_abandon_centralization/" TargetMode="External"/><Relationship Id="rId149" Type="http://schemas.openxmlformats.org/officeDocument/2006/relationships/hyperlink" Target="http://np.reddit.com/r/IAmA/comments/2zm0an/iama_ed_moy_38th_director_of_the_us_mint_bitcoin/" TargetMode="External"/><Relationship Id="rId4" Type="http://schemas.openxmlformats.org/officeDocument/2006/relationships/hyperlink" Target="https://youtu.be/Zc77hNDaa9I?t=6m51s" TargetMode="External"/><Relationship Id="rId148" Type="http://schemas.openxmlformats.org/officeDocument/2006/relationships/hyperlink" Target="http://www.reddit.com/r/Bitcoin/comments/2zm1bn/bitcoin_is_doomed_due_to_architecture_limitations/" TargetMode="External"/><Relationship Id="rId1090" Type="http://schemas.openxmlformats.org/officeDocument/2006/relationships/hyperlink" Target="http://www.reddit.com/r/Bitcoin/comments/3001kk/how_fed_rate_hike_impacts_bitcoin_market/" TargetMode="External"/><Relationship Id="rId1091" Type="http://schemas.openxmlformats.org/officeDocument/2006/relationships/hyperlink" Target="http://cointelegraph.com/news/113763/antiwarcom-dropped-by-google-adsense-for-abu-ghraib-and-ukraine-war-images" TargetMode="External"/><Relationship Id="rId1092" Type="http://schemas.openxmlformats.org/officeDocument/2006/relationships/hyperlink" Target="http://www.reddit.com/r/Bitcoin/comments/3005v0/antiwarcom_dropped_by_google_adsense_for_abu/" TargetMode="External"/><Relationship Id="rId1093" Type="http://schemas.openxmlformats.org/officeDocument/2006/relationships/hyperlink" Target="http://www.reddit.com/r/Bitcoin/comments/3005ih/will_banks_act_as_exchanges_for_bitcoin_in_the/" TargetMode="External"/><Relationship Id="rId1094" Type="http://schemas.openxmlformats.org/officeDocument/2006/relationships/hyperlink" Target="http://www.reddit.com/r/Bitcoin/comments/3004ud/will_edgelogics_blocktrace_use_the_bitcoin/" TargetMode="External"/><Relationship Id="rId9" Type="http://schemas.openxmlformats.org/officeDocument/2006/relationships/hyperlink" Target="http://www.reddit.com/r/Bitcoin/comments/2zkvdz/business_idea_how_to_buy_btc_on_credit/" TargetMode="External"/><Relationship Id="rId143" Type="http://schemas.openxmlformats.org/officeDocument/2006/relationships/hyperlink" Target="http://www.reddit.com/r/Bitcoin/comments/2zlvs1/i_operate_a_security_bug_bounty_program_that/" TargetMode="External"/><Relationship Id="rId385" Type="http://schemas.openxmlformats.org/officeDocument/2006/relationships/hyperlink" Target="http://cointelegraph.com/news/113746/ukraine-to-shut-down-separatists-bitcoin-accounts" TargetMode="External"/><Relationship Id="rId1095" Type="http://schemas.openxmlformats.org/officeDocument/2006/relationships/hyperlink" Target="http://www.reddit.com/r/Bitcoin/comments/3007if/is_there_a_good_firm_that_does_press_releases_for/" TargetMode="External"/><Relationship Id="rId142" Type="http://schemas.openxmlformats.org/officeDocument/2006/relationships/hyperlink" Target="http://www.reddit.com/r/Bitcoin/comments/2zlw36/you_can_now_buy_a_personal_flamethrower_with/" TargetMode="External"/><Relationship Id="rId384" Type="http://schemas.openxmlformats.org/officeDocument/2006/relationships/hyperlink" Target="http://www.reddit.com/r/Bitcoin/comments/2zp2b5/im_here_because_of_the_principles_behind_bitcoin/" TargetMode="External"/><Relationship Id="rId1096" Type="http://schemas.openxmlformats.org/officeDocument/2006/relationships/hyperlink" Target="http://www.reddit.com/r/Bitcoin/comments/30076c/being_anonymous_is_real/" TargetMode="External"/><Relationship Id="rId141" Type="http://schemas.openxmlformats.org/officeDocument/2006/relationships/hyperlink" Target="http://throwflame.com/" TargetMode="External"/><Relationship Id="rId383" Type="http://schemas.openxmlformats.org/officeDocument/2006/relationships/hyperlink" Target="http://www.reddit.com/r/Bitcoin/comments/2zoz0c/guestlogix_adds_cryptocurrency_functionality/" TargetMode="External"/><Relationship Id="rId1097" Type="http://schemas.openxmlformats.org/officeDocument/2006/relationships/hyperlink" Target="http://www.coindesk.com/changetip-integrates-with-online-comment-hosting-service-disqus/" TargetMode="External"/><Relationship Id="rId140" Type="http://schemas.openxmlformats.org/officeDocument/2006/relationships/hyperlink" Target="http://www.reddit.com/r/Bitcoin/comments/2zly1f/buying_immortality_with_bitcoins/" TargetMode="External"/><Relationship Id="rId382" Type="http://schemas.openxmlformats.org/officeDocument/2006/relationships/hyperlink" Target="http://www.travolution.co.uk/articles/2015/03/20/11859/guestlogix-adds-crypto-currency-functionality-opening-travel-to-bitcoin-payments.html" TargetMode="External"/><Relationship Id="rId1098" Type="http://schemas.openxmlformats.org/officeDocument/2006/relationships/hyperlink" Target="http://www.reddit.com/r/Bitcoin/comments/3006zo/changetip_integrates_with_online_comment_hosting/" TargetMode="External"/><Relationship Id="rId5" Type="http://schemas.openxmlformats.org/officeDocument/2006/relationships/hyperlink" Target="http://www.reddit.com/r/Bitcoin/comments/2zkr17/max_keiser_uk_is_running_scared_because_bitcoin/" TargetMode="External"/><Relationship Id="rId147" Type="http://schemas.openxmlformats.org/officeDocument/2006/relationships/hyperlink" Target="http://www.reddit.com/r/Bitcoin/comments/2zm1h8/intels_skunkworks_group_begins_experimenting_with/" TargetMode="External"/><Relationship Id="rId389" Type="http://schemas.openxmlformats.org/officeDocument/2006/relationships/hyperlink" Target="http://www.reddit.com/r/Bitcoin/comments/2zp1mf/a_marketplace_for_illicit_drugs_disappeared_today/" TargetMode="External"/><Relationship Id="rId1099" Type="http://schemas.openxmlformats.org/officeDocument/2006/relationships/hyperlink" Target="http://www.reddit.com/r/Bitcoin/comments/3006ta/how_to_get_my_bitcoin_from_paypal_to_agora_in_one/" TargetMode="External"/><Relationship Id="rId6" Type="http://schemas.openxmlformats.org/officeDocument/2006/relationships/hyperlink" Target="http://www.reddit.com/r/Bitcoin/comments/2zkq42/fullnode_behind_corporate_firewall/" TargetMode="External"/><Relationship Id="rId146" Type="http://schemas.openxmlformats.org/officeDocument/2006/relationships/hyperlink" Target="http://pando.com/2015/03/19/intels-skunkworks-group-begins-experimenting-with-the-blockchain/" TargetMode="External"/><Relationship Id="rId388" Type="http://schemas.openxmlformats.org/officeDocument/2006/relationships/hyperlink" Target="http://www.reddit.com/r/Bitcoin/comments/2zp24c/i_just_added_bitcoin_options_to_my_nonprofits_web/" TargetMode="External"/><Relationship Id="rId7" Type="http://schemas.openxmlformats.org/officeDocument/2006/relationships/hyperlink" Target="http://jackgavigan.com/2015/03/19/budget-2015/" TargetMode="External"/><Relationship Id="rId145" Type="http://schemas.openxmlformats.org/officeDocument/2006/relationships/hyperlink" Target="http://www.reddit.com/r/Bitcoin/comments/2zm244/bitreserve_is_spot_on_as_a_global_bitcoinfiat/" TargetMode="External"/><Relationship Id="rId387" Type="http://schemas.openxmlformats.org/officeDocument/2006/relationships/hyperlink" Target="http://www.reddit.com/r/Bitcoin/comments/2zp277/question_for_bitpay_confusing_experience/" TargetMode="External"/><Relationship Id="rId8" Type="http://schemas.openxmlformats.org/officeDocument/2006/relationships/hyperlink" Target="http://www.reddit.com/r/Bitcoin/comments/2zkroo/uk_government_announces_that_bitcoin_exchanges/" TargetMode="External"/><Relationship Id="rId144" Type="http://schemas.openxmlformats.org/officeDocument/2006/relationships/hyperlink" Target="http://www.reddit.com/r/Bitcoin/comments/2zltwx/an_undeniable_fact_about_bitcoins_intrinsic_value/" TargetMode="External"/><Relationship Id="rId386" Type="http://schemas.openxmlformats.org/officeDocument/2006/relationships/hyperlink" Target="http://www.reddit.com/r/Bitcoin/comments/2zp27d/ukraine_to_shut_down_separatists_bitcoin_accounts/" TargetMode="External"/><Relationship Id="rId381" Type="http://schemas.openxmlformats.org/officeDocument/2006/relationships/hyperlink" Target="http://www.reddit.com/r/Bitcoin/comments/2zoz7v/bitcoins_is_legal_in_india_a_whitepaper_by/" TargetMode="External"/><Relationship Id="rId380" Type="http://schemas.openxmlformats.org/officeDocument/2006/relationships/hyperlink" Target="http://blog.zebpay.com/bitcoin-is-legal-in-india/" TargetMode="External"/><Relationship Id="rId139" Type="http://schemas.openxmlformats.org/officeDocument/2006/relationships/hyperlink" Target="http://motherboard.vice.com/read/buying-immortality-with-bitcoins" TargetMode="External"/><Relationship Id="rId138" Type="http://schemas.openxmlformats.org/officeDocument/2006/relationships/hyperlink" Target="http://www.reddit.com/r/Bitcoin/comments/2zlsyl/this_is_so_cool_bitreseve_change_money_change_the/" TargetMode="External"/><Relationship Id="rId137" Type="http://schemas.openxmlformats.org/officeDocument/2006/relationships/hyperlink" Target="https://changemoney.org/" TargetMode="External"/><Relationship Id="rId379" Type="http://schemas.openxmlformats.org/officeDocument/2006/relationships/hyperlink" Target="http://www.reddit.com/r/Bitcoin/comments/2zozym/upvote_if_you_are_secretly_working_on_a_bitcoin/" TargetMode="External"/><Relationship Id="rId1080" Type="http://schemas.openxmlformats.org/officeDocument/2006/relationships/hyperlink" Target="http://www.reddit.com/r/Bitcoin/comments/2zzzpi/this_is_bad_but_i_wonder_why_dont_evo_offer_us_a/" TargetMode="External"/><Relationship Id="rId1081" Type="http://schemas.openxmlformats.org/officeDocument/2006/relationships/hyperlink" Target="http://www.coinbuzz.com/2015/03/23/uk-bitcoin-startups-positive-about-aml/" TargetMode="External"/><Relationship Id="rId1082" Type="http://schemas.openxmlformats.org/officeDocument/2006/relationships/hyperlink" Target="http://www.reddit.com/r/Bitcoin/comments/3001p2/uk_bitcoin_startups_positive_about_aml/" TargetMode="External"/><Relationship Id="rId1083" Type="http://schemas.openxmlformats.org/officeDocument/2006/relationships/hyperlink" Target="http://www.newsbtc.com/2015/03/23/fed-rate-hike-impacts-bitcoin-market/" TargetMode="External"/><Relationship Id="rId132" Type="http://schemas.openxmlformats.org/officeDocument/2006/relationships/hyperlink" Target="http://throwflame.com/" TargetMode="External"/><Relationship Id="rId374" Type="http://schemas.openxmlformats.org/officeDocument/2006/relationships/hyperlink" Target="http://www.reddit.com/r/Bitcoin/comments/2zoun6/can_we_get_a_thread_going_of_options_to_properly/" TargetMode="External"/><Relationship Id="rId1084" Type="http://schemas.openxmlformats.org/officeDocument/2006/relationships/hyperlink" Target="http://www.reddit.com/r/Bitcoin/comments/3001kk/how_fed_rate_hike_impacts_bitcoin_market/" TargetMode="External"/><Relationship Id="rId131" Type="http://schemas.openxmlformats.org/officeDocument/2006/relationships/hyperlink" Target="http://www.reddit.com/r/Bitcoin/comments/2zlwuk/just_made_a_wallet_on_blockchain_so_pumped_d/" TargetMode="External"/><Relationship Id="rId373" Type="http://schemas.openxmlformats.org/officeDocument/2006/relationships/hyperlink" Target="http://www.reddit.com/r/Bitcoin/comments/2zovfp/a_bitcoin_economy_will_be_a_stable_economy/" TargetMode="External"/><Relationship Id="rId1085" Type="http://schemas.openxmlformats.org/officeDocument/2006/relationships/hyperlink" Target="http://www.reddit.com/r/Bitcoin/comments/3001ia/psa_if_you_as_hard_questions_or_criticize_eris/" TargetMode="External"/><Relationship Id="rId130" Type="http://schemas.openxmlformats.org/officeDocument/2006/relationships/hyperlink" Target="http://www.reddit.com/r/Bitcoin/comments/2zlqy5/spells_of_genesis_partners_with_foldingcoin_the/" TargetMode="External"/><Relationship Id="rId372" Type="http://schemas.openxmlformats.org/officeDocument/2006/relationships/hyperlink" Target="http://www.newsbtc.com/2015/03/19/a-bitcoin-economy-will-be-a-stable-economy/" TargetMode="External"/><Relationship Id="rId1086" Type="http://schemas.openxmlformats.org/officeDocument/2006/relationships/hyperlink" Target="http://www.reddit.com/r/Bitcoin/comments/3002wt/new_secure_paper_wallet_idea/" TargetMode="External"/><Relationship Id="rId371" Type="http://schemas.openxmlformats.org/officeDocument/2006/relationships/hyperlink" Target="http://www.reddit.com/r/Bitcoin/comments/2zosul/fit_wallet_now_shows_price_in_usd/" TargetMode="External"/><Relationship Id="rId1087" Type="http://schemas.openxmlformats.org/officeDocument/2006/relationships/hyperlink" Target="http://www.coinbuzz.com/2015/03/23/uk-bitcoin-startups-positive-about-aml/" TargetMode="External"/><Relationship Id="rId136" Type="http://schemas.openxmlformats.org/officeDocument/2006/relationships/hyperlink" Target="http://www.reddit.com/r/Bitcoin/comments/2zlt4x/go_to_bitreserves_changemoneyorg_website_to/" TargetMode="External"/><Relationship Id="rId378" Type="http://schemas.openxmlformats.org/officeDocument/2006/relationships/hyperlink" Target="http://www.reddit.com/r/Bitcoin/comments/2zp054/bitcoin_in_iceland/" TargetMode="External"/><Relationship Id="rId1088" Type="http://schemas.openxmlformats.org/officeDocument/2006/relationships/hyperlink" Target="http://www.reddit.com/r/Bitcoin/comments/3001p2/uk_bitcoin_startups_positive_about_aml/" TargetMode="External"/><Relationship Id="rId135" Type="http://schemas.openxmlformats.org/officeDocument/2006/relationships/hyperlink" Target="http://www.reddit.com/r/Bitcoin/comments/2zltwx/an_undeniable_fact_about_bitcoins_intrinsic_value/" TargetMode="External"/><Relationship Id="rId377" Type="http://schemas.openxmlformats.org/officeDocument/2006/relationships/hyperlink" Target="http://www.reddit.com/r/Bitcoin/comments/2zownz/paypal_ceo_david_marcus_on_bitcoin_and_payment/" TargetMode="External"/><Relationship Id="rId1089" Type="http://schemas.openxmlformats.org/officeDocument/2006/relationships/hyperlink" Target="http://www.newsbtc.com/2015/03/23/fed-rate-hike-impacts-bitcoin-market/" TargetMode="External"/><Relationship Id="rId134" Type="http://schemas.openxmlformats.org/officeDocument/2006/relationships/hyperlink" Target="http://www.reddit.com/r/Bitcoin/comments/2zlvs1/i_operate_a_security_bug_bounty_program_that/" TargetMode="External"/><Relationship Id="rId376" Type="http://schemas.openxmlformats.org/officeDocument/2006/relationships/hyperlink" Target="http://www.reddit.com/r/Bitcoin/comments/2zouk5/swedish_crowdfunding_platform_launches_bitcoin/" TargetMode="External"/><Relationship Id="rId133" Type="http://schemas.openxmlformats.org/officeDocument/2006/relationships/hyperlink" Target="http://www.reddit.com/r/Bitcoin/comments/2zlw36/you_can_now_buy_a_personal_flamethrower_with/" TargetMode="External"/><Relationship Id="rId375" Type="http://schemas.openxmlformats.org/officeDocument/2006/relationships/hyperlink" Target="http://www.businessinsider.com/r-swedish-crowdfunding-platform-launches-bitcoin-pilot-2015-3" TargetMode="External"/><Relationship Id="rId172" Type="http://schemas.openxmlformats.org/officeDocument/2006/relationships/hyperlink" Target="https://np.reddit.com/r/mildlyinteresting/comments/2zl5x3/just_got_12_cents_in_change/" TargetMode="External"/><Relationship Id="rId171" Type="http://schemas.openxmlformats.org/officeDocument/2006/relationships/hyperlink" Target="http://www.reddit.com/r/Bitcoin/comments/2zm8uj/bitbet_provably_fair_bitcoin_gambling/" TargetMode="External"/><Relationship Id="rId170" Type="http://schemas.openxmlformats.org/officeDocument/2006/relationships/hyperlink" Target="http://www.reddit.com/r/Bitcoin/comments/2zm8x0/here_comes_ethereum/" TargetMode="External"/><Relationship Id="rId165" Type="http://schemas.openxmlformats.org/officeDocument/2006/relationships/hyperlink" Target="http://ganabitcoin.blogspot.com.es/2015/03/ya-esta-aqui-el-totador-de-ganabitcoin.html" TargetMode="External"/><Relationship Id="rId164" Type="http://schemas.openxmlformats.org/officeDocument/2006/relationships/hyperlink" Target="http://www.reddit.com/r/Bitcoin/comments/2zm6m8/got_this_crypto_ad_on_twitch/" TargetMode="External"/><Relationship Id="rId163" Type="http://schemas.openxmlformats.org/officeDocument/2006/relationships/hyperlink" Target="https://shapeshift.io/" TargetMode="External"/><Relationship Id="rId162" Type="http://schemas.openxmlformats.org/officeDocument/2006/relationships/hyperlink" Target="http://www.reddit.com/r/Bitcoin/comments/2zm71x/this_may_not_be_much_but_its_the_first_time_ive/" TargetMode="External"/><Relationship Id="rId169" Type="http://schemas.openxmlformats.org/officeDocument/2006/relationships/hyperlink" Target="http://reason.com/blog/2015/03/19/here-comes-ethereum-an-information-techn" TargetMode="External"/><Relationship Id="rId168" Type="http://schemas.openxmlformats.org/officeDocument/2006/relationships/hyperlink" Target="http://www.reddit.com/r/Bitcoin/comments/2zm9mg/dear_uk_government_bitcoin_is_regulated_by_math/" TargetMode="External"/><Relationship Id="rId167" Type="http://schemas.openxmlformats.org/officeDocument/2006/relationships/hyperlink" Target="http://blog.lazycoins.com/dear-uk-government-bitcoin-is-regulated-by-maths/" TargetMode="External"/><Relationship Id="rId166" Type="http://schemas.openxmlformats.org/officeDocument/2006/relationships/hyperlink" Target="http://www.reddit.com/r/Bitcoin/comments/2zm6hd/como_ganar_bitcoins_sin_minar_ya_esta_aqui_el/" TargetMode="External"/><Relationship Id="rId161" Type="http://schemas.openxmlformats.org/officeDocument/2006/relationships/hyperlink" Target="http://www.mailaspud.com/" TargetMode="External"/><Relationship Id="rId160" Type="http://schemas.openxmlformats.org/officeDocument/2006/relationships/hyperlink" Target="http://www.reddit.com/r/Bitcoin/comments/2zm2ii/intel_joins_ibm_in_race_to_recapitalize_bitcoins/" TargetMode="External"/><Relationship Id="rId159" Type="http://schemas.openxmlformats.org/officeDocument/2006/relationships/hyperlink" Target="http://upstart.bizjournals.com/companies/innovation/2015/03/18/intel-joins-ibm-in-race-to-re-capitalize-bitcoin-s.html" TargetMode="External"/><Relationship Id="rId154" Type="http://schemas.openxmlformats.org/officeDocument/2006/relationships/hyperlink" Target="https://github.com/jakubroztocil/cointrol" TargetMode="External"/><Relationship Id="rId396" Type="http://schemas.openxmlformats.org/officeDocument/2006/relationships/hyperlink" Target="https://hacked.com/tutanota-open-source-encrypted-e-mail-answer-protonmail" TargetMode="External"/><Relationship Id="rId153" Type="http://schemas.openxmlformats.org/officeDocument/2006/relationships/hyperlink" Target="http://www.reddit.com/r/Bitcoin/comments/2zm0li/what_do_we_get_from_having_a_large_number_of_full/" TargetMode="External"/><Relationship Id="rId395" Type="http://schemas.openxmlformats.org/officeDocument/2006/relationships/hyperlink" Target="http://www.reddit.com/r/Bitcoin/comments/2zp4hs/bitbay_bitcoin_and_litecoin_exchange/" TargetMode="External"/><Relationship Id="rId152" Type="http://schemas.openxmlformats.org/officeDocument/2006/relationships/hyperlink" Target="http://www.reddit.com/r/Bitcoin/comments/2zm0pe/koinify_partners_with_clef_for_more_secure_2fa/" TargetMode="External"/><Relationship Id="rId394" Type="http://schemas.openxmlformats.org/officeDocument/2006/relationships/hyperlink" Target="https://en.bitcoin.it/wiki/BitBay" TargetMode="External"/><Relationship Id="rId151" Type="http://schemas.openxmlformats.org/officeDocument/2006/relationships/hyperlink" Target="http://bitcoinist.net/koinify-partner-clef-secure-2fa/?utm_content=buffer80871&amp;utm_medium=social&amp;utm_source=twitter.com&amp;utm_campaign=buffer" TargetMode="External"/><Relationship Id="rId393" Type="http://schemas.openxmlformats.org/officeDocument/2006/relationships/hyperlink" Target="http://www.reddit.com/r/Bitcoin/comments/2zp09r/bitcoin_meets_the_stock_market_legal_issues/" TargetMode="External"/><Relationship Id="rId158" Type="http://schemas.openxmlformats.org/officeDocument/2006/relationships/hyperlink" Target="http://www.reddit.com/r/Bitcoin/comments/2zm3eh/sending_bitcoin_to_kurdistan/" TargetMode="External"/><Relationship Id="rId157" Type="http://schemas.openxmlformats.org/officeDocument/2006/relationships/hyperlink" Target="http://www.reddit.com/r/Bitcoin/comments/2zm00z/seeing_how_newsweek_was_speaking_of_internet_20/" TargetMode="External"/><Relationship Id="rId399" Type="http://schemas.openxmlformats.org/officeDocument/2006/relationships/hyperlink" Target="http://www.reddit.com/r/Bitcoin/comments/2zp3tp/a_friend_made_me_an_awesome_bitcoin_themed_cake/" TargetMode="External"/><Relationship Id="rId156" Type="http://schemas.openxmlformats.org/officeDocument/2006/relationships/hyperlink" Target="https://twitter.com/newsweek/status/571768557358358528" TargetMode="External"/><Relationship Id="rId398" Type="http://schemas.openxmlformats.org/officeDocument/2006/relationships/hyperlink" Target="http://imgur.com/ygH8JhW" TargetMode="External"/><Relationship Id="rId155" Type="http://schemas.openxmlformats.org/officeDocument/2006/relationships/hyperlink" Target="http://www.reddit.com/r/Bitcoin/comments/2zm0c6/cointrol_opensource_bitcoin_trading_bot_and/" TargetMode="External"/><Relationship Id="rId397" Type="http://schemas.openxmlformats.org/officeDocument/2006/relationships/hyperlink" Target="http://www.reddit.com/r/Bitcoin/comments/2zp4bv/tutanota_the_opensource_encrypted_email_answer_to/" TargetMode="External"/><Relationship Id="rId808" Type="http://schemas.openxmlformats.org/officeDocument/2006/relationships/hyperlink" Target="http://www.reddit.com/r/Bitcoin/comments/2zvsav/if_most_tourist_locations_accepted_bitcoin_you/" TargetMode="External"/><Relationship Id="rId807" Type="http://schemas.openxmlformats.org/officeDocument/2006/relationships/hyperlink" Target="http://www.reddit.com/r/Bitcoin/comments/2zvqva/sharing_economy_win_just_resold_my_share_in_the/" TargetMode="External"/><Relationship Id="rId806" Type="http://schemas.openxmlformats.org/officeDocument/2006/relationships/hyperlink" Target="http://www.reddit.com/r/Bitcoin/comments/2zvqwf/how_does_a_quantum_computer_work/" TargetMode="External"/><Relationship Id="rId805" Type="http://schemas.openxmlformats.org/officeDocument/2006/relationships/hyperlink" Target="https://www.youtube.com/watch?v=g_IaVepNDT4" TargetMode="External"/><Relationship Id="rId809" Type="http://schemas.openxmlformats.org/officeDocument/2006/relationships/hyperlink" Target="http://www.reddit.com/r/Bitcoin/comments/2zvtia/i_need_advice_with_bitcoin_mining_plz_thanks/" TargetMode="External"/><Relationship Id="rId800" Type="http://schemas.openxmlformats.org/officeDocument/2006/relationships/hyperlink" Target="http://www.reddit.com/r/Bitcoin/comments/2zvks8/bitvc_ceases_litecoin_futures_offering_to_focus/" TargetMode="External"/><Relationship Id="rId804" Type="http://schemas.openxmlformats.org/officeDocument/2006/relationships/hyperlink" Target="http://www.reddit.com/r/Bitcoin/comments/2zvn4s/preventing_the_next_multimillion_dollar_theft/" TargetMode="External"/><Relationship Id="rId803" Type="http://schemas.openxmlformats.org/officeDocument/2006/relationships/hyperlink" Target="http://www.deepdotweb.com/2015/03/20/preventing-the-next-multi-million-dollar-theft/" TargetMode="External"/><Relationship Id="rId802" Type="http://schemas.openxmlformats.org/officeDocument/2006/relationships/hyperlink" Target="http://www.reddit.com/r/Bitcoin/comments/2zvnfe/its_tipping_time_on_twitchtv/" TargetMode="External"/><Relationship Id="rId801" Type="http://schemas.openxmlformats.org/officeDocument/2006/relationships/hyperlink" Target="http://bravenewcoin.com/news/its-tipping-time-on-twitch-tv/" TargetMode="External"/><Relationship Id="rId40" Type="http://schemas.openxmlformats.org/officeDocument/2006/relationships/hyperlink" Target="https://youtu.be/orQ0UJnw_eY" TargetMode="External"/><Relationship Id="rId42" Type="http://schemas.openxmlformats.org/officeDocument/2006/relationships/hyperlink" Target="http://www.reddit.com/r/Bitcoin/comments/2zl4ey/multisig_mobile_wallet/" TargetMode="External"/><Relationship Id="rId41" Type="http://schemas.openxmlformats.org/officeDocument/2006/relationships/hyperlink" Target="http://www.reddit.com/r/Bitcoin/comments/2zl4fz/primera_blue_cross_hacked_11_million_identities/" TargetMode="External"/><Relationship Id="rId44" Type="http://schemas.openxmlformats.org/officeDocument/2006/relationships/hyperlink" Target="http://www.reddit.com/r/Bitcoin/comments/2zl4ax/jack_is_living_solely_on_bitcons_for_a_month_at/" TargetMode="External"/><Relationship Id="rId43" Type="http://schemas.openxmlformats.org/officeDocument/2006/relationships/hyperlink" Target="https://twitter.com/LivingOnCrypto?original_referer=http%3A%2F%2Fwww.version2.dk%2Fartikel%2Fsyv-nye-barer-og-en-kendt-poelsevogn-i-koebenhavn-hopper-paa-bitcoins-106102&amp;tw_i=577797423290032128&amp;tw_p=tweetembed" TargetMode="External"/><Relationship Id="rId46" Type="http://schemas.openxmlformats.org/officeDocument/2006/relationships/hyperlink" Target="http://www.reddit.com/r/Bitcoin/comments/2zl3yi/airbitz_2fa_worlds_first_onetouch_2_factor/" TargetMode="External"/><Relationship Id="rId45" Type="http://schemas.openxmlformats.org/officeDocument/2006/relationships/hyperlink" Target="http://www.youtube.com/attribution_link?a=OjjikThmNIc&amp;u=%2Fwatch%3Fv%3DIV-sFzy2SlE%26feature%3Dshare" TargetMode="External"/><Relationship Id="rId509" Type="http://schemas.openxmlformats.org/officeDocument/2006/relationships/hyperlink" Target="http://www.reddit.com/r/Bitcoin/comments/2zqirk/will_bitcoin_change_how_we_think_about_regulation/" TargetMode="External"/><Relationship Id="rId508" Type="http://schemas.openxmlformats.org/officeDocument/2006/relationships/hyperlink" Target="http://coincenter.org/2015/03/will-bitcoin-change-how-we-think-about-regulation/?utm_source=bitcoinweekly&amp;utm_medium=email" TargetMode="External"/><Relationship Id="rId503" Type="http://schemas.openxmlformats.org/officeDocument/2006/relationships/hyperlink" Target="https://twitter.com/conradhackett/status/578872367495008257/photo/1" TargetMode="External"/><Relationship Id="rId745" Type="http://schemas.openxmlformats.org/officeDocument/2006/relationships/hyperlink" Target="http://www.reddit.com/r/Bitcoin/comments/2zuwbi/you_know_what_keeps_me_interested_despite_the/" TargetMode="External"/><Relationship Id="rId987" Type="http://schemas.openxmlformats.org/officeDocument/2006/relationships/hyperlink" Target="https://youtu.be/hU0QZQRTNr0?t=6s" TargetMode="External"/><Relationship Id="rId502" Type="http://schemas.openxmlformats.org/officeDocument/2006/relationships/hyperlink" Target="http://www.reddit.com/r/Bitcoin/comments/2zqcwi/start_of_capital_controls_in_the_united_states/" TargetMode="External"/><Relationship Id="rId744" Type="http://schemas.openxmlformats.org/officeDocument/2006/relationships/hyperlink" Target="http://www.reddit.com/r/Bitcoin/comments/2zuv3n/guidance_there_is_no_such_thing_as_bitcoin_taint/" TargetMode="External"/><Relationship Id="rId986" Type="http://schemas.openxmlformats.org/officeDocument/2006/relationships/hyperlink" Target="http://www.reddit.com/r/Bitcoin/comments/2zxzab/hey_guys_we_use_predictive_models_and_learning/" TargetMode="External"/><Relationship Id="rId501" Type="http://schemas.openxmlformats.org/officeDocument/2006/relationships/hyperlink" Target="http://www.zerohedge.com/news/2015-03-20/justice-department-rolls-out-early-form-capital-controls-america" TargetMode="External"/><Relationship Id="rId743" Type="http://schemas.openxmlformats.org/officeDocument/2006/relationships/hyperlink" Target="http://trilema.com/2014/guidance-there-is-no-such-thing-as-bitcoin-taint/" TargetMode="External"/><Relationship Id="rId985" Type="http://schemas.openxmlformats.org/officeDocument/2006/relationships/hyperlink" Target="https://docs.google.com/document/d/1TgG-9whwJCHc-NKu1JsQGi9xW23BxieK1wOKjzyZuHA/edit" TargetMode="External"/><Relationship Id="rId500" Type="http://schemas.openxmlformats.org/officeDocument/2006/relationships/hyperlink" Target="http://www.reddit.com/r/Bitcoin/comments/2zqdzu/it_has_been_a_long_time_dream_of_mine_to_own_a/" TargetMode="External"/><Relationship Id="rId742" Type="http://schemas.openxmlformats.org/officeDocument/2006/relationships/hyperlink" Target="http://www.reddit.com/r/Bitcoin/comments/2zup8m/bitcoin_still_flat_huobi_offers_margin_ditches_ltc/" TargetMode="External"/><Relationship Id="rId984" Type="http://schemas.openxmlformats.org/officeDocument/2006/relationships/hyperlink" Target="http://www.reddit.com/r/Bitcoin/comments/2zy002/someone_is_running_a_node_at_the_address/" TargetMode="External"/><Relationship Id="rId507" Type="http://schemas.openxmlformats.org/officeDocument/2006/relationships/hyperlink" Target="http://www.reddit.com/r/Bitcoin/comments/2zqi5o/why_does_gavin_have_so_much_power_why_should_he/" TargetMode="External"/><Relationship Id="rId749" Type="http://schemas.openxmlformats.org/officeDocument/2006/relationships/hyperlink" Target="http://www.reddit.com/r/Bitcoin/comments/2zuvta/pay_for_download_with_bitcoin/" TargetMode="External"/><Relationship Id="rId506" Type="http://schemas.openxmlformats.org/officeDocument/2006/relationships/hyperlink" Target="http://www.reddit.com/r/Bitcoin/comments/2zqf8v/any_idea_about_where_to_buy_asic_usb_miner/" TargetMode="External"/><Relationship Id="rId748" Type="http://schemas.openxmlformats.org/officeDocument/2006/relationships/hyperlink" Target="https://www.pay-b.it/index-en" TargetMode="External"/><Relationship Id="rId505" Type="http://schemas.openxmlformats.org/officeDocument/2006/relationships/hyperlink" Target="http://www.reddit.com/r/Bitcoin/comments/2zqflq/anyone_else_noticing_a_dramatic_drop_in_coinurl/" TargetMode="External"/><Relationship Id="rId747" Type="http://schemas.openxmlformats.org/officeDocument/2006/relationships/hyperlink" Target="http://www.reddit.com/r/Bitcoin/comments/2zuvy7/a_usb_or_a_duck_can_you_see_it/" TargetMode="External"/><Relationship Id="rId989" Type="http://schemas.openxmlformats.org/officeDocument/2006/relationships/hyperlink" Target="http://www.reddit.com/r/Bitcoin/comments/2zy6eg/tax_implications_of_losstheftinsolvency_of/" TargetMode="External"/><Relationship Id="rId504" Type="http://schemas.openxmlformats.org/officeDocument/2006/relationships/hyperlink" Target="http://www.reddit.com/r/Bitcoin/comments/2zqcvf/this_is_why_we_need_bitcoin_the_fiat_system_is/" TargetMode="External"/><Relationship Id="rId746" Type="http://schemas.openxmlformats.org/officeDocument/2006/relationships/hyperlink" Target="http://imgur.com/gOpecwE" TargetMode="External"/><Relationship Id="rId988" Type="http://schemas.openxmlformats.org/officeDocument/2006/relationships/hyperlink" Target="http://www.reddit.com/r/Bitcoin/comments/2zy4q4/wondering_if_anyone_has_used_a_1224_word_fragment/" TargetMode="External"/><Relationship Id="rId48" Type="http://schemas.openxmlformats.org/officeDocument/2006/relationships/hyperlink" Target="http://www.reddit.com/r/Bitcoin/comments/2zl329/can_we_just_admit_that_in_a_free_market_without/" TargetMode="External"/><Relationship Id="rId47" Type="http://schemas.openxmlformats.org/officeDocument/2006/relationships/hyperlink" Target="http://www.reddit.com/r/Bitcoin/comments/2zl3r2/was_it_130000_or_46000_or_less/" TargetMode="External"/><Relationship Id="rId49" Type="http://schemas.openxmlformats.org/officeDocument/2006/relationships/hyperlink" Target="https://www.youtube.com/watch?v=0Qr6E1jhSqY" TargetMode="External"/><Relationship Id="rId741" Type="http://schemas.openxmlformats.org/officeDocument/2006/relationships/hyperlink" Target="http://www.forexnews.com/blog/2015/03/21/bitcoin-still-flat-huobi-offers-margin-ditches-ltc/" TargetMode="External"/><Relationship Id="rId983" Type="http://schemas.openxmlformats.org/officeDocument/2006/relationships/hyperlink" Target="https://i.imgur.com/w68LZ5e.png" TargetMode="External"/><Relationship Id="rId740" Type="http://schemas.openxmlformats.org/officeDocument/2006/relationships/hyperlink" Target="http://www.reddit.com/r/Bitcoin/comments/2zujwg/okcoin_to_expand_to_consumer_and_merchant_products/" TargetMode="External"/><Relationship Id="rId982" Type="http://schemas.openxmlformats.org/officeDocument/2006/relationships/hyperlink" Target="http://www.reddit.com/r/Bitcoin/comments/2zy1bc/world_crypto_network_explores_veritaseum_and/" TargetMode="External"/><Relationship Id="rId981" Type="http://schemas.openxmlformats.org/officeDocument/2006/relationships/hyperlink" Target="https://www.youtube.com/watch?v=69d0ghW1GcM" TargetMode="External"/><Relationship Id="rId980" Type="http://schemas.openxmlformats.org/officeDocument/2006/relationships/hyperlink" Target="http://www.reddit.com/r/Bitcoin/comments/2zxx6j/sunday_afternoon_couch_speculation_because_the/" TargetMode="External"/><Relationship Id="rId31" Type="http://schemas.openxmlformats.org/officeDocument/2006/relationships/hyperlink" Target="http://www.reddit.com/r/Bitcoin/comments/2zkses/bitcoin_exchange_cointradernet_acquired_for_15/" TargetMode="External"/><Relationship Id="rId30" Type="http://schemas.openxmlformats.org/officeDocument/2006/relationships/hyperlink" Target="https://www.cryptocoinsnews.com/bitcoin-exchange-cointrader-net-acquired-1-5-million-cad/" TargetMode="External"/><Relationship Id="rId33" Type="http://schemas.openxmlformats.org/officeDocument/2006/relationships/hyperlink" Target="http://www.wired.co.uk/news/archive/2015-03/18/digital-currency-regulation" TargetMode="External"/><Relationship Id="rId32" Type="http://schemas.openxmlformats.org/officeDocument/2006/relationships/hyperlink" Target="http://www.reddit.com/r/Bitcoin/comments/2zl06w/does_it_make_you_mad_that_you_send_a_lot_of_time/" TargetMode="External"/><Relationship Id="rId35" Type="http://schemas.openxmlformats.org/officeDocument/2006/relationships/hyperlink" Target="http://www.reddit.com/r/Bitcoin/comments/2zkyst/cant_process_faucet_requests_with_xapo/" TargetMode="External"/><Relationship Id="rId34" Type="http://schemas.openxmlformats.org/officeDocument/2006/relationships/hyperlink" Target="http://www.reddit.com/r/Bitcoin/comments/2zl01b/budget_2015_uk_to_regulate_cryptocurrencies_wired/" TargetMode="External"/><Relationship Id="rId739" Type="http://schemas.openxmlformats.org/officeDocument/2006/relationships/hyperlink" Target="https://bitcoinmagazine.com/19659/okcoin-expand-consumer-merchant-products/" TargetMode="External"/><Relationship Id="rId734" Type="http://schemas.openxmlformats.org/officeDocument/2006/relationships/hyperlink" Target="http://www.reddit.com/r/Bitcoin/comments/2zuf3u/does_anyone_know_eli5_analogies_to_explain/" TargetMode="External"/><Relationship Id="rId976" Type="http://schemas.openxmlformats.org/officeDocument/2006/relationships/hyperlink" Target="https://www.youtube.com/watch?v=6apEWTEUC68" TargetMode="External"/><Relationship Id="rId733" Type="http://schemas.openxmlformats.org/officeDocument/2006/relationships/hyperlink" Target="http://www.reddit.com/r/Bitcoin/comments/2zuf6j/what_potential_effects_on_value_of_btc_do_various/" TargetMode="External"/><Relationship Id="rId975" Type="http://schemas.openxmlformats.org/officeDocument/2006/relationships/hyperlink" Target="http://www.reddit.com/r/Bitcoin/comments/2zxtjk/can_bitreserve_become_the_new_trusted_imf/" TargetMode="External"/><Relationship Id="rId732" Type="http://schemas.openxmlformats.org/officeDocument/2006/relationships/hyperlink" Target="http://www.reddit.com/r/Bitcoin/comments/2zuc87/saw_this_on_craigslist_yes/" TargetMode="External"/><Relationship Id="rId974" Type="http://schemas.openxmlformats.org/officeDocument/2006/relationships/hyperlink" Target="http://www.reddit.com/r/Bitcoin/comments/2zxtlc/coinawesome_decentralized_social_platform_k/" TargetMode="External"/><Relationship Id="rId731" Type="http://schemas.openxmlformats.org/officeDocument/2006/relationships/hyperlink" Target="http://i.imgur.com/FhwlvoH.jpg" TargetMode="External"/><Relationship Id="rId973" Type="http://schemas.openxmlformats.org/officeDocument/2006/relationships/hyperlink" Target="http://tip.coinawesome.com/recent" TargetMode="External"/><Relationship Id="rId738" Type="http://schemas.openxmlformats.org/officeDocument/2006/relationships/hyperlink" Target="http://www.reddit.com/r/Bitcoin/comments/2zugt1/where_do_we_draw_the_line_when_blacklisting/" TargetMode="External"/><Relationship Id="rId737" Type="http://schemas.openxmlformats.org/officeDocument/2006/relationships/hyperlink" Target="http://www.reddit.com/r/Bitcoin/comments/2zuf1k/bitcoin_electronic_store/" TargetMode="External"/><Relationship Id="rId979" Type="http://schemas.openxmlformats.org/officeDocument/2006/relationships/hyperlink" Target="http://www.reddit.com/r/Bitcoin/comments/2zxyf4/small_batch_maple_syrup_for_sale_through_bitcoin/" TargetMode="External"/><Relationship Id="rId736" Type="http://schemas.openxmlformats.org/officeDocument/2006/relationships/hyperlink" Target="http://www.reddit.com/r/Bitcoin/comments/2zuf1t/credit_suisse_believes_bitcoin_has_a_future_when/" TargetMode="External"/><Relationship Id="rId978" Type="http://schemas.openxmlformats.org/officeDocument/2006/relationships/hyperlink" Target="http://nuclearnova.com/maple-syrup-bitcoin-sale-2015/" TargetMode="External"/><Relationship Id="rId735" Type="http://schemas.openxmlformats.org/officeDocument/2006/relationships/hyperlink" Target="http://bitcoinschannel.com/credit-suisse-believes-bitcoin-has-a-future-when-combined-with-the-traditional-financial-system/" TargetMode="External"/><Relationship Id="rId977" Type="http://schemas.openxmlformats.org/officeDocument/2006/relationships/hyperlink" Target="http://www.reddit.com/r/Bitcoin/comments/2zxwv8/bitcoin_for_the_rest_of_us/" TargetMode="External"/><Relationship Id="rId37" Type="http://schemas.openxmlformats.org/officeDocument/2006/relationships/hyperlink" Target="http://www.reddit.com/r/Bitcoin/comments/2zl0us/is_there_an_acornlike_app_or_program_available/" TargetMode="External"/><Relationship Id="rId36" Type="http://schemas.openxmlformats.org/officeDocument/2006/relationships/hyperlink" Target="http://www.reddit.com/r/Bitcoin/comments/2zl0uu/the_problem_with_drugs_and_bitcoin_is/" TargetMode="External"/><Relationship Id="rId39" Type="http://schemas.openxmlformats.org/officeDocument/2006/relationships/hyperlink" Target="http://www.reddit.com/r/Bitcoin/comments/2zl4qg/these_things_could_mainstream_bitcoin/" TargetMode="External"/><Relationship Id="rId38" Type="http://schemas.openxmlformats.org/officeDocument/2006/relationships/hyperlink" Target="http://bitcoinomics.liberty.me/2015/03/18/these-things-could-mainstream-bitcoin/" TargetMode="External"/><Relationship Id="rId730" Type="http://schemas.openxmlformats.org/officeDocument/2006/relationships/hyperlink" Target="http://www.reddit.com/r/Bitcoin/comments/2zu7av/mastercard_bitcoin_is_for_terrorists/" TargetMode="External"/><Relationship Id="rId972" Type="http://schemas.openxmlformats.org/officeDocument/2006/relationships/hyperlink" Target="http://www.reddit.com/r/Bitcoin/comments/2zxtod/sfards_announces_a_new_algorithm_with_great/" TargetMode="External"/><Relationship Id="rId971" Type="http://schemas.openxmlformats.org/officeDocument/2006/relationships/hyperlink" Target="http://btcfeed.net/news/sfards-announces-a-new-algorithm-with-great-implications-on-the-market/" TargetMode="External"/><Relationship Id="rId970" Type="http://schemas.openxmlformats.org/officeDocument/2006/relationships/hyperlink" Target="http://www.reddit.com/r/Bitcoin/comments/2zxung/did_i_do_something_wrong_cost_calculator/" TargetMode="External"/><Relationship Id="rId1114" Type="http://schemas.openxmlformats.org/officeDocument/2006/relationships/hyperlink" Target="http://www.reddit.com/r/Bitcoin/comments/300dso/are_bitcoin_transactions_irreversible/" TargetMode="External"/><Relationship Id="rId1115" Type="http://schemas.openxmlformats.org/officeDocument/2006/relationships/hyperlink" Target="https://ex-crypto.com" TargetMode="External"/><Relationship Id="rId20" Type="http://schemas.openxmlformats.org/officeDocument/2006/relationships/hyperlink" Target="http://www.reddit.com/r/Bitcoin/comments/2zkwte/this_guy_warned_dnm_about_the_evolution_admins/" TargetMode="External"/><Relationship Id="rId1116" Type="http://schemas.openxmlformats.org/officeDocument/2006/relationships/hyperlink" Target="http://www.reddit.com/r/Bitcoin/comments/300iaf/excrypto_new_official_bitcoin_singapore_exchange/" TargetMode="External"/><Relationship Id="rId1117" Type="http://schemas.openxmlformats.org/officeDocument/2006/relationships/hyperlink" Target="http://insidebitcoins.com/news/erik-voorhees-bitlicense-creates-moral-issue-for-business-owners/30928" TargetMode="External"/><Relationship Id="rId22" Type="http://schemas.openxmlformats.org/officeDocument/2006/relationships/hyperlink" Target="http://www.reddit.com/r/Bitcoin/comments/2zkwjn/intel_hints_at_bitcoin_play_with_crypto/" TargetMode="External"/><Relationship Id="rId1118" Type="http://schemas.openxmlformats.org/officeDocument/2006/relationships/hyperlink" Target="http://www.reddit.com/r/Bitcoin/comments/300i05/erik_voorhees_bitlicense_creates_moral_issue_for/" TargetMode="External"/><Relationship Id="rId21" Type="http://schemas.openxmlformats.org/officeDocument/2006/relationships/hyperlink" Target="http://www.coindesk.com/intel-hints-at-bitcoin-play-with-crypto-researcher-hire/" TargetMode="External"/><Relationship Id="rId1119" Type="http://schemas.openxmlformats.org/officeDocument/2006/relationships/hyperlink" Target="http://www.bitcoinhaber.net/2015/03/bitcoin-pos-cihazi.html" TargetMode="External"/><Relationship Id="rId24" Type="http://schemas.openxmlformats.org/officeDocument/2006/relationships/hyperlink" Target="http://www.reddit.com/r/Bitcoin/comments/2zky5z/no_wonder_you_guys_didnt_want_one_i_was_charging/" TargetMode="External"/><Relationship Id="rId23" Type="http://schemas.openxmlformats.org/officeDocument/2006/relationships/hyperlink" Target="http://imgur.com/lwtKOeK" TargetMode="External"/><Relationship Id="rId525" Type="http://schemas.openxmlformats.org/officeDocument/2006/relationships/hyperlink" Target="http://www.reddit.com/r/Bitcoin/comments/2zquyh/show_rbitcoin_coinjay_pay_with_btc_on_amazon/" TargetMode="External"/><Relationship Id="rId767" Type="http://schemas.openxmlformats.org/officeDocument/2006/relationships/hyperlink" Target="https://blockchainbdgpzk.onion/wallet/login" TargetMode="External"/><Relationship Id="rId524" Type="http://schemas.openxmlformats.org/officeDocument/2006/relationships/hyperlink" Target="http://www.coinjay.com/" TargetMode="External"/><Relationship Id="rId766" Type="http://schemas.openxmlformats.org/officeDocument/2006/relationships/hyperlink" Target="http://www.reddit.com/r/Bitcoin/comments/2zv7r8/scryptcc_adds_language_options_in_chat/" TargetMode="External"/><Relationship Id="rId523" Type="http://schemas.openxmlformats.org/officeDocument/2006/relationships/hyperlink" Target="http://www.reddit.com/r/Bitcoin/comments/2zqs88/merkle_google_for_blockchains/" TargetMode="External"/><Relationship Id="rId765" Type="http://schemas.openxmlformats.org/officeDocument/2006/relationships/hyperlink" Target="http://btcvestor.com/2015/03/21/scrypt-cc-adds-language-options-in-chat/" TargetMode="External"/><Relationship Id="rId522" Type="http://schemas.openxmlformats.org/officeDocument/2006/relationships/hyperlink" Target="https://merkle.io/" TargetMode="External"/><Relationship Id="rId764" Type="http://schemas.openxmlformats.org/officeDocument/2006/relationships/hyperlink" Target="http://www.reddit.com/r/Bitcoin/comments/2zv7wh/bitcoin_for_wedding_present_for_musician/" TargetMode="External"/><Relationship Id="rId529" Type="http://schemas.openxmlformats.org/officeDocument/2006/relationships/hyperlink" Target="http://www.reddit.com/r/Bitcoin/comments/2zqx4m/i_want_to_take_my_bitcoins_off_of_coinbase_and/" TargetMode="External"/><Relationship Id="rId528" Type="http://schemas.openxmlformats.org/officeDocument/2006/relationships/hyperlink" Target="http://www.reddit.com/r/Bitcoin/comments/2zqx8t/check_out_page_3_of_the_goldman_future_of_finance/" TargetMode="External"/><Relationship Id="rId527" Type="http://schemas.openxmlformats.org/officeDocument/2006/relationships/hyperlink" Target="https://www.scribd.com/doc/259426863/The-Future-of-Finance-The-Socialization-of-Finance-Goldman-Sachs" TargetMode="External"/><Relationship Id="rId769" Type="http://schemas.openxmlformats.org/officeDocument/2006/relationships/hyperlink" Target="https://youtu.be/IFT-lwX410Q" TargetMode="External"/><Relationship Id="rId526" Type="http://schemas.openxmlformats.org/officeDocument/2006/relationships/hyperlink" Target="http://www.reddit.com/r/Bitcoin/comments/2zqxng/electsum_issues_need_help_asap/" TargetMode="External"/><Relationship Id="rId768" Type="http://schemas.openxmlformats.org/officeDocument/2006/relationships/hyperlink" Target="http://www.reddit.com/r/Bitcoin/comments/2zv7gy/blockchaininfo_tor_wallet_broken_quota_exceeded/" TargetMode="External"/><Relationship Id="rId26" Type="http://schemas.openxmlformats.org/officeDocument/2006/relationships/hyperlink" Target="http://www.reddit.com/r/Bitcoin/comments/2zkxvb/scaling_bitcoin_is_political/" TargetMode="External"/><Relationship Id="rId25" Type="http://schemas.openxmlformats.org/officeDocument/2006/relationships/hyperlink" Target="http://blog.greenaddress.it/2015/03/16/scaling-bitcoin-is-political/" TargetMode="External"/><Relationship Id="rId28" Type="http://schemas.openxmlformats.org/officeDocument/2006/relationships/hyperlink" Target="https://wrte.io/" TargetMode="External"/><Relationship Id="rId27" Type="http://schemas.openxmlformats.org/officeDocument/2006/relationships/hyperlink" Target="http://www.reddit.com/r/Bitcoin/comments/2zkxug/best_way_to_use_bitcoin_via_paypal_in_the_usa_to/" TargetMode="External"/><Relationship Id="rId521" Type="http://schemas.openxmlformats.org/officeDocument/2006/relationships/hyperlink" Target="http://www.reddit.com/r/Bitcoin/comments/2zqsvc/why_dont_most_miners_prefer_decentralized_pools/" TargetMode="External"/><Relationship Id="rId763" Type="http://schemas.openxmlformats.org/officeDocument/2006/relationships/hyperlink" Target="http://www.reddit.com/r/Bitcoin/comments/2zv8cp/take_a_tour_of_the_winklevoss_twins_stunning_los/" TargetMode="External"/><Relationship Id="rId1110" Type="http://schemas.openxmlformats.org/officeDocument/2006/relationships/hyperlink" Target="http://www.reddit.com/r/Bitcoin/comments/300bm2/i_feel_like_after_every_bit_of_bad_news_people/" TargetMode="External"/><Relationship Id="rId29" Type="http://schemas.openxmlformats.org/officeDocument/2006/relationships/hyperlink" Target="http://www.reddit.com/r/Bitcoin/comments/2zkxqo/wrteio_beta_started_using_stripe_for_payments/" TargetMode="External"/><Relationship Id="rId520" Type="http://schemas.openxmlformats.org/officeDocument/2006/relationships/hyperlink" Target="http://www.reddit.com/r/Bitcoin/comments/2zqps6/scammed_by_httpcryptothriftcom/" TargetMode="External"/><Relationship Id="rId762" Type="http://schemas.openxmlformats.org/officeDocument/2006/relationships/hyperlink" Target="http://www.businessinsider.com/rent-the-winklevoss-twins-home-for-150000-a-month-2015-3" TargetMode="External"/><Relationship Id="rId1111" Type="http://schemas.openxmlformats.org/officeDocument/2006/relationships/hyperlink" Target="http://www.newsbtc.com/2015/03/23/bitcoin-revolution-comes-to-india/" TargetMode="External"/><Relationship Id="rId761" Type="http://schemas.openxmlformats.org/officeDocument/2006/relationships/hyperlink" Target="http://www.reddit.com/r/Bitcoin/comments/2zv41i/this_should_be_bigger_than_it_is/" TargetMode="External"/><Relationship Id="rId1112" Type="http://schemas.openxmlformats.org/officeDocument/2006/relationships/hyperlink" Target="http://www.reddit.com/r/Bitcoin/comments/300fis/bitcoin_revolution_comes_to_india/" TargetMode="External"/><Relationship Id="rId760" Type="http://schemas.openxmlformats.org/officeDocument/2006/relationships/hyperlink" Target="http://www.bitrated.com" TargetMode="External"/><Relationship Id="rId1113" Type="http://schemas.openxmlformats.org/officeDocument/2006/relationships/hyperlink" Target="https://chainpay.com/are-bitcoin-transactions-irreversible/" TargetMode="External"/><Relationship Id="rId1103" Type="http://schemas.openxmlformats.org/officeDocument/2006/relationships/hyperlink" Target="http://www.reddit.com/r/Bitcoin/comments/300ajn/square_cash_for_businesses_and_nonprofits_is_here/" TargetMode="External"/><Relationship Id="rId1104" Type="http://schemas.openxmlformats.org/officeDocument/2006/relationships/hyperlink" Target="http://www.reddit.com/r/Bitcoin/comments/3009vd/wait_no_more_to_start_buying_bitcoin_and_pay_with/" TargetMode="External"/><Relationship Id="rId1105" Type="http://schemas.openxmlformats.org/officeDocument/2006/relationships/hyperlink" Target="http://www.reddit.com/r/Bitcoin/comments/3009dh/list_twitch_streamers_that_use_btcchangetip/" TargetMode="External"/><Relationship Id="rId1106" Type="http://schemas.openxmlformats.org/officeDocument/2006/relationships/hyperlink" Target="http://uk.businessinsider.com/25-most-exciting-bitcoin-startups-in-the-world-ethereum-21-coinbase-coindesk-2015-3?op=1" TargetMode="External"/><Relationship Id="rId11" Type="http://schemas.openxmlformats.org/officeDocument/2006/relationships/hyperlink" Target="http://www.reddit.com/r/Bitcoin/comments/2zkv40/cointradernet_acquired_for_15_million_and_goes/" TargetMode="External"/><Relationship Id="rId1107" Type="http://schemas.openxmlformats.org/officeDocument/2006/relationships/hyperlink" Target="http://www.reddit.com/r/Bitcoin/comments/3009cm/business_insiders_list_of_25_most_exciting/" TargetMode="External"/><Relationship Id="rId10" Type="http://schemas.openxmlformats.org/officeDocument/2006/relationships/hyperlink" Target="https://www.cryptocoinsnews.com/bitcoin-exchange-cointrader-net-acquired-1-5-million-cad" TargetMode="External"/><Relationship Id="rId1108" Type="http://schemas.openxmlformats.org/officeDocument/2006/relationships/hyperlink" Target="http://safello.pr.co/97779-bitcoin-company-safello-selected-to-be-one-of-ten-start-ups-to-join-the-barclays-accelerator-powered-by-techstars" TargetMode="External"/><Relationship Id="rId13" Type="http://schemas.openxmlformats.org/officeDocument/2006/relationships/hyperlink" Target="http://www.reddit.com/r/Bitcoin/comments/2zkuvt/what_would_happen_if_a_massive_financial_player/" TargetMode="External"/><Relationship Id="rId1109" Type="http://schemas.openxmlformats.org/officeDocument/2006/relationships/hyperlink" Target="http://www.reddit.com/r/Bitcoin/comments/300cd4/bitcoin_company_safello_selected_to_be_one_of_ten/" TargetMode="External"/><Relationship Id="rId12" Type="http://schemas.openxmlformats.org/officeDocument/2006/relationships/hyperlink" Target="http://www.reddit.com/r/Bitcoin/comments/2zkv3q/is_there_an_ebaycraigslist_like_site_thats_not_on/" TargetMode="External"/><Relationship Id="rId519" Type="http://schemas.openxmlformats.org/officeDocument/2006/relationships/hyperlink" Target="http://www.reddit.com/r/Bitcoin/comments/2zqq5l/how_one_mans_utopian_vision_for_the_internet/" TargetMode="External"/><Relationship Id="rId514" Type="http://schemas.openxmlformats.org/officeDocument/2006/relationships/hyperlink" Target="http://www.reddit.com/r/Bitcoin/comments/2zqml4/can_anyone_login_to_brawkercom_how_long_has_it/" TargetMode="External"/><Relationship Id="rId756" Type="http://schemas.openxmlformats.org/officeDocument/2006/relationships/hyperlink" Target="http://i.imgur.com/F0krY4D.png" TargetMode="External"/><Relationship Id="rId998" Type="http://schemas.openxmlformats.org/officeDocument/2006/relationships/hyperlink" Target="http://www.reddit.com/r/Bitcoin/comments/2zycja/bitgive_foundation_funding_charity_projects/" TargetMode="External"/><Relationship Id="rId513" Type="http://schemas.openxmlformats.org/officeDocument/2006/relationships/hyperlink" Target="http://www.reddit.com/r/Bitcoin/comments/2zqohg/machine_learning_to_rapidly_search_for_the/" TargetMode="External"/><Relationship Id="rId755" Type="http://schemas.openxmlformats.org/officeDocument/2006/relationships/hyperlink" Target="http://www.reddit.com/r/Bitcoin/comments/2zuz1f/preventing_the_next_multimillion_dollar_theft/" TargetMode="External"/><Relationship Id="rId997" Type="http://schemas.openxmlformats.org/officeDocument/2006/relationships/hyperlink" Target="http://btcfeed.net/news/bitgive-foundation-bitcoin-funded-charity-projects-around-the-world/" TargetMode="External"/><Relationship Id="rId512" Type="http://schemas.openxmlformats.org/officeDocument/2006/relationships/hyperlink" Target="http://carelesslearner.blogspot.com/2015/03/machine-learning-to-quickly-search-for.html" TargetMode="External"/><Relationship Id="rId754" Type="http://schemas.openxmlformats.org/officeDocument/2006/relationships/hyperlink" Target="http://www.deepdotweb.com/2015/03/20/preventing-the-next-multi-million-dollar-theft/" TargetMode="External"/><Relationship Id="rId996" Type="http://schemas.openxmlformats.org/officeDocument/2006/relationships/hyperlink" Target="http://www.reddit.com/r/Bitcoin/comments/2zycqq/where_can_i_order_a_steering_box_for_a_1963_dodge/" TargetMode="External"/><Relationship Id="rId511" Type="http://schemas.openxmlformats.org/officeDocument/2006/relationships/hyperlink" Target="http://www.reddit.com/r/Bitcoin/comments/2zqps6/scammed_by_httpcryptothriftcom/" TargetMode="External"/><Relationship Id="rId753" Type="http://schemas.openxmlformats.org/officeDocument/2006/relationships/hyperlink" Target="http://www.reddit.com/r/Bitcoin/comments/2zuzrk/the_promise_of_bitcoin/" TargetMode="External"/><Relationship Id="rId995" Type="http://schemas.openxmlformats.org/officeDocument/2006/relationships/hyperlink" Target="http://www.reddit.com/r/Bitcoin/comments/2zyeil/i_am_going_to_start_a_bitcoin_wallet_but_i_want/" TargetMode="External"/><Relationship Id="rId518" Type="http://schemas.openxmlformats.org/officeDocument/2006/relationships/hyperlink" Target="http://www.washingtonpost.com/opinions/how-one-mans-utopian-vision-for-the-internet-conquered-and-then-badly-warped-silicon-valley/2015/03/20/7dbe39f8-cdab-11e4-a2a7-9517a3a70506_story.html" TargetMode="External"/><Relationship Id="rId517" Type="http://schemas.openxmlformats.org/officeDocument/2006/relationships/hyperlink" Target="http://www.reddit.com/r/Bitcoin/comments/2zqr7e/bitcoin_is_a_cult/" TargetMode="External"/><Relationship Id="rId759" Type="http://schemas.openxmlformats.org/officeDocument/2006/relationships/hyperlink" Target="http://www.reddit.com/r/Bitcoin/comments/2zv0u0/charlie_shrem_receives_advice_on_the_blockchain/" TargetMode="External"/><Relationship Id="rId516" Type="http://schemas.openxmlformats.org/officeDocument/2006/relationships/hyperlink" Target="https://www.youtube.com/watch?v=t_i9Kp0l2MM" TargetMode="External"/><Relationship Id="rId758" Type="http://schemas.openxmlformats.org/officeDocument/2006/relationships/hyperlink" Target="http://imgur.com/cy58BiO" TargetMode="External"/><Relationship Id="rId515" Type="http://schemas.openxmlformats.org/officeDocument/2006/relationships/hyperlink" Target="http://www.reddit.com/r/Bitcoin/comments/2zqrqe/update_on_my_foia_request_for_the_first_us/" TargetMode="External"/><Relationship Id="rId757" Type="http://schemas.openxmlformats.org/officeDocument/2006/relationships/hyperlink" Target="http://www.reddit.com/r/Bitcoin/comments/2zv1og/the_value_didnt_pop_up_for_a_second_felt_like_i/" TargetMode="External"/><Relationship Id="rId999" Type="http://schemas.openxmlformats.org/officeDocument/2006/relationships/hyperlink" Target="http://www.reddit.com/r/Bitcoin/comments/2zyc72/what_exchangewebsite_accepts_discover_card_to_buy/" TargetMode="External"/><Relationship Id="rId15" Type="http://schemas.openxmlformats.org/officeDocument/2006/relationships/hyperlink" Target="http://www.reddit.com/r/Bitcoin/comments/2zkx27/james_bond_and_bitcoin/" TargetMode="External"/><Relationship Id="rId990" Type="http://schemas.openxmlformats.org/officeDocument/2006/relationships/hyperlink" Target="http://www.reddit.com/r/Bitcoin/comments/2zy5zq/help_for_a_newbie/" TargetMode="External"/><Relationship Id="rId14" Type="http://schemas.openxmlformats.org/officeDocument/2006/relationships/hyperlink" Target="https://www.youtube.com/watch?v=EBH78825BQs" TargetMode="External"/><Relationship Id="rId17" Type="http://schemas.openxmlformats.org/officeDocument/2006/relationships/hyperlink" Target="https://www.youtube.com/watch?v=CE3YYnihfFM" TargetMode="External"/><Relationship Id="rId16" Type="http://schemas.openxmlformats.org/officeDocument/2006/relationships/hyperlink" Target="http://www.reddit.com/r/Bitcoin/comments/2zkx1w/i_think_ethereum_or_counterparty_will_be_the/" TargetMode="External"/><Relationship Id="rId19" Type="http://schemas.openxmlformats.org/officeDocument/2006/relationships/hyperlink" Target="https://pay.reddit.com/r/DarkNetMarkets/comments/2ips02/carding_forums_ponzi_schemes_and_law_enforcement/" TargetMode="External"/><Relationship Id="rId510" Type="http://schemas.openxmlformats.org/officeDocument/2006/relationships/hyperlink" Target="http://www.reddit.com/r/Bitcoin/comments/2zqi5o/why_does_gavin_have_so_much_power_why_should_he/" TargetMode="External"/><Relationship Id="rId752" Type="http://schemas.openxmlformats.org/officeDocument/2006/relationships/hyperlink" Target="http://venturebeat.com/2014/11/21/the-promise-of-bitcoin/" TargetMode="External"/><Relationship Id="rId994" Type="http://schemas.openxmlformats.org/officeDocument/2006/relationships/hyperlink" Target="http://www.reddit.com/r/Bitcoin/comments/2zy8c6/antonopolous_startup_will_be_consulting_and_key/" TargetMode="External"/><Relationship Id="rId18" Type="http://schemas.openxmlformats.org/officeDocument/2006/relationships/hyperlink" Target="http://www.reddit.com/r/Bitcoin/comments/2zkwtj/fox_news_discussion_about_blythe_masters_see/" TargetMode="External"/><Relationship Id="rId751" Type="http://schemas.openxmlformats.org/officeDocument/2006/relationships/hyperlink" Target="http://www.reddit.com/r/Bitcoin/comments/2zv0bl/rcoindevs_awesome_list_of_the_week/" TargetMode="External"/><Relationship Id="rId993" Type="http://schemas.openxmlformats.org/officeDocument/2006/relationships/hyperlink" Target="https://www.thirdkey.solutions/services-2/" TargetMode="External"/><Relationship Id="rId1100" Type="http://schemas.openxmlformats.org/officeDocument/2006/relationships/hyperlink" Target="http://www.reddit.com/r/Bitcoin/comments/300an5/i_got_a_store_setup_well_sort_of_just_gonna_take/" TargetMode="External"/><Relationship Id="rId750" Type="http://schemas.openxmlformats.org/officeDocument/2006/relationships/hyperlink" Target="https://www.reddit.com/r/coindev/comments/2zv043/awesome_list_of_events_jobs_and_projects_of_the/" TargetMode="External"/><Relationship Id="rId992" Type="http://schemas.openxmlformats.org/officeDocument/2006/relationships/hyperlink" Target="http://www.reddit.com/r/Bitcoin/comments/2zy8lz/i_got_99_coins_but_a_tip_aint_won_come_on/" TargetMode="External"/><Relationship Id="rId1101" Type="http://schemas.openxmlformats.org/officeDocument/2006/relationships/hyperlink" Target="http://www.reddit.com/r/Bitcoin/comments/300amo/mycelium_entropy_printer_compatability/" TargetMode="External"/><Relationship Id="rId991" Type="http://schemas.openxmlformats.org/officeDocument/2006/relationships/hyperlink" Target="http://i.imgur.com/qrTmpD9.jpg" TargetMode="External"/><Relationship Id="rId1102" Type="http://schemas.openxmlformats.org/officeDocument/2006/relationships/hyperlink" Target="http://recode.net/2015/03/23/square-introduces-square-cash-for-businesses-with-a-low-1-5-percent-processing-fee/" TargetMode="External"/><Relationship Id="rId84" Type="http://schemas.openxmlformats.org/officeDocument/2006/relationships/hyperlink" Target="http://www.reddit.com/r/Bitcoin/comments/2zlcbb/financial_reform_author_argues_australia_needs_a/" TargetMode="External"/><Relationship Id="rId83" Type="http://schemas.openxmlformats.org/officeDocument/2006/relationships/hyperlink" Target="https://www.cryptocoinsnews.com/financial-reform-author-argues-australia-needs-digital-currency-like-bitcoin/" TargetMode="External"/><Relationship Id="rId86" Type="http://schemas.openxmlformats.org/officeDocument/2006/relationships/hyperlink" Target="http://veritaseum.com/index.php/homes/item/108-introducing-veritaseum-s-free-crypto-2-0-valuation-tool" TargetMode="External"/><Relationship Id="rId85" Type="http://schemas.openxmlformats.org/officeDocument/2006/relationships/hyperlink" Target="http://www.reddit.com/r/Bitcoin/comments/2zlaku/whats_the_verdict_on_brawker/" TargetMode="External"/><Relationship Id="rId88" Type="http://schemas.openxmlformats.org/officeDocument/2006/relationships/hyperlink" Target="http://www.reddit.com/r/Bitcoin/comments/2zla0a/question_with_most_vc_funding_supporting_block/" TargetMode="External"/><Relationship Id="rId87" Type="http://schemas.openxmlformats.org/officeDocument/2006/relationships/hyperlink" Target="http://www.reddit.com/r/Bitcoin/comments/2zlajh/free_crypto_20_valuation_tool_that_value_tokens/" TargetMode="External"/><Relationship Id="rId89" Type="http://schemas.openxmlformats.org/officeDocument/2006/relationships/hyperlink" Target="http://btcfeed.net/news/bityes-launches-usd-margin-and-p2p-lending/" TargetMode="External"/><Relationship Id="rId709" Type="http://schemas.openxmlformats.org/officeDocument/2006/relationships/hyperlink" Target="http://www.reddit.com/r/Bitcoin/comments/2ztxmz/bitcoin_and_gold_when_worlds_collide/" TargetMode="External"/><Relationship Id="rId708" Type="http://schemas.openxmlformats.org/officeDocument/2006/relationships/hyperlink" Target="http://www.forbes.com/sites/michaellingenheld/2015/03/18/bitcoin-and-gold-when-worlds-collide/?utm_content=buffere05e6&amp;utm_medium=social&amp;utm_source=twitter.com&amp;utm_campaign=buffer" TargetMode="External"/><Relationship Id="rId707" Type="http://schemas.openxmlformats.org/officeDocument/2006/relationships/hyperlink" Target="http://www.reddit.com/r/Bitcoin/comments/2ztxnc/rdn_transparent_blockchain_filesending_on_bitcoin/" TargetMode="External"/><Relationship Id="rId949" Type="http://schemas.openxmlformats.org/officeDocument/2006/relationships/hyperlink" Target="http://www.reddit.com/r/Bitcoin/comments/2zxgmb/no_rest_for_bitcoin_traders/" TargetMode="External"/><Relationship Id="rId706" Type="http://schemas.openxmlformats.org/officeDocument/2006/relationships/hyperlink" Target="https://bitcointalk.org/index.php?topic=981209.60" TargetMode="External"/><Relationship Id="rId948" Type="http://schemas.openxmlformats.org/officeDocument/2006/relationships/hyperlink" Target="http://www.marketoracle.co.uk/Article49926.html" TargetMode="External"/><Relationship Id="rId80" Type="http://schemas.openxmlformats.org/officeDocument/2006/relationships/hyperlink" Target="http://www.reddit.com/r/Bitcoin/comments/2zld35/the_rise_and_rise_of_bitcoin_now_available_for/" TargetMode="External"/><Relationship Id="rId82" Type="http://schemas.openxmlformats.org/officeDocument/2006/relationships/hyperlink" Target="http://www.reddit.com/r/Bitcoin/comments/2zlcib/im_tipping_200_btc_to_the_persons_who_can/" TargetMode="External"/><Relationship Id="rId81" Type="http://schemas.openxmlformats.org/officeDocument/2006/relationships/hyperlink" Target="http://forum.diginomics.com/index.php?topic=96.0" TargetMode="External"/><Relationship Id="rId701" Type="http://schemas.openxmlformats.org/officeDocument/2006/relationships/hyperlink" Target="http://www.reddit.com/r/Bitcoin/comments/2ztvbb/bitcoin_fungability_problem_and_exchanges/" TargetMode="External"/><Relationship Id="rId943" Type="http://schemas.openxmlformats.org/officeDocument/2006/relationships/hyperlink" Target="http://www.reddit.com/r/Bitcoin/comments/2zxk3s/hm_treasury_the_uk_has_become_a_welcoming/" TargetMode="External"/><Relationship Id="rId700" Type="http://schemas.openxmlformats.org/officeDocument/2006/relationships/hyperlink" Target="http://www.reddit.com/r/Bitcoin/comments/2ztvq9/bitcoin_security_and_insurance_services_required/" TargetMode="External"/><Relationship Id="rId942" Type="http://schemas.openxmlformats.org/officeDocument/2006/relationships/hyperlink" Target="https://twitter.com/HoumanShadab/status/579719686423736320" TargetMode="External"/><Relationship Id="rId941" Type="http://schemas.openxmlformats.org/officeDocument/2006/relationships/hyperlink" Target="http://www.reddit.com/r/Bitcoin/comments/2zxfzq/im_pretty_sure_that_this_is_stinkin_thinkin/" TargetMode="External"/><Relationship Id="rId940" Type="http://schemas.openxmlformats.org/officeDocument/2006/relationships/hyperlink" Target="https://twitter.com/prestonjbyrne/status/579715607798685696" TargetMode="External"/><Relationship Id="rId705" Type="http://schemas.openxmlformats.org/officeDocument/2006/relationships/hyperlink" Target="http://www.reddit.com/r/Bitcoin/comments/2ztxo3/is_it_illegal_to_work_for_cryptocurrency_project/" TargetMode="External"/><Relationship Id="rId947" Type="http://schemas.openxmlformats.org/officeDocument/2006/relationships/hyperlink" Target="http://www.reddit.com/r/Bitcoin/comments/2zxh54/during_and_after_the_financial_crisis_the_fed/" TargetMode="External"/><Relationship Id="rId704" Type="http://schemas.openxmlformats.org/officeDocument/2006/relationships/hyperlink" Target="http://www.reddit.com/r/Bitcoin/comments/2ztxvk/a_look_at_bitcoins_usefulness_for_charity/" TargetMode="External"/><Relationship Id="rId946" Type="http://schemas.openxmlformats.org/officeDocument/2006/relationships/hyperlink" Target="http://www.npr.org/blogs/money/2015/03/20/394274484/episode-612-the-indicator-strikes-back?utm_source=twitter.com&amp;utm_medium=social&amp;utm_campaign=planetmoney&amp;utm_term=nprnews&amp;utm_content=20150320" TargetMode="External"/><Relationship Id="rId703" Type="http://schemas.openxmlformats.org/officeDocument/2006/relationships/hyperlink" Target="https://bitcoinmagazine.com/19665/bitgive-foundation-bitcoin-powered-nonprofit-world-good/" TargetMode="External"/><Relationship Id="rId945" Type="http://schemas.openxmlformats.org/officeDocument/2006/relationships/hyperlink" Target="http://www.reddit.com/r/Bitcoin/comments/2zxjjh/secret_footage_of_central_bwankers_meetings/" TargetMode="External"/><Relationship Id="rId702" Type="http://schemas.openxmlformats.org/officeDocument/2006/relationships/hyperlink" Target="http://www.reddit.com/r/Bitcoin/comments/2ztyoi/fungability_is_immutable/" TargetMode="External"/><Relationship Id="rId944" Type="http://schemas.openxmlformats.org/officeDocument/2006/relationships/hyperlink" Target="https://youtu.be/-DdfLtOrBPU" TargetMode="External"/><Relationship Id="rId73" Type="http://schemas.openxmlformats.org/officeDocument/2006/relationships/hyperlink" Target="http://www.reddit.com/r/Bitcoin/comments/2zl98x/any_word_on_when_i_will_be_able_to_trade_gbtc/" TargetMode="External"/><Relationship Id="rId72" Type="http://schemas.openxmlformats.org/officeDocument/2006/relationships/hyperlink" Target="http://www.reddit.com/r/Bitcoin/comments/2zl9fk/huobi_usd_trading_platform_bityes_launches/" TargetMode="External"/><Relationship Id="rId75" Type="http://schemas.openxmlformats.org/officeDocument/2006/relationships/hyperlink" Target="http://www.reddit.com/r/Bitcoin/comments/2zlfbm/intersections_of_payments_day_1/" TargetMode="External"/><Relationship Id="rId74" Type="http://schemas.openxmlformats.org/officeDocument/2006/relationships/hyperlink" Target="http://www.pymnts.com/news/2015/intersections-of-payments-day-one/" TargetMode="External"/><Relationship Id="rId77" Type="http://schemas.openxmlformats.org/officeDocument/2006/relationships/hyperlink" Target="http://www.amazon.com/Rise-Bitcoin-Daniel-Mross/dp/B00OGM2ZY2/ref=sr_1_1?ie=UTF8&amp;qid=1426774215&amp;sr=8-1&amp;keywords=rise+and+rise+of+bitcoin" TargetMode="External"/><Relationship Id="rId76" Type="http://schemas.openxmlformats.org/officeDocument/2006/relationships/hyperlink" Target="http://www.reddit.com/r/Bitcoin/comments/2zlddk/bitcoin_tax_question_us_what_business_category/" TargetMode="External"/><Relationship Id="rId79" Type="http://schemas.openxmlformats.org/officeDocument/2006/relationships/hyperlink" Target="http://www.amazon.com/Rise-Bitcoin-Daniel-Mross/dp/B00OGM2ZY2/" TargetMode="External"/><Relationship Id="rId78" Type="http://schemas.openxmlformats.org/officeDocument/2006/relationships/hyperlink" Target="http://www.reddit.com/r/Bitcoin/comments/2zld8x/bitcoin_documentary_is_now_available_on_amazon/" TargetMode="External"/><Relationship Id="rId939" Type="http://schemas.openxmlformats.org/officeDocument/2006/relationships/hyperlink" Target="http://www.reddit.com/r/Bitcoin/comments/2zxga6/why_the_usdollar_is_no_good_as_a_world_reserve/" TargetMode="External"/><Relationship Id="rId938" Type="http://schemas.openxmlformats.org/officeDocument/2006/relationships/hyperlink" Target="https://www.youtube.com/watch?feature=player_detailpage&amp;v=3ZiQgQfOtd0" TargetMode="External"/><Relationship Id="rId937" Type="http://schemas.openxmlformats.org/officeDocument/2006/relationships/hyperlink" Target="http://www.reddit.com/r/Bitcoin/comments/2zxgmb/no_rest_for_bitcoin_traders/" TargetMode="External"/><Relationship Id="rId71" Type="http://schemas.openxmlformats.org/officeDocument/2006/relationships/hyperlink" Target="http://btcfeed.net/news/bityes-launches-usd-margin-and-p2p-lending/" TargetMode="External"/><Relationship Id="rId70" Type="http://schemas.openxmlformats.org/officeDocument/2006/relationships/hyperlink" Target="http://www.reddit.com/r/Bitcoin/comments/2zla0a/question_with_most_vc_funding_supporting_block/" TargetMode="External"/><Relationship Id="rId932" Type="http://schemas.openxmlformats.org/officeDocument/2006/relationships/hyperlink" Target="http://www.reddit.com/r/Bitcoin/comments/2zxc9g/2crow_2_party_bitcoin_escrow_service_is_this_the/" TargetMode="External"/><Relationship Id="rId931" Type="http://schemas.openxmlformats.org/officeDocument/2006/relationships/hyperlink" Target="http://2crow.org" TargetMode="External"/><Relationship Id="rId930" Type="http://schemas.openxmlformats.org/officeDocument/2006/relationships/hyperlink" Target="http://www.reddit.com/r/Bitcoin/comments/2zxcc5/do_you_ever_worry_about_getting_counterfeit_money/" TargetMode="External"/><Relationship Id="rId936" Type="http://schemas.openxmlformats.org/officeDocument/2006/relationships/hyperlink" Target="http://www.marketoracle.co.uk/Article49926.html" TargetMode="External"/><Relationship Id="rId935" Type="http://schemas.openxmlformats.org/officeDocument/2006/relationships/hyperlink" Target="http://www.reddit.com/r/Bitcoin/comments/2zxh54/during_and_after_the_financial_crisis_the_fed/" TargetMode="External"/><Relationship Id="rId934" Type="http://schemas.openxmlformats.org/officeDocument/2006/relationships/hyperlink" Target="http://www.npr.org/blogs/money/2015/03/20/394274484/episode-612-the-indicator-strikes-back?utm_source=twitter.com&amp;utm_medium=social&amp;utm_campaign=planetmoney&amp;utm_term=nprnews&amp;utm_content=20150320" TargetMode="External"/><Relationship Id="rId933" Type="http://schemas.openxmlformats.org/officeDocument/2006/relationships/hyperlink" Target="http://www.reddit.com/r/Bitcoin/comments/2zxc77/how_do_offline_transactions_work/" TargetMode="External"/><Relationship Id="rId62" Type="http://schemas.openxmlformats.org/officeDocument/2006/relationships/hyperlink" Target="http://www.reddit.com/r/Bitcoin/comments/2zld35/the_rise_and_rise_of_bitcoin_now_available_for/" TargetMode="External"/><Relationship Id="rId1312" Type="http://schemas.openxmlformats.org/officeDocument/2006/relationships/hyperlink" Target="http://www.reddit.com/r/Bitcoin/comments/303gtp/how_will_a_2008scale_recession_affect_bitcoin/" TargetMode="External"/><Relationship Id="rId61" Type="http://schemas.openxmlformats.org/officeDocument/2006/relationships/hyperlink" Target="http://www.amazon.com/Rise-Bitcoin-Daniel-Mross/dp/B00OGM2ZY2/" TargetMode="External"/><Relationship Id="rId1313" Type="http://schemas.openxmlformats.org/officeDocument/2006/relationships/hyperlink" Target="http://i.imgur.com/umwMrbq.jpg" TargetMode="External"/><Relationship Id="rId64" Type="http://schemas.openxmlformats.org/officeDocument/2006/relationships/hyperlink" Target="http://www.reddit.com/r/Bitcoin/comments/2zlcib/im_tipping_200_btc_to_the_persons_who_can/" TargetMode="External"/><Relationship Id="rId1314" Type="http://schemas.openxmlformats.org/officeDocument/2006/relationships/hyperlink" Target="http://www.reddit.com/r/Bitcoin/comments/303gr0/bitcoin_on_the_cover_of_the_aba_probate_property/" TargetMode="External"/><Relationship Id="rId63" Type="http://schemas.openxmlformats.org/officeDocument/2006/relationships/hyperlink" Target="http://forum.diginomics.com/index.php?topic=96.0" TargetMode="External"/><Relationship Id="rId1315" Type="http://schemas.openxmlformats.org/officeDocument/2006/relationships/hyperlink" Target="http://www.fitcoins.net/" TargetMode="External"/><Relationship Id="rId66" Type="http://schemas.openxmlformats.org/officeDocument/2006/relationships/hyperlink" Target="http://www.reddit.com/r/Bitcoin/comments/2zlcbb/financial_reform_author_argues_australia_needs_a/" TargetMode="External"/><Relationship Id="rId1316" Type="http://schemas.openxmlformats.org/officeDocument/2006/relationships/hyperlink" Target="http://www.reddit.com/r/Bitcoin/comments/303n75/fitcoin_a_new_cryptocurrency_you_earn_by_working/" TargetMode="External"/><Relationship Id="rId65" Type="http://schemas.openxmlformats.org/officeDocument/2006/relationships/hyperlink" Target="https://www.cryptocoinsnews.com/financial-reform-author-argues-australia-needs-digital-currency-like-bitcoin/" TargetMode="External"/><Relationship Id="rId1317" Type="http://schemas.openxmlformats.org/officeDocument/2006/relationships/hyperlink" Target="http://www.reddit.com/r/Bitcoin/comments/303mvz/can_dominoes_please_allow_bitcoins_as_payment_for/" TargetMode="External"/><Relationship Id="rId68" Type="http://schemas.openxmlformats.org/officeDocument/2006/relationships/hyperlink" Target="http://veritaseum.com/index.php/homes/item/108-introducing-veritaseum-s-free-crypto-2-0-valuation-tool" TargetMode="External"/><Relationship Id="rId1318" Type="http://schemas.openxmlformats.org/officeDocument/2006/relationships/drawing" Target="../drawings/drawing1.xml"/><Relationship Id="rId67" Type="http://schemas.openxmlformats.org/officeDocument/2006/relationships/hyperlink" Target="http://www.reddit.com/r/Bitcoin/comments/2zlaku/whats_the_verdict_on_brawker/" TargetMode="External"/><Relationship Id="rId729" Type="http://schemas.openxmlformats.org/officeDocument/2006/relationships/hyperlink" Target="https://www.youtube.com/watch?v=E5lf5S_zJWk&amp;t=3m35s" TargetMode="External"/><Relationship Id="rId728" Type="http://schemas.openxmlformats.org/officeDocument/2006/relationships/hyperlink" Target="http://www.reddit.com/r/Bitcoin/comments/2zu7g8/why_cant_you_duplicate_bitcoins/" TargetMode="External"/><Relationship Id="rId60" Type="http://schemas.openxmlformats.org/officeDocument/2006/relationships/hyperlink" Target="http://www.reddit.com/r/Bitcoin/comments/2zl82z/dramatic_increase_in_bitcoinbars_in_copenhagen/" TargetMode="External"/><Relationship Id="rId723" Type="http://schemas.openxmlformats.org/officeDocument/2006/relationships/hyperlink" Target="http://btcfeed.net/news/is-bitcoin-the-best-choice-for-your-business/" TargetMode="External"/><Relationship Id="rId965" Type="http://schemas.openxmlformats.org/officeDocument/2006/relationships/hyperlink" Target="http://www.reddit.com/r/Bitcoin/comments/2zxp38/go_vs_chessbtc_vs_fiat/" TargetMode="External"/><Relationship Id="rId722" Type="http://schemas.openxmlformats.org/officeDocument/2006/relationships/hyperlink" Target="http://www.reddit.com/r/Bitcoin/comments/2zua19/bitcoin_visa_you_are_next/" TargetMode="External"/><Relationship Id="rId964" Type="http://schemas.openxmlformats.org/officeDocument/2006/relationships/hyperlink" Target="http://www.reddit.com/r/Bitcoin/comments/2zxp6j/coinawesome_like_different_decentralized_like/" TargetMode="External"/><Relationship Id="rId721" Type="http://schemas.openxmlformats.org/officeDocument/2006/relationships/hyperlink" Target="http://imgur.com/UEAUrGm" TargetMode="External"/><Relationship Id="rId963" Type="http://schemas.openxmlformats.org/officeDocument/2006/relationships/hyperlink" Target="https://coinawesome.com" TargetMode="External"/><Relationship Id="rId720" Type="http://schemas.openxmlformats.org/officeDocument/2006/relationships/hyperlink" Target="http://www.reddit.com/r/Bitcoin/comments/2zua8b/will_the_existing_altcoins_have_any_place_after/" TargetMode="External"/><Relationship Id="rId962" Type="http://schemas.openxmlformats.org/officeDocument/2006/relationships/hyperlink" Target="http://www.reddit.com/r/Bitcoin/comments/2zxphs/we_deserve_better_payment_products/" TargetMode="External"/><Relationship Id="rId727" Type="http://schemas.openxmlformats.org/officeDocument/2006/relationships/hyperlink" Target="http://www.reddit.com/r/Bitcoin/comments/2zu8gb/buy_cheap_unlocked_cell_phones_smart_watches_for/" TargetMode="External"/><Relationship Id="rId969" Type="http://schemas.openxmlformats.org/officeDocument/2006/relationships/hyperlink" Target="http://www.reddit.com/r/Bitcoin/comments/2zxuo8/is_the_ordering_of_the_kraken_buyingselling_chart/" TargetMode="External"/><Relationship Id="rId726" Type="http://schemas.openxmlformats.org/officeDocument/2006/relationships/hyperlink" Target="http://www.bitcoinelectronics.net" TargetMode="External"/><Relationship Id="rId968" Type="http://schemas.openxmlformats.org/officeDocument/2006/relationships/hyperlink" Target="http://www.reddit.com/r/Bitcoin/comments/2zxuq5/can_someone_explain_how_data_can_be_sent_over_the/" TargetMode="External"/><Relationship Id="rId725" Type="http://schemas.openxmlformats.org/officeDocument/2006/relationships/hyperlink" Target="http://www.reddit.com/r/Bitcoin/comments/2zu8k8/at_what_point_will_bitcoin_change_to_fight/" TargetMode="External"/><Relationship Id="rId967" Type="http://schemas.openxmlformats.org/officeDocument/2006/relationships/hyperlink" Target="http://www.reddit.com/r/Bitcoin/comments/2zxsi9/decentralized_reddit_on_blockchain_with/" TargetMode="External"/><Relationship Id="rId724" Type="http://schemas.openxmlformats.org/officeDocument/2006/relationships/hyperlink" Target="http://www.reddit.com/r/Bitcoin/comments/2zu8m3/is_bitcoin_the_best_choice_for_your_business/" TargetMode="External"/><Relationship Id="rId966" Type="http://schemas.openxmlformats.org/officeDocument/2006/relationships/hyperlink" Target="http://tip.coinawesome.com" TargetMode="External"/><Relationship Id="rId69" Type="http://schemas.openxmlformats.org/officeDocument/2006/relationships/hyperlink" Target="http://www.reddit.com/r/Bitcoin/comments/2zlajh/free_crypto_20_valuation_tool_that_value_tokens/" TargetMode="External"/><Relationship Id="rId961" Type="http://schemas.openxmlformats.org/officeDocument/2006/relationships/hyperlink" Target="https://medium.com/@ntmoney/we-deserve-better-payment-products-24f661ad20cf" TargetMode="External"/><Relationship Id="rId960" Type="http://schemas.openxmlformats.org/officeDocument/2006/relationships/hyperlink" Target="http://www.reddit.com/r/Bitcoin/comments/2zxmea/wanted_to_test_out_my_new_3d_printer/" TargetMode="External"/><Relationship Id="rId1310" Type="http://schemas.openxmlformats.org/officeDocument/2006/relationships/hyperlink" Target="http://register.cerebrumchip.org" TargetMode="External"/><Relationship Id="rId1311" Type="http://schemas.openxmlformats.org/officeDocument/2006/relationships/hyperlink" Target="http://www.reddit.com/r/Bitcoin/comments/303gza/free_org_organizational_email/" TargetMode="External"/><Relationship Id="rId51" Type="http://schemas.openxmlformats.org/officeDocument/2006/relationships/hyperlink" Target="https://news.ycombinator.com/item?id=9232103" TargetMode="External"/><Relationship Id="rId1301" Type="http://schemas.openxmlformats.org/officeDocument/2006/relationships/hyperlink" Target="http://www.reddit.com/r/Bitcoin/comments/303664/in_4_years_if_bitcoin_is_worth_1k_or_10k_or_1000k/" TargetMode="External"/><Relationship Id="rId50" Type="http://schemas.openxmlformats.org/officeDocument/2006/relationships/hyperlink" Target="http://www.reddit.com/r/Bitcoin/comments/2zl318/this_guy_thinks_bitcoin_is_a_revolution_through/" TargetMode="External"/><Relationship Id="rId1302" Type="http://schemas.openxmlformats.org/officeDocument/2006/relationships/hyperlink" Target="http://www.reddit.com/r/Bitcoin/comments/3035gn/just_watched_the_rise_and_rise_of_bitcoin_with_my/" TargetMode="External"/><Relationship Id="rId53" Type="http://schemas.openxmlformats.org/officeDocument/2006/relationships/hyperlink" Target="http://cointelegraph.com/news/113740/the-bitcoin-price-rollercoaster-north-to-south-and-back" TargetMode="External"/><Relationship Id="rId1303" Type="http://schemas.openxmlformats.org/officeDocument/2006/relationships/hyperlink" Target="http://www.reddit.com/r/Bitcoin/comments/30396r/will_pay_08_btc_for_a_pizza/" TargetMode="External"/><Relationship Id="rId52" Type="http://schemas.openxmlformats.org/officeDocument/2006/relationships/hyperlink" Target="http://www.reddit.com/r/Bitcoin/comments/2zl6qx/beacon_a_new_grouponkickstarter_platform_for/" TargetMode="External"/><Relationship Id="rId1304" Type="http://schemas.openxmlformats.org/officeDocument/2006/relationships/hyperlink" Target="http://www.reddit.com/r/Bitcoin/comments/30390k/breadwallet_vs_ninki_wallet/" TargetMode="External"/><Relationship Id="rId55" Type="http://schemas.openxmlformats.org/officeDocument/2006/relationships/hyperlink" Target="http://www.wsj.com/articles/ex-doj-criminal-division-chief-weinstein-to-advise-bitcoin-company-bitfury-1426705461" TargetMode="External"/><Relationship Id="rId1305" Type="http://schemas.openxmlformats.org/officeDocument/2006/relationships/hyperlink" Target="http://www.reddit.com/r/Bitcoin/comments/303b1y/best_btc_pool_as_of_today/" TargetMode="External"/><Relationship Id="rId54" Type="http://schemas.openxmlformats.org/officeDocument/2006/relationships/hyperlink" Target="http://www.reddit.com/r/Bitcoin/comments/2zl5ji/the_bitcoin_price_rollercoaster_north_to_south/" TargetMode="External"/><Relationship Id="rId1306" Type="http://schemas.openxmlformats.org/officeDocument/2006/relationships/hyperlink" Target="http://www.cordcuttersnews.com/average-united-states-download-speed-jumps-10mbps-in-just-one-year-to-33-9mbps/" TargetMode="External"/><Relationship Id="rId57" Type="http://schemas.openxmlformats.org/officeDocument/2006/relationships/hyperlink" Target="https://twitter.com/WorldBitcoinNet/status/578569077867868160" TargetMode="External"/><Relationship Id="rId1307" Type="http://schemas.openxmlformats.org/officeDocument/2006/relationships/hyperlink" Target="http://www.reddit.com/r/Bitcoin/comments/303et5/average_united_states_download_speed_jumps_10mbps/" TargetMode="External"/><Relationship Id="rId56" Type="http://schemas.openxmlformats.org/officeDocument/2006/relationships/hyperlink" Target="http://www.reddit.com/r/Bitcoin/comments/2zl5jg/exdoj_criminal_division_chief_to_advise_bitcoin/" TargetMode="External"/><Relationship Id="rId1308" Type="http://schemas.openxmlformats.org/officeDocument/2006/relationships/hyperlink" Target="https://i.imgflip.com/j8mbk.jpg" TargetMode="External"/><Relationship Id="rId1309" Type="http://schemas.openxmlformats.org/officeDocument/2006/relationships/hyperlink" Target="http://www.reddit.com/r/Bitcoin/comments/303g2l/we_need_more_protection/" TargetMode="External"/><Relationship Id="rId719" Type="http://schemas.openxmlformats.org/officeDocument/2006/relationships/hyperlink" Target="http://www.reddit.com/r/Bitcoin/comments/2zu3bt/anyone_wanna_trade_bitcoins_for_money/" TargetMode="External"/><Relationship Id="rId718" Type="http://schemas.openxmlformats.org/officeDocument/2006/relationships/hyperlink" Target="http://www.reddit.com/r/Bitcoin/comments/2zu3cx/buy_granola_and_other_treats_with_bitcoin/" TargetMode="External"/><Relationship Id="rId717" Type="http://schemas.openxmlformats.org/officeDocument/2006/relationships/hyperlink" Target="http://www.reddit.com/r/Bitcoin/comments/2zu3ex/bitcoin_mining_if_everyone_is_doing_it/" TargetMode="External"/><Relationship Id="rId959" Type="http://schemas.openxmlformats.org/officeDocument/2006/relationships/hyperlink" Target="http://imgur.com/i0cLSFR" TargetMode="External"/><Relationship Id="rId712" Type="http://schemas.openxmlformats.org/officeDocument/2006/relationships/hyperlink" Target="http://www.telegraph.co.uk/news/worldnews/europe/russia/11485352/Vladimir-Putin-calls-for-Eurasia-currency-union.html" TargetMode="External"/><Relationship Id="rId954" Type="http://schemas.openxmlformats.org/officeDocument/2006/relationships/hyperlink" Target="http://www.reddit.com/r/Bitcoin/comments/2zxmuw/price_moving_up_quickly_right_now_on_no_news_on_a/" TargetMode="External"/><Relationship Id="rId711" Type="http://schemas.openxmlformats.org/officeDocument/2006/relationships/hyperlink" Target="http://www.reddit.com/r/Bitcoin/comments/2zu2hg/is_there_a_good_trading_platform_for_bitcoin/" TargetMode="External"/><Relationship Id="rId953" Type="http://schemas.openxmlformats.org/officeDocument/2006/relationships/hyperlink" Target="http://www.reddit.com/r/Bitcoin/comments/2zxmwp/whyhowbitcoin_evolution_etc_security/" TargetMode="External"/><Relationship Id="rId710" Type="http://schemas.openxmlformats.org/officeDocument/2006/relationships/hyperlink" Target="http://www.reddit.com/r/Bitcoin/comments/2zu31i/what_is_the_best_hd_wallet_app_currently/" TargetMode="External"/><Relationship Id="rId952" Type="http://schemas.openxmlformats.org/officeDocument/2006/relationships/hyperlink" Target="http://www.reddit.com/r/Bitcoin/comments/2zxo32/bitcoin_comedy_sketch/" TargetMode="External"/><Relationship Id="rId951" Type="http://schemas.openxmlformats.org/officeDocument/2006/relationships/hyperlink" Target="http://www.reddit.com/r/Bitcoin/comments/2zxga6/why_the_usdollar_is_no_good_as_a_world_reserve/" TargetMode="External"/><Relationship Id="rId716" Type="http://schemas.openxmlformats.org/officeDocument/2006/relationships/hyperlink" Target="http://imgur.com/gallery/Qhb7GxR" TargetMode="External"/><Relationship Id="rId958" Type="http://schemas.openxmlformats.org/officeDocument/2006/relationships/hyperlink" Target="http://www.reddit.com/r/Bitcoin/comments/2zx8zr/meet_boost_vcs_youngestever_bitcoin_entrepreneur/" TargetMode="External"/><Relationship Id="rId715" Type="http://schemas.openxmlformats.org/officeDocument/2006/relationships/hyperlink" Target="http://www.reddit.com/r/Bitcoin/comments/2zu3sz/international_bitcoinsurvey_up_to_44_countries/" TargetMode="External"/><Relationship Id="rId957" Type="http://schemas.openxmlformats.org/officeDocument/2006/relationships/hyperlink" Target="http://www.coindesk.com/boost-vc-bitcoin-bitproof-ownership/" TargetMode="External"/><Relationship Id="rId714" Type="http://schemas.openxmlformats.org/officeDocument/2006/relationships/hyperlink" Target="http://www.reddit.com/r/Bitcoin/comments/2zu0r5/coding_gurus_of_rbitcoin_can_you_do_this/" TargetMode="External"/><Relationship Id="rId956" Type="http://schemas.openxmlformats.org/officeDocument/2006/relationships/hyperlink" Target="http://www.reddit.com/r/Bitcoin/comments/2zxmrn/email_notifications_for_btc_addresses_involved_in/" TargetMode="External"/><Relationship Id="rId713" Type="http://schemas.openxmlformats.org/officeDocument/2006/relationships/hyperlink" Target="http://www.reddit.com/r/Bitcoin/comments/2zu2dv/vladimir_putin_calls_for_eurasia_currency_union/" TargetMode="External"/><Relationship Id="rId955" Type="http://schemas.openxmlformats.org/officeDocument/2006/relationships/hyperlink" Target="http://www.hashmoni.com/" TargetMode="External"/><Relationship Id="rId59" Type="http://schemas.openxmlformats.org/officeDocument/2006/relationships/hyperlink" Target="http://www.version2.dk/artikel/dramatic-increase-bitcoin-shops-copenhagen-106359" TargetMode="External"/><Relationship Id="rId58" Type="http://schemas.openxmlformats.org/officeDocument/2006/relationships/hyperlink" Target="http://www.reddit.com/r/Bitcoin/comments/2zl8kf/james_dangelo_on_twitter_sure_smart_contracts_may/" TargetMode="External"/><Relationship Id="rId950" Type="http://schemas.openxmlformats.org/officeDocument/2006/relationships/hyperlink" Target="https://www.youtube.com/watch?feature=player_detailpage&amp;v=3ZiQgQfOtd0" TargetMode="External"/><Relationship Id="rId1300" Type="http://schemas.openxmlformats.org/officeDocument/2006/relationships/hyperlink" Target="http://www.reddit.com/r/Bitcoin/comments/3033lc/annbitcoin_faucet_faucetemporium_getting_crypto/" TargetMode="External"/><Relationship Id="rId590" Type="http://schemas.openxmlformats.org/officeDocument/2006/relationships/hyperlink" Target="http://www.reddit.com/r/Bitcoin/comments/2zryo6/minecraft_server_accepting_bitcoin/" TargetMode="External"/><Relationship Id="rId107" Type="http://schemas.openxmlformats.org/officeDocument/2006/relationships/hyperlink" Target="http://www.washingtonpost.com/blogs/monkey-cage/wp/2015/03/19/why-dark-web-drug-markets-will-keep-on-imploding/" TargetMode="External"/><Relationship Id="rId349" Type="http://schemas.openxmlformats.org/officeDocument/2006/relationships/hyperlink" Target="http://www.reddit.com/r/Bitcoin/comments/2zodqf/bitreserves_microsite_changemoneyorg_shows/" TargetMode="External"/><Relationship Id="rId106" Type="http://schemas.openxmlformats.org/officeDocument/2006/relationships/hyperlink" Target="http://www.reddit.com/r/Bitcoin/comments/2zllqd/not_sure_how_i_feel_about_this_btc_wallet_in/" TargetMode="External"/><Relationship Id="rId348" Type="http://schemas.openxmlformats.org/officeDocument/2006/relationships/hyperlink" Target="http://www.coinspeaker.com/2015/03/19/bitreserves-microsite-changemoney-org-shows-bitcoin-transactions-in-real-time-7938/" TargetMode="External"/><Relationship Id="rId105" Type="http://schemas.openxmlformats.org/officeDocument/2006/relationships/hyperlink" Target="https://blockchain.info/address/19iVyH1qUxgywY8LJSbpV4VavjZmyuEyxV" TargetMode="External"/><Relationship Id="rId347" Type="http://schemas.openxmlformats.org/officeDocument/2006/relationships/hyperlink" Target="http://www.reddit.com/r/Bitcoin/comments/2zoeg3/on_the_topic_of_bitcoin_tech_being_too/" TargetMode="External"/><Relationship Id="rId589" Type="http://schemas.openxmlformats.org/officeDocument/2006/relationships/hyperlink" Target="http://www.reddit.com/r/Bitcoin/comments/2zruv0/what_happens_to_their_bitcoins_when_people_die/" TargetMode="External"/><Relationship Id="rId104" Type="http://schemas.openxmlformats.org/officeDocument/2006/relationships/hyperlink" Target="http://www.reddit.com/r/Bitcoin/comments/2zli05/very_few_people_understand_that_once_you_deposit/" TargetMode="External"/><Relationship Id="rId346" Type="http://schemas.openxmlformats.org/officeDocument/2006/relationships/hyperlink" Target="https://www.np.reddit.com/r/todayilearned/comments/2zmnj6/til_napoleon_demanded_a_method_of_communication/" TargetMode="External"/><Relationship Id="rId588" Type="http://schemas.openxmlformats.org/officeDocument/2006/relationships/hyperlink" Target="http://www.reddit.com/r/Bitcoin/comments/2zruwz/buy_and_sell_bitcoin_at_240_countries_and_7600/" TargetMode="External"/><Relationship Id="rId109" Type="http://schemas.openxmlformats.org/officeDocument/2006/relationships/hyperlink" Target="https://bitreserve.org/en/blog/posts/bitreserve/change-money-change-the-world-announcing-changemoney-org" TargetMode="External"/><Relationship Id="rId1170" Type="http://schemas.openxmlformats.org/officeDocument/2006/relationships/hyperlink" Target="http://www.reddit.com/r/Bitcoin/comments/3014yq/hello_please_fill_out_a_questionnaire_for_my/" TargetMode="External"/><Relationship Id="rId108" Type="http://schemas.openxmlformats.org/officeDocument/2006/relationships/hyperlink" Target="http://www.reddit.com/r/Bitcoin/comments/2zll5m/why_dark_web_drug_markets_will_keep_on_imploding/" TargetMode="External"/><Relationship Id="rId1171" Type="http://schemas.openxmlformats.org/officeDocument/2006/relationships/hyperlink" Target="http://www.reddit.com/r/Bitcoin/comments/301a59/liberoptions_binary_options_btcusd_pair_added/" TargetMode="External"/><Relationship Id="rId341" Type="http://schemas.openxmlformats.org/officeDocument/2006/relationships/hyperlink" Target="http://www.reddit.com/r/Bitcoin/comments/2zo6ia/we_are_starting_to_see_an_implosion_of_the_worlds/" TargetMode="External"/><Relationship Id="rId583" Type="http://schemas.openxmlformats.org/officeDocument/2006/relationships/hyperlink" Target="http://www.reddit.com/r/Bitcoin/comments/2zrt58/card_for_coin_allows_you_to_trade_gift_cards_for/" TargetMode="External"/><Relationship Id="rId1172" Type="http://schemas.openxmlformats.org/officeDocument/2006/relationships/hyperlink" Target="http://imgur.com/uAr7sFj" TargetMode="External"/><Relationship Id="rId340" Type="http://schemas.openxmlformats.org/officeDocument/2006/relationships/hyperlink" Target="http://www.reddit.com/r/Bitcoin/comments/2zo7ar/just_found_this_cool_faucetgame_has_anyone_else/" TargetMode="External"/><Relationship Id="rId582" Type="http://schemas.openxmlformats.org/officeDocument/2006/relationships/hyperlink" Target="https://cardforcoin.com/?referrer=1495507829727" TargetMode="External"/><Relationship Id="rId1173" Type="http://schemas.openxmlformats.org/officeDocument/2006/relationships/hyperlink" Target="http://www.reddit.com/r/Bitcoin/comments/301c3a/thoughts_%C6%80_online_model_just_sketching_ideas/" TargetMode="External"/><Relationship Id="rId581" Type="http://schemas.openxmlformats.org/officeDocument/2006/relationships/hyperlink" Target="http://www.reddit.com/r/Bitcoin/comments/2zrr1t/from_finance_to_driverless_cars_bitcoins_amazing/" TargetMode="External"/><Relationship Id="rId1174" Type="http://schemas.openxmlformats.org/officeDocument/2006/relationships/hyperlink" Target="http://www.reddit.com/r/Bitcoin/comments/301bm5/stop_using_the_term_trustless/" TargetMode="External"/><Relationship Id="rId580" Type="http://schemas.openxmlformats.org/officeDocument/2006/relationships/hyperlink" Target="http://talkbusinessmagazine.co.uk/2015/03/20/from-finance-to-driverless-cars-bitcoins-amazing-other-uses/" TargetMode="External"/><Relationship Id="rId1175" Type="http://schemas.openxmlformats.org/officeDocument/2006/relationships/hyperlink" Target="http://cointelegraph.com/news/113765/synereo-kicks-off-crowdsale-for-its-decentralized-facebook-platform" TargetMode="External"/><Relationship Id="rId103" Type="http://schemas.openxmlformats.org/officeDocument/2006/relationships/hyperlink" Target="http://www.forbes.com/sites/michaellingenheld/2015/03/18/bitcoin-and-gold-when-worlds-collide/" TargetMode="External"/><Relationship Id="rId345" Type="http://schemas.openxmlformats.org/officeDocument/2006/relationships/hyperlink" Target="http://www.reddit.com/r/Bitcoin/comments/2zo7wz/getting_the_best_from_a_btcusd_converter/" TargetMode="External"/><Relationship Id="rId587" Type="http://schemas.openxmlformats.org/officeDocument/2006/relationships/hyperlink" Target="https://localbitcoins.com/buy-bitcoins-online/?ch=1eqe" TargetMode="External"/><Relationship Id="rId1176" Type="http://schemas.openxmlformats.org/officeDocument/2006/relationships/hyperlink" Target="http://www.reddit.com/r/Bitcoin/comments/301b1f/synereo_kicks_off_crowdsale_for_its_decentralized/" TargetMode="External"/><Relationship Id="rId102" Type="http://schemas.openxmlformats.org/officeDocument/2006/relationships/hyperlink" Target="http://www.reddit.com/r/Bitcoin/comments/2zli4h/beware_of_the_coinbaseinfo_phishing_email_thats/" TargetMode="External"/><Relationship Id="rId344" Type="http://schemas.openxmlformats.org/officeDocument/2006/relationships/hyperlink" Target="http://www.livebitcoinnews.com/blog/bitcoin/getting-the-best-from-a-btcusd-converter-619" TargetMode="External"/><Relationship Id="rId586" Type="http://schemas.openxmlformats.org/officeDocument/2006/relationships/hyperlink" Target="http://www.reddit.com/r/Bitcoin/comments/2zrsht/bitgamertv/" TargetMode="External"/><Relationship Id="rId1177" Type="http://schemas.openxmlformats.org/officeDocument/2006/relationships/hyperlink" Target="http://www.reddit.com/r/Bitcoin/comments/301a59/liberoptions_binary_options_btcusd_pair_added/" TargetMode="External"/><Relationship Id="rId101" Type="http://schemas.openxmlformats.org/officeDocument/2006/relationships/hyperlink" Target="http://imgur.com/sDUa93T" TargetMode="External"/><Relationship Id="rId343" Type="http://schemas.openxmlformats.org/officeDocument/2006/relationships/hyperlink" Target="http://www.reddit.com/r/Bitcoin/comments/2zo7z4/questionadvice/" TargetMode="External"/><Relationship Id="rId585" Type="http://schemas.openxmlformats.org/officeDocument/2006/relationships/hyperlink" Target="https://www.bitgamer.tv" TargetMode="External"/><Relationship Id="rId1178" Type="http://schemas.openxmlformats.org/officeDocument/2006/relationships/hyperlink" Target="http://www.coindesk.com/ukraine-to-crackdown-on-separatist-bitcoin-accounts/" TargetMode="External"/><Relationship Id="rId100" Type="http://schemas.openxmlformats.org/officeDocument/2006/relationships/hyperlink" Target="http://www.reddit.com/r/Bitcoin/comments/2zli63/q_best_way_to_get_into_bitcoins/" TargetMode="External"/><Relationship Id="rId342" Type="http://schemas.openxmlformats.org/officeDocument/2006/relationships/hyperlink" Target="http://www.reddit.com/r/Bitcoin/comments/2zo8nu/i_live_in_the_us_and_want_to_buy_and_spend/" TargetMode="External"/><Relationship Id="rId584" Type="http://schemas.openxmlformats.org/officeDocument/2006/relationships/hyperlink" Target="http://bitgamer.tv" TargetMode="External"/><Relationship Id="rId1179" Type="http://schemas.openxmlformats.org/officeDocument/2006/relationships/hyperlink" Target="http://www.reddit.com/r/Bitcoin/comments/3019ye/ukraine_to_crackdown_on_separatist_bitcoin/" TargetMode="External"/><Relationship Id="rId1169" Type="http://schemas.openxmlformats.org/officeDocument/2006/relationships/hyperlink" Target="https://docs.google.com/forms/d/1NjExoo127aPkAu8GOvhe6YnfZtyMDtKjXvRu3pwL7d8/viewform" TargetMode="External"/><Relationship Id="rId338" Type="http://schemas.openxmlformats.org/officeDocument/2006/relationships/hyperlink" Target="http://www.reddit.com/r/Bitcoin/comments/2zo3bg/earn_money_by_shopping_with_bitcoin_thanks_to_the/" TargetMode="External"/><Relationship Id="rId337" Type="http://schemas.openxmlformats.org/officeDocument/2006/relationships/hyperlink" Target="http://btcfeed.net/news/earn-money-by-shopping-with-bitcoin-thanks-to-the-cryptothrift-update/" TargetMode="External"/><Relationship Id="rId579" Type="http://schemas.openxmlformats.org/officeDocument/2006/relationships/hyperlink" Target="http://www.reddit.com/r/Bitcoin/comments/2zrrb2/trying_to_make_it_just_off_bitcoin/" TargetMode="External"/><Relationship Id="rId336" Type="http://schemas.openxmlformats.org/officeDocument/2006/relationships/hyperlink" Target="http://www.reddit.com/r/Bitcoin/comments/2zo3p5/showerthoughts_satoshi_nakamoto_is_the_banksy_of/" TargetMode="External"/><Relationship Id="rId578" Type="http://schemas.openxmlformats.org/officeDocument/2006/relationships/hyperlink" Target="http://www.reddit.com/r/Bitcoin/comments/2zrrfn/blockchain_banking_to_be_on_the_slate_for_new/" TargetMode="External"/><Relationship Id="rId335" Type="http://schemas.openxmlformats.org/officeDocument/2006/relationships/hyperlink" Target="http://www.reddit.com/r/Bitcoin/comments/2zo44k/uk_to_regulate_digital_currency_bitcoin/" TargetMode="External"/><Relationship Id="rId577" Type="http://schemas.openxmlformats.org/officeDocument/2006/relationships/hyperlink" Target="http://www.standard.co.uk/business/business-news/silicon-roundup-blockchain-banking-to-be-on-the-slate-for-new-regulator-10123119.html" TargetMode="External"/><Relationship Id="rId339" Type="http://schemas.openxmlformats.org/officeDocument/2006/relationships/hyperlink" Target="http://bitcoinaliens.com/faucet/?ref=75756" TargetMode="External"/><Relationship Id="rId1160" Type="http://schemas.openxmlformats.org/officeDocument/2006/relationships/hyperlink" Target="http://dcmagnates.com/former-nyse-ceo-duncan-niederauer-joins-tera-group-as-advisory-director/" TargetMode="External"/><Relationship Id="rId330" Type="http://schemas.openxmlformats.org/officeDocument/2006/relationships/hyperlink" Target="http://www.reddit.com/r/Bitcoin/comments/2zo0nt/whats_the_ideal_price_target_for_bitcoin_to_be/" TargetMode="External"/><Relationship Id="rId572" Type="http://schemas.openxmlformats.org/officeDocument/2006/relationships/hyperlink" Target="http://cointelegraph.com/news/113751/south-korea-bitcoin-growth-fueled-by-startups-and-community" TargetMode="External"/><Relationship Id="rId1161" Type="http://schemas.openxmlformats.org/officeDocument/2006/relationships/hyperlink" Target="http://www.reddit.com/r/Bitcoin/comments/30142i/former_new_york_stock_exchange_nyse_chief_joins/" TargetMode="External"/><Relationship Id="rId571" Type="http://schemas.openxmlformats.org/officeDocument/2006/relationships/hyperlink" Target="http://www.reddit.com/r/Bitcoin/comments/2zrobe/would_the_sha256_hash_of_satoshi_nakamoto_contain/" TargetMode="External"/><Relationship Id="rId1162" Type="http://schemas.openxmlformats.org/officeDocument/2006/relationships/hyperlink" Target="http://www.reddit.com/r/Bitcoin/comments/3017wp/why_do_people_get_so_heated_up_about_bitcoin/" TargetMode="External"/><Relationship Id="rId570" Type="http://schemas.openxmlformats.org/officeDocument/2006/relationships/hyperlink" Target="http://www.reddit.com/r/Bitcoin/comments/2zrojh/motivating_bitcoin_funded_research_attempt_4/" TargetMode="External"/><Relationship Id="rId1163" Type="http://schemas.openxmlformats.org/officeDocument/2006/relationships/hyperlink" Target="https://bitcointalk.org/index.php?topic=1000542.new" TargetMode="External"/><Relationship Id="rId1164" Type="http://schemas.openxmlformats.org/officeDocument/2006/relationships/hyperlink" Target="http://www.reddit.com/r/Bitcoin/comments/3017vl/cheap_4000_twitter_followers_for_bitcoin/" TargetMode="External"/><Relationship Id="rId334" Type="http://schemas.openxmlformats.org/officeDocument/2006/relationships/hyperlink" Target="https://www.youtube.com/watch?v=LA19vLEfOKQ" TargetMode="External"/><Relationship Id="rId576" Type="http://schemas.openxmlformats.org/officeDocument/2006/relationships/hyperlink" Target="http://www.reddit.com/r/Bitcoin/comments/2zrq6b/network_issue_in_data_center_mail_server/" TargetMode="External"/><Relationship Id="rId1165" Type="http://schemas.openxmlformats.org/officeDocument/2006/relationships/hyperlink" Target="http://blog.projectspac.es/post/114329408887/startups-toronto-bitcoin-for-the-rest-of-us" TargetMode="External"/><Relationship Id="rId333" Type="http://schemas.openxmlformats.org/officeDocument/2006/relationships/hyperlink" Target="http://www.reddit.com/r/Bitcoin/comments/2zo4r6/open_source_bitcoin_market_open_free_market/" TargetMode="External"/><Relationship Id="rId575" Type="http://schemas.openxmlformats.org/officeDocument/2006/relationships/hyperlink" Target="https://twitter.com/btcecom/status/579108056073674752" TargetMode="External"/><Relationship Id="rId1166" Type="http://schemas.openxmlformats.org/officeDocument/2006/relationships/hyperlink" Target="http://www.reddit.com/r/Bitcoin/comments/3017nz/bitcoin_for_the_rest_of_us/" TargetMode="External"/><Relationship Id="rId332" Type="http://schemas.openxmlformats.org/officeDocument/2006/relationships/hyperlink" Target="http://www.reddit.com/r/Bitcoin/comments/2zo0nb/synereo_and_factom_icos_this_month/" TargetMode="External"/><Relationship Id="rId574" Type="http://schemas.openxmlformats.org/officeDocument/2006/relationships/hyperlink" Target="http://www.reddit.com/r/Bitcoin/comments/2zrnzq/i_recently_reversed_my_btc_transaction_0/" TargetMode="External"/><Relationship Id="rId1167" Type="http://schemas.openxmlformats.org/officeDocument/2006/relationships/hyperlink" Target="https://twitter.com/Badbitcoinorg/status/553634277007839233" TargetMode="External"/><Relationship Id="rId331" Type="http://schemas.openxmlformats.org/officeDocument/2006/relationships/hyperlink" Target="http://www.newsbtc.com/2015/03/19/synereo-factom-icos/" TargetMode="External"/><Relationship Id="rId573" Type="http://schemas.openxmlformats.org/officeDocument/2006/relationships/hyperlink" Target="http://www.reddit.com/r/Bitcoin/comments/2zro5z/south_korea_bitcoin_growth_fueled_by_startups_and/" TargetMode="External"/><Relationship Id="rId1168" Type="http://schemas.openxmlformats.org/officeDocument/2006/relationships/hyperlink" Target="http://www.reddit.com/r/Bitcoin/comments/3016ho/badbitcoinorg_staked_their_reputation_on/" TargetMode="External"/><Relationship Id="rId370" Type="http://schemas.openxmlformats.org/officeDocument/2006/relationships/hyperlink" Target="http://imgur.com/y8TPoVC" TargetMode="External"/><Relationship Id="rId129" Type="http://schemas.openxmlformats.org/officeDocument/2006/relationships/hyperlink" Target="http://thecoinfront.com/spells-of-genesis-partners-with-foldingcoin/" TargetMode="External"/><Relationship Id="rId128" Type="http://schemas.openxmlformats.org/officeDocument/2006/relationships/hyperlink" Target="http://www.reddit.com/r/Bitcoin/comments/2zlr3t/more_fud/" TargetMode="External"/><Relationship Id="rId127" Type="http://schemas.openxmlformats.org/officeDocument/2006/relationships/hyperlink" Target="http://youtu.be/uuBquRaChHY" TargetMode="External"/><Relationship Id="rId369" Type="http://schemas.openxmlformats.org/officeDocument/2006/relationships/hyperlink" Target="http://www.reddit.com/r/Bitcoin/comments/2zot08/why_bitcoin_isnt_skyrocketing/" TargetMode="External"/><Relationship Id="rId126" Type="http://schemas.openxmlformats.org/officeDocument/2006/relationships/hyperlink" Target="http://www.reddit.com/r/Bitcoin/comments/2zlr5u/legacy_banking_problems/" TargetMode="External"/><Relationship Id="rId368" Type="http://schemas.openxmlformats.org/officeDocument/2006/relationships/hyperlink" Target="http://www.reddit.com/r/Bitcoin/comments/2zots8/mycelium_wallet/" TargetMode="External"/><Relationship Id="rId1190" Type="http://schemas.openxmlformats.org/officeDocument/2006/relationships/hyperlink" Target="http://coincenter.org/2015/03/bitcoin-will-change-international-bank-payments" TargetMode="External"/><Relationship Id="rId1191" Type="http://schemas.openxmlformats.org/officeDocument/2006/relationships/hyperlink" Target="http://www.reddit.com/r/Bitcoin/comments/301h2s/cryptoclooney_how_bitcoin_will_change/" TargetMode="External"/><Relationship Id="rId1192" Type="http://schemas.openxmlformats.org/officeDocument/2006/relationships/hyperlink" Target="http://imgur.com/CY9ZgWS" TargetMode="External"/><Relationship Id="rId1193" Type="http://schemas.openxmlformats.org/officeDocument/2006/relationships/hyperlink" Target="http://www.reddit.com/r/Bitcoin/comments/301gww/td_ameritrade_showing_new_info_for_bit_sign_of/" TargetMode="External"/><Relationship Id="rId121" Type="http://schemas.openxmlformats.org/officeDocument/2006/relationships/hyperlink" Target="http://www.reddit.com/r/Bitcoin/comments/2zln4h/uk_government_to_fund_research_in_digital/" TargetMode="External"/><Relationship Id="rId363" Type="http://schemas.openxmlformats.org/officeDocument/2006/relationships/hyperlink" Target="http://www.reddit.com/r/Bitcoin/comments/2zop8l/so_just_who_has_the_uk_government_handed_the/" TargetMode="External"/><Relationship Id="rId1194" Type="http://schemas.openxmlformats.org/officeDocument/2006/relationships/hyperlink" Target="http://www.youtube.com/attribution_link?a=392wv222ZLk&amp;u=%2Fwatch%3Fv%3Dc1jHEJAxr5g%26feature%3Dshare" TargetMode="External"/><Relationship Id="rId120" Type="http://schemas.openxmlformats.org/officeDocument/2006/relationships/hyperlink" Target="https://bitcoinmagazine.com/19641/uk-government-fund-research-digital-currencies-explore-regulation/" TargetMode="External"/><Relationship Id="rId362" Type="http://schemas.openxmlformats.org/officeDocument/2006/relationships/hyperlink" Target="http://cointelegraph.uk/news/113745/so-just-who-has-the-uk-government-handed-the-digital-currency-research-too" TargetMode="External"/><Relationship Id="rId1195" Type="http://schemas.openxmlformats.org/officeDocument/2006/relationships/hyperlink" Target="http://www.reddit.com/r/Bitcoin/comments/301k2q/bitcoin_hits_real_life_in_south_africa/" TargetMode="External"/><Relationship Id="rId361" Type="http://schemas.openxmlformats.org/officeDocument/2006/relationships/hyperlink" Target="http://www.reddit.com/r/Bitcoin/comments/2zoq3f/adoption_expanding_in_the_uk_anyone_needs_a/" TargetMode="External"/><Relationship Id="rId1196" Type="http://schemas.openxmlformats.org/officeDocument/2006/relationships/hyperlink" Target="http://kingsreview.co.uk/magazine/blog/2015/03/14/bitcoins-utopianism-and-the-future-of-money/" TargetMode="External"/><Relationship Id="rId360" Type="http://schemas.openxmlformats.org/officeDocument/2006/relationships/hyperlink" Target="http://imgur.com/Ysoe3gJ" TargetMode="External"/><Relationship Id="rId1197" Type="http://schemas.openxmlformats.org/officeDocument/2006/relationships/hyperlink" Target="http://www.reddit.com/r/Bitcoin/comments/301k1i/bitcoin_utopianism_and_the_future_of_money_a/" TargetMode="External"/><Relationship Id="rId125" Type="http://schemas.openxmlformats.org/officeDocument/2006/relationships/hyperlink" Target="http://imgur.com/0pof5Mv" TargetMode="External"/><Relationship Id="rId367" Type="http://schemas.openxmlformats.org/officeDocument/2006/relationships/hyperlink" Target="http://www.reddit.com/r/Bitcoin/comments/2zorxw/coinbase_was_vulnerable_to_authy_2fa_exploit/" TargetMode="External"/><Relationship Id="rId1198" Type="http://schemas.openxmlformats.org/officeDocument/2006/relationships/hyperlink" Target="http://imgur.com/xyrrRBV" TargetMode="External"/><Relationship Id="rId124" Type="http://schemas.openxmlformats.org/officeDocument/2006/relationships/hyperlink" Target="http://www.reddit.com/r/Bitcoin/comments/2zlrls/coinco_is_making_bitcoin_savings_accounts/" TargetMode="External"/><Relationship Id="rId366" Type="http://schemas.openxmlformats.org/officeDocument/2006/relationships/hyperlink" Target="http://btcfeed.net/news/coinbase-was-vulnerable-to-authy-2fa-exploit/" TargetMode="External"/><Relationship Id="rId1199" Type="http://schemas.openxmlformats.org/officeDocument/2006/relationships/hyperlink" Target="http://www.reddit.com/r/Bitcoin/comments/301ijd/just_upgraded_pc_the_hashes_are_real/" TargetMode="External"/><Relationship Id="rId123" Type="http://schemas.openxmlformats.org/officeDocument/2006/relationships/hyperlink" Target="http://blog.coin.co/2015/03/coin-cos-new-products-week-4-savings/" TargetMode="External"/><Relationship Id="rId365" Type="http://schemas.openxmlformats.org/officeDocument/2006/relationships/hyperlink" Target="http://www.reddit.com/r/Bitcoin/comments/2zoqfh/bitvc_will_no_longer_offer_ltc_futures/" TargetMode="External"/><Relationship Id="rId122" Type="http://schemas.openxmlformats.org/officeDocument/2006/relationships/hyperlink" Target="http://www.reddit.com/r/Bitcoin/comments/2zlrv1/should_i_sell/" TargetMode="External"/><Relationship Id="rId364" Type="http://schemas.openxmlformats.org/officeDocument/2006/relationships/hyperlink" Target="http://www.reddit.com/r/BitcoinMarkets/comments/2zgbgk/bitvc_will_no_longer_offer_ltc_futures/" TargetMode="External"/><Relationship Id="rId95" Type="http://schemas.openxmlformats.org/officeDocument/2006/relationships/hyperlink" Target="http://www.reddit.com/r/Bitcoin/comments/2zljtu/how_a_local_bitcoin_vendor_in_thailand_made_it/" TargetMode="External"/><Relationship Id="rId94" Type="http://schemas.openxmlformats.org/officeDocument/2006/relationships/hyperlink" Target="http://www.reddit.com/r/Bitcoin/comments/2zlgxv/virwox_buy_bitcoins_with_paypal/" TargetMode="External"/><Relationship Id="rId97" Type="http://schemas.openxmlformats.org/officeDocument/2006/relationships/hyperlink" Target="http://cointelegraph.com/news/113739/airbitz-invents-first-one-touch-2-factor-authentication-for-mobile-wallet" TargetMode="External"/><Relationship Id="rId96" Type="http://schemas.openxmlformats.org/officeDocument/2006/relationships/hyperlink" Target="http://www.reddit.com/r/Bitcoin/comments/2zliyx/what_is_the_value_of_blockchain_analysis/" TargetMode="External"/><Relationship Id="rId99" Type="http://schemas.openxmlformats.org/officeDocument/2006/relationships/hyperlink" Target="http://www.reddit.com/r/Bitcoin/comments/2zlir8/is_paul_snow_bitcoin_developer_too_old_and_fat_to/" TargetMode="External"/><Relationship Id="rId98" Type="http://schemas.openxmlformats.org/officeDocument/2006/relationships/hyperlink" Target="http://www.reddit.com/r/Bitcoin/comments/2zl7q3/airbitz_invents_first_onetouch_2factor/" TargetMode="External"/><Relationship Id="rId91" Type="http://schemas.openxmlformats.org/officeDocument/2006/relationships/hyperlink" Target="http://www.belfasttelegraph.co.uk/technology/boon-for-bitcoin-british-government-is-set-to-regulate-digital-currency-exchanges-31079811.html" TargetMode="External"/><Relationship Id="rId90" Type="http://schemas.openxmlformats.org/officeDocument/2006/relationships/hyperlink" Target="http://www.reddit.com/r/Bitcoin/comments/2zl9fk/huobi_usd_trading_platform_bityes_launches/" TargetMode="External"/><Relationship Id="rId93" Type="http://schemas.openxmlformats.org/officeDocument/2006/relationships/hyperlink" Target="http://bit-post.com/players/virwox-buy-bitcoins-with-paypal-4715" TargetMode="External"/><Relationship Id="rId92" Type="http://schemas.openxmlformats.org/officeDocument/2006/relationships/hyperlink" Target="http://www.reddit.com/r/Bitcoin/comments/2zlhr9/boon_for_bitcoin_british_government_to_regulate/" TargetMode="External"/><Relationship Id="rId118" Type="http://schemas.openxmlformats.org/officeDocument/2006/relationships/hyperlink" Target="https://www.cryptocoinsnews.com/bitreserve-launches-changemoney-org-real-time-view-bitcoin-activity" TargetMode="External"/><Relationship Id="rId117" Type="http://schemas.openxmlformats.org/officeDocument/2006/relationships/hyperlink" Target="http://www.reddit.com/r/Bitcoin/comments/2zlp12/setting_up_multisig_with_trezor/" TargetMode="External"/><Relationship Id="rId359" Type="http://schemas.openxmlformats.org/officeDocument/2006/relationships/hyperlink" Target="http://www.reddit.com/r/Bitcoin/comments/2zonp5/genesis_mining_sponsors_mobile_bitcoin_game/" TargetMode="External"/><Relationship Id="rId116" Type="http://schemas.openxmlformats.org/officeDocument/2006/relationships/hyperlink" Target="http://www.reddit.com/r/Bitcoin/comments/2zlp3b/where_to_buy_bitcoin_with_paypal/" TargetMode="External"/><Relationship Id="rId358" Type="http://schemas.openxmlformats.org/officeDocument/2006/relationships/hyperlink" Target="http://btcfeed.net/news/genesis-mining-sponsors-mobile-bitcoin-game-sarutobi/" TargetMode="External"/><Relationship Id="rId115" Type="http://schemas.openxmlformats.org/officeDocument/2006/relationships/hyperlink" Target="http://www.reddit.com/r/Bitcoin/comments/2zlkc7/how_does_cloud_mining_work/" TargetMode="External"/><Relationship Id="rId357" Type="http://schemas.openxmlformats.org/officeDocument/2006/relationships/hyperlink" Target="http://www.reddit.com/r/Bitcoin/comments/2zonsc/bitcoin_today_friday_march_20_2015/" TargetMode="External"/><Relationship Id="rId599" Type="http://schemas.openxmlformats.org/officeDocument/2006/relationships/hyperlink" Target="http://www.reddit.com/r/Bitcoin/comments/2zs2td/i_think_im_addicted_to_bitcoin/" TargetMode="External"/><Relationship Id="rId1180" Type="http://schemas.openxmlformats.org/officeDocument/2006/relationships/hyperlink" Target="https://bitcoinmagazine.com/19701/bitreserve-expands-india-mexico-partners-mexican-billionaire/" TargetMode="External"/><Relationship Id="rId1181" Type="http://schemas.openxmlformats.org/officeDocument/2006/relationships/hyperlink" Target="http://www.reddit.com/r/Bitcoin/comments/301fi0/bitreserve_expands_to_india_and_mexico_partners/" TargetMode="External"/><Relationship Id="rId119" Type="http://schemas.openxmlformats.org/officeDocument/2006/relationships/hyperlink" Target="http://www.reddit.com/r/Bitcoin/comments/2zlove/bitreserve_launches_changemoneyorg_a_realtime/" TargetMode="External"/><Relationship Id="rId1182" Type="http://schemas.openxmlformats.org/officeDocument/2006/relationships/hyperlink" Target="https://www.scryptcloudmining.reviews" TargetMode="External"/><Relationship Id="rId110" Type="http://schemas.openxmlformats.org/officeDocument/2006/relationships/hyperlink" Target="http://www.reddit.com/r/Bitcoin/comments/2zlkz7/changemoneyorg_realtime_bitcoin_and_bitmoney/" TargetMode="External"/><Relationship Id="rId352" Type="http://schemas.openxmlformats.org/officeDocument/2006/relationships/hyperlink" Target="https://www.youtube.com/watch?v=pTYXXLAWC3w" TargetMode="External"/><Relationship Id="rId594" Type="http://schemas.openxmlformats.org/officeDocument/2006/relationships/hyperlink" Target="http://imgur.com/85nZcZO" TargetMode="External"/><Relationship Id="rId1183" Type="http://schemas.openxmlformats.org/officeDocument/2006/relationships/hyperlink" Target="http://www.reddit.com/r/Bitcoin/comments/301faj/up_to_5_million_satoshi_free_at_scryptcc/" TargetMode="External"/><Relationship Id="rId351" Type="http://schemas.openxmlformats.org/officeDocument/2006/relationships/hyperlink" Target="http://www.reddit.com/r/Bitcoin/comments/2zog8j/primedice_is_helping_spread_the_word_of_bitcoin/" TargetMode="External"/><Relationship Id="rId593" Type="http://schemas.openxmlformats.org/officeDocument/2006/relationships/hyperlink" Target="http://www.reddit.com/r/Bitcoin/comments/2zs0yp/changetip_introduces_bitcoin_tipping_on_twitch/" TargetMode="External"/><Relationship Id="rId1184" Type="http://schemas.openxmlformats.org/officeDocument/2006/relationships/hyperlink" Target="http://imgur.com/uAr7sFj" TargetMode="External"/><Relationship Id="rId350" Type="http://schemas.openxmlformats.org/officeDocument/2006/relationships/hyperlink" Target="http://www.reddit.com/r/Bitcoin/comments/2zogdn/bed_thought_if_the_block_chain_is_like_a_database/" TargetMode="External"/><Relationship Id="rId592" Type="http://schemas.openxmlformats.org/officeDocument/2006/relationships/hyperlink" Target="http://blog.changetip.com/post/114143883614/changetip-introduces-bitcoin-tipping-on-twitch" TargetMode="External"/><Relationship Id="rId1185" Type="http://schemas.openxmlformats.org/officeDocument/2006/relationships/hyperlink" Target="http://www.reddit.com/r/Bitcoin/comments/301c3a/thoughts_%C6%80_online_model_just_sketching_ideas/" TargetMode="External"/><Relationship Id="rId591" Type="http://schemas.openxmlformats.org/officeDocument/2006/relationships/hyperlink" Target="http://www.reddit.com/r/Bitcoin/comments/2zs11r/anyone_else_having_trouble_with_brawkercom/" TargetMode="External"/><Relationship Id="rId1186" Type="http://schemas.openxmlformats.org/officeDocument/2006/relationships/hyperlink" Target="http://www.reddit.com/r/Bitcoin/comments/301bm5/stop_using_the_term_trustless/" TargetMode="External"/><Relationship Id="rId114" Type="http://schemas.openxmlformats.org/officeDocument/2006/relationships/hyperlink" Target="http://www.reddit.com/r/Bitcoin/comments/2zlkpo/how_does_bitcoin_perform_as_an_alternative_asset/" TargetMode="External"/><Relationship Id="rId356" Type="http://schemas.openxmlformats.org/officeDocument/2006/relationships/hyperlink" Target="http://www.reddit.com/r/Bitcoin/comments/2zoleu/bitcoin_escrow_services/" TargetMode="External"/><Relationship Id="rId598" Type="http://schemas.openxmlformats.org/officeDocument/2006/relationships/hyperlink" Target="http://www.reddit.com/r/Bitcoin/comments/2zs34s/scam_alert_beware_news_of_my_wallet_ltd_buying/" TargetMode="External"/><Relationship Id="rId1187" Type="http://schemas.openxmlformats.org/officeDocument/2006/relationships/hyperlink" Target="http://cointelegraph.com/news/113765/synereo-kicks-off-crowdsale-for-its-decentralized-facebook-platform" TargetMode="External"/><Relationship Id="rId113" Type="http://schemas.openxmlformats.org/officeDocument/2006/relationships/hyperlink" Target="http://www.reddit.com/r/Bitcoin/comments/2zlku1/legal_issues_with_stocks_on_the_blockchain/" TargetMode="External"/><Relationship Id="rId355" Type="http://schemas.openxmlformats.org/officeDocument/2006/relationships/hyperlink" Target="http://www.reddit.com/r/Bitcoin/comments/2zohyb/where_i_ask_you_is_the_best_list_of_bitcoin/" TargetMode="External"/><Relationship Id="rId597" Type="http://schemas.openxmlformats.org/officeDocument/2006/relationships/hyperlink" Target="http://www.reddit.com/r/Bitcoin/comments/2zs1k3/5_amazing_things_changetips_new_employee_can_do/" TargetMode="External"/><Relationship Id="rId1188" Type="http://schemas.openxmlformats.org/officeDocument/2006/relationships/hyperlink" Target="http://www.reddit.com/r/Bitcoin/comments/301b1f/synereo_kicks_off_crowdsale_for_its_decentralized/" TargetMode="External"/><Relationship Id="rId112" Type="http://schemas.openxmlformats.org/officeDocument/2006/relationships/hyperlink" Target="http://www.cameronhuff.com/blog/intersection-of-bitcoin-and-stock/index.html" TargetMode="External"/><Relationship Id="rId354" Type="http://schemas.openxmlformats.org/officeDocument/2006/relationships/hyperlink" Target="http://www.reddit.com/r/Bitcoin/comments/2zogvx/coinbase_vault_delay/" TargetMode="External"/><Relationship Id="rId596" Type="http://schemas.openxmlformats.org/officeDocument/2006/relationships/hyperlink" Target="http://blog.changetip.com/post/114063548264/5-amazing-things-changetips-new-employee-can-do" TargetMode="External"/><Relationship Id="rId1189" Type="http://schemas.openxmlformats.org/officeDocument/2006/relationships/hyperlink" Target="http://www.reddit.com/r/Bitcoin/comments/301a59/liberoptions_binary_options_btcusd_pair_added/" TargetMode="External"/><Relationship Id="rId111" Type="http://schemas.openxmlformats.org/officeDocument/2006/relationships/hyperlink" Target="http://www.reddit.com/r/Bitcoin/comments/2zlkwr/really_hoping_for_some_bitcoin_references_in/" TargetMode="External"/><Relationship Id="rId353" Type="http://schemas.openxmlformats.org/officeDocument/2006/relationships/hyperlink" Target="http://www.reddit.com/r/Bitcoin/comments/2zohdl/the_hidden_internet_evolution_scams_everyone_for/" TargetMode="External"/><Relationship Id="rId595" Type="http://schemas.openxmlformats.org/officeDocument/2006/relationships/hyperlink" Target="http://www.reddit.com/r/Bitcoin/comments/2zs0j5/how_do_i_really_talk_to_people_about_bitcoin_most/" TargetMode="External"/><Relationship Id="rId1136" Type="http://schemas.openxmlformats.org/officeDocument/2006/relationships/hyperlink" Target="http://www.reddit.com/r/Bitcoin/comments/300l9a/what_factors_influences_peoples_intention_to_use/" TargetMode="External"/><Relationship Id="rId1137" Type="http://schemas.openxmlformats.org/officeDocument/2006/relationships/hyperlink" Target="http://www.reddit.com/r/Bitcoin/comments/300l41/safello_crowdfund/" TargetMode="External"/><Relationship Id="rId1138" Type="http://schemas.openxmlformats.org/officeDocument/2006/relationships/hyperlink" Target="http://cointelegraph.com/news/113761/bitcoin-exchange-bitt-to-bring-digital-currencies-to-the-caribbean" TargetMode="External"/><Relationship Id="rId1139" Type="http://schemas.openxmlformats.org/officeDocument/2006/relationships/hyperlink" Target="http://www.reddit.com/r/Bitcoin/comments/300p04/bitcoin_exchange_bitt_to_bring_digital_currencies/" TargetMode="External"/><Relationship Id="rId305" Type="http://schemas.openxmlformats.org/officeDocument/2006/relationships/hyperlink" Target="http://www.reddit.com/r/Bitcoin/comments/2znn8k/ukraine_now_freezing_the_accounts_of_bitcoin/" TargetMode="External"/><Relationship Id="rId547" Type="http://schemas.openxmlformats.org/officeDocument/2006/relationships/hyperlink" Target="http://www.reddit.com/r/Bitcoin/comments/2zr8dn/wowif_only_there_was_a_service_i_could_use_to/" TargetMode="External"/><Relationship Id="rId789" Type="http://schemas.openxmlformats.org/officeDocument/2006/relationships/hyperlink" Target="http://www.reddit.com/r/Bitcoin/comments/2zvf2y/deep_web_release_date_for_epix/" TargetMode="External"/><Relationship Id="rId304" Type="http://schemas.openxmlformats.org/officeDocument/2006/relationships/hyperlink" Target="http://forklog.com/sluzhba-bezopasnosti-ukrainy-bitkoin-ispolzuetsya-dlya-finansirovaniya-separatistov/" TargetMode="External"/><Relationship Id="rId546" Type="http://schemas.openxmlformats.org/officeDocument/2006/relationships/hyperlink" Target="http://imgur.com/Cx7aqY6" TargetMode="External"/><Relationship Id="rId788" Type="http://schemas.openxmlformats.org/officeDocument/2006/relationships/hyperlink" Target="http://www.reddit.com/r/Bitcoin/comments/2zvgf3/start_mining_bitcoin/" TargetMode="External"/><Relationship Id="rId303" Type="http://schemas.openxmlformats.org/officeDocument/2006/relationships/hyperlink" Target="http://www.reddit.com/r/Bitcoin/comments/2znna7/the_uk_plans_to_regulate_bitcoin_exchanges/" TargetMode="External"/><Relationship Id="rId545" Type="http://schemas.openxmlformats.org/officeDocument/2006/relationships/hyperlink" Target="http://www.reddit.com/r/Bitcoin/comments/2zr54v/my_mycellium_entropy_has_arrived_good_to_see/" TargetMode="External"/><Relationship Id="rId787" Type="http://schemas.openxmlformats.org/officeDocument/2006/relationships/hyperlink" Target="http://www.reddit.com/r/Bitcoin/comments/2zveg7/make_money_this_is_a_solution/" TargetMode="External"/><Relationship Id="rId302" Type="http://schemas.openxmlformats.org/officeDocument/2006/relationships/hyperlink" Target="http://bitcoinagile.com/153A32/microsoft-move-is-win-for-bitcoin_stream" TargetMode="External"/><Relationship Id="rId544" Type="http://schemas.openxmlformats.org/officeDocument/2006/relationships/hyperlink" Target="https://www.dropbox.com/s/l9mybcfwm8cdjwm/IMG_20150320_223755.jpg?dl=0" TargetMode="External"/><Relationship Id="rId786" Type="http://schemas.openxmlformats.org/officeDocument/2006/relationships/hyperlink" Target="http://www.cashnhits.com/index.php?ref=ahmedcherni91" TargetMode="External"/><Relationship Id="rId309" Type="http://schemas.openxmlformats.org/officeDocument/2006/relationships/hyperlink" Target="http://www.reddit.com/r/Bitcoin/comments/2znqm7/bitcoin_myths/" TargetMode="External"/><Relationship Id="rId308" Type="http://schemas.openxmlformats.org/officeDocument/2006/relationships/hyperlink" Target="https://en.bitcoin.it/wiki/Myths" TargetMode="External"/><Relationship Id="rId307" Type="http://schemas.openxmlformats.org/officeDocument/2006/relationships/hyperlink" Target="http://www.reddit.com/r/Bitcoin/comments/2znqyg/rakuten_making_some_interesting_acquisitions/" TargetMode="External"/><Relationship Id="rId549" Type="http://schemas.openxmlformats.org/officeDocument/2006/relationships/hyperlink" Target="http://www.reddit.com/r/Bitcoin/comments/2zraix/how_long_will_it_take_to_get_coinbase_bitcoin/" TargetMode="External"/><Relationship Id="rId306" Type="http://schemas.openxmlformats.org/officeDocument/2006/relationships/hyperlink" Target="http://www.theindependentpublishingmagazine.com/2015/03/kobo-owner-rakuten-set-to-take-over-distribution-platform-overdrive.html" TargetMode="External"/><Relationship Id="rId548" Type="http://schemas.openxmlformats.org/officeDocument/2006/relationships/hyperlink" Target="http://www.reddit.com/r/Bitcoin/comments/2zr7z6/tipping_should_be_as_simple_as_dropping_a_coin_in/" TargetMode="External"/><Relationship Id="rId781" Type="http://schemas.openxmlformats.org/officeDocument/2006/relationships/hyperlink" Target="http://bitcoinjack.tumblr.com/post/114251462240/bitcoin-and-political-power-now-this-may-be-the" TargetMode="External"/><Relationship Id="rId780" Type="http://schemas.openxmlformats.org/officeDocument/2006/relationships/hyperlink" Target="http://www.reddit.com/r/Bitcoin/comments/2zvbu0/need_help_finding_ross_ulbricht_video/" TargetMode="External"/><Relationship Id="rId1130" Type="http://schemas.openxmlformats.org/officeDocument/2006/relationships/hyperlink" Target="http://www.reddit.com/r/Bitcoin/comments/300mm6/counterparty_and_ethereum_voted_2_most_exciting/" TargetMode="External"/><Relationship Id="rId1131" Type="http://schemas.openxmlformats.org/officeDocument/2006/relationships/hyperlink" Target="http://www.reddit.com/r/Bitcoin/comments/300m10/bitcoin_and_macroeconomics_what_influences_btc/" TargetMode="External"/><Relationship Id="rId301" Type="http://schemas.openxmlformats.org/officeDocument/2006/relationships/hyperlink" Target="http://www.reddit.com/r/Bitcoin/comments/2znl6i/btercom_security_certificate/" TargetMode="External"/><Relationship Id="rId543" Type="http://schemas.openxmlformats.org/officeDocument/2006/relationships/hyperlink" Target="http://www.reddit.com/r/Bitcoin/comments/2zr6qg/syncthing_accepts_bitcoin_donations/" TargetMode="External"/><Relationship Id="rId785" Type="http://schemas.openxmlformats.org/officeDocument/2006/relationships/hyperlink" Target="http://www.reddit.com/r/Bitcoin/comments/2zveii/whats_the_first_thing_you_will_buy_when_bitcoin/" TargetMode="External"/><Relationship Id="rId1132" Type="http://schemas.openxmlformats.org/officeDocument/2006/relationships/hyperlink" Target="http://i.imgur.com/WahUF3s.png?1" TargetMode="External"/><Relationship Id="rId300" Type="http://schemas.openxmlformats.org/officeDocument/2006/relationships/hyperlink" Target="http://www.reddit.com/r/Bitcoin/comments/2znj32/intel_hints_at_bitcoin_play_with_crypto/" TargetMode="External"/><Relationship Id="rId542" Type="http://schemas.openxmlformats.org/officeDocument/2006/relationships/hyperlink" Target="http://www.reddit.com/r/Bitcoin/comments/2zr4g5/has_there_been_any_talk_on_this_sub_about_a/" TargetMode="External"/><Relationship Id="rId784" Type="http://schemas.openxmlformats.org/officeDocument/2006/relationships/hyperlink" Target="http://www.reddit.com/r/Bitcoin/comments/2zvel5/want_to_earn_25_commission_on_a_sale_make_easy/" TargetMode="External"/><Relationship Id="rId1133" Type="http://schemas.openxmlformats.org/officeDocument/2006/relationships/hyperlink" Target="http://www.reddit.com/r/Bitcoin/comments/300lxd/bitcoin_in_kenya_and_east_africa_yes_it_is_real/" TargetMode="External"/><Relationship Id="rId541" Type="http://schemas.openxmlformats.org/officeDocument/2006/relationships/hyperlink" Target="http://www.reddit.com/r/Bitcoin/comments/2zr1sj/were_trying_to_compile_all_the_open_donation/" TargetMode="External"/><Relationship Id="rId783" Type="http://schemas.openxmlformats.org/officeDocument/2006/relationships/hyperlink" Target="https://bitcointalk.org/index.php?topic=999059.0" TargetMode="External"/><Relationship Id="rId1134" Type="http://schemas.openxmlformats.org/officeDocument/2006/relationships/hyperlink" Target="https://github.com/ethereum/pyethereum/pull/233" TargetMode="External"/><Relationship Id="rId540" Type="http://schemas.openxmlformats.org/officeDocument/2006/relationships/hyperlink" Target="http://www.littlebitback.com" TargetMode="External"/><Relationship Id="rId782" Type="http://schemas.openxmlformats.org/officeDocument/2006/relationships/hyperlink" Target="http://www.reddit.com/r/Bitcoin/comments/2zvbrx/this_might_be_the_greatest_speech_on_bitcoin_as/" TargetMode="External"/><Relationship Id="rId1135" Type="http://schemas.openxmlformats.org/officeDocument/2006/relationships/hyperlink" Target="http://www.reddit.com/r/Bitcoin/comments/300lql/counterparty_and_ethereum_cooperate_on_next/" TargetMode="External"/><Relationship Id="rId1125" Type="http://schemas.openxmlformats.org/officeDocument/2006/relationships/hyperlink" Target="https://bitcoinwisdom.com/assets/difficulty/bitcoin-difficulty.png?1427121303" TargetMode="External"/><Relationship Id="rId1126" Type="http://schemas.openxmlformats.org/officeDocument/2006/relationships/hyperlink" Target="http://www.reddit.com/r/Bitcoin/comments/300k30/another_negative_adjustment_this_week_small_but/" TargetMode="External"/><Relationship Id="rId1127" Type="http://schemas.openxmlformats.org/officeDocument/2006/relationships/hyperlink" Target="http://coincenter.org/2015/03/coin-center-comments-on-cfpb-proposal-to-regulate-digital-currencies/" TargetMode="External"/><Relationship Id="rId1128" Type="http://schemas.openxmlformats.org/officeDocument/2006/relationships/hyperlink" Target="http://www.reddit.com/r/Bitcoin/comments/300mxc/coin_center_comments_on_cfpb_proposal_to_regulate/" TargetMode="External"/><Relationship Id="rId1129" Type="http://schemas.openxmlformats.org/officeDocument/2006/relationships/hyperlink" Target="http://www.businessinsider.com.au/25-most-exciting-bitcoin-startups-in-the-world-ethereum-21-coinbase-coindesk-2015-3" TargetMode="External"/><Relationship Id="rId536" Type="http://schemas.openxmlformats.org/officeDocument/2006/relationships/hyperlink" Target="http://www.reddit.com/r/Bitcoin/comments/2zqzkl/the_higher_the_value_of_the_bitcoin_is_the_more/" TargetMode="External"/><Relationship Id="rId778" Type="http://schemas.openxmlformats.org/officeDocument/2006/relationships/hyperlink" Target="http://www.reddit.com/r/Bitcoin/comments/2zvcxl/on_a_winning_streak_if_i_win_again_i_will_share/" TargetMode="External"/><Relationship Id="rId535" Type="http://schemas.openxmlformats.org/officeDocument/2006/relationships/hyperlink" Target="http://www.reddit.com/r/Bitcoin/comments/2zqzk9/rbitcoin_is_now_guaranteed_scam_free_or_your/" TargetMode="External"/><Relationship Id="rId777" Type="http://schemas.openxmlformats.org/officeDocument/2006/relationships/hyperlink" Target="http://i.imgur.com/H0nj1w8.png" TargetMode="External"/><Relationship Id="rId534" Type="http://schemas.openxmlformats.org/officeDocument/2006/relationships/hyperlink" Target="http://www.reddit.com/r/Bitcoin/comments/2zqzun/bitreserve_partners_with_mexican_billionaire/" TargetMode="External"/><Relationship Id="rId776" Type="http://schemas.openxmlformats.org/officeDocument/2006/relationships/hyperlink" Target="http://www.reddit.com/r/Bitcoin/comments/2zvaar/why_arent_we_more_excited_about_ethereum_looking/" TargetMode="External"/><Relationship Id="rId533" Type="http://schemas.openxmlformats.org/officeDocument/2006/relationships/hyperlink" Target="http://btcfeed.net/news/bitreserve-partners-with-mexican-billionaire-ricardo-salinas-pliego/" TargetMode="External"/><Relationship Id="rId775" Type="http://schemas.openxmlformats.org/officeDocument/2006/relationships/hyperlink" Target="http://www.reddit.com/r/Bitcoin/comments/2zvaxv/httpsblockchainbdgpzkonion_quota_exceeded/" TargetMode="External"/><Relationship Id="rId539" Type="http://schemas.openxmlformats.org/officeDocument/2006/relationships/hyperlink" Target="http://www.reddit.com/r/Bitcoin/comments/2zr24e/nobleesports_giving_away_free_bitcoin_over_twitch/" TargetMode="External"/><Relationship Id="rId538" Type="http://schemas.openxmlformats.org/officeDocument/2006/relationships/hyperlink" Target="http://www.twitch.tv/nobleesports" TargetMode="External"/><Relationship Id="rId537" Type="http://schemas.openxmlformats.org/officeDocument/2006/relationships/hyperlink" Target="http://www.reddit.com/r/Bitcoin/comments/2zqziv/how_to_sign_message_using_electrum_and_get/" TargetMode="External"/><Relationship Id="rId779" Type="http://schemas.openxmlformats.org/officeDocument/2006/relationships/hyperlink" Target="http://www.reddit.com/r/Bitcoin/comments/2zvc6s/any_academic_research_into_cryptocurrencies_risk/" TargetMode="External"/><Relationship Id="rId770" Type="http://schemas.openxmlformats.org/officeDocument/2006/relationships/hyperlink" Target="http://www.reddit.com/r/Bitcoin/comments/2zv5uy/bittirahafi_bitcoin_services_since_2012/" TargetMode="External"/><Relationship Id="rId1120" Type="http://schemas.openxmlformats.org/officeDocument/2006/relationships/hyperlink" Target="http://www.reddit.com/r/Bitcoin/comments/300gmk/bitcoin_pos_terminal_using_raspberry_pi_2_and_a/" TargetMode="External"/><Relationship Id="rId532" Type="http://schemas.openxmlformats.org/officeDocument/2006/relationships/hyperlink" Target="http://www.reddit.com/r/Bitcoin/comments/2zr0y6/people_most_often_dont_know_what_they_want/" TargetMode="External"/><Relationship Id="rId774" Type="http://schemas.openxmlformats.org/officeDocument/2006/relationships/hyperlink" Target="http://www.reddit.com/r/Bitcoin/comments/2zv8md/bitcoins_interview_with_bitpesa_ceo_elizabeth/" TargetMode="External"/><Relationship Id="rId1121" Type="http://schemas.openxmlformats.org/officeDocument/2006/relationships/hyperlink" Target="http://blog.winkdex.com/winkdex-widget-for-ios-and-android/" TargetMode="External"/><Relationship Id="rId531" Type="http://schemas.openxmlformats.org/officeDocument/2006/relationships/hyperlink" Target="http://www.reddit.com/r/Bitcoin/comments/2zqxrx/saw_this_in_the_alumni_magazine_today_theyre/" TargetMode="External"/><Relationship Id="rId773" Type="http://schemas.openxmlformats.org/officeDocument/2006/relationships/hyperlink" Target="https://youtu.be/lIfNNPgPJeA" TargetMode="External"/><Relationship Id="rId1122" Type="http://schemas.openxmlformats.org/officeDocument/2006/relationships/hyperlink" Target="http://www.reddit.com/r/Bitcoin/comments/300kwn/winkdex_now_has_a_widget_for_ios_and_android/" TargetMode="External"/><Relationship Id="rId530" Type="http://schemas.openxmlformats.org/officeDocument/2006/relationships/hyperlink" Target="http://imgur.com/J9PXV6i" TargetMode="External"/><Relationship Id="rId772" Type="http://schemas.openxmlformats.org/officeDocument/2006/relationships/hyperlink" Target="http://www.reddit.com/r/Bitcoin/comments/2zv5a4/the_age_of_cryptocurrency_by_paul_vigna_and/" TargetMode="External"/><Relationship Id="rId1123" Type="http://schemas.openxmlformats.org/officeDocument/2006/relationships/hyperlink" Target="http://e-juicesverige.com" TargetMode="External"/><Relationship Id="rId771" Type="http://schemas.openxmlformats.org/officeDocument/2006/relationships/hyperlink" Target="http://www.nytimes.com/2015/03/22/books/review/the-age-of-cryptocurrency-by-paul-vigna-and-michael-j-casey.html?smid=re-share" TargetMode="External"/><Relationship Id="rId1124" Type="http://schemas.openxmlformats.org/officeDocument/2006/relationships/hyperlink" Target="http://www.reddit.com/r/Bitcoin/comments/300kew/ejuicesverigecom_gives_customers_an_automatic_5/" TargetMode="External"/><Relationship Id="rId1158" Type="http://schemas.openxmlformats.org/officeDocument/2006/relationships/hyperlink" Target="https://docs.google.com/forms/d/1NjExoo127aPkAu8GOvhe6YnfZtyMDtKjXvRu3pwL7d8/viewform" TargetMode="External"/><Relationship Id="rId1159" Type="http://schemas.openxmlformats.org/officeDocument/2006/relationships/hyperlink" Target="http://www.reddit.com/r/Bitcoin/comments/3014yq/hello_please_fill_out_a_questionnaire_for_my/" TargetMode="External"/><Relationship Id="rId327" Type="http://schemas.openxmlformats.org/officeDocument/2006/relationships/hyperlink" Target="http://www.reddit.com/r/Bitcoin/comments/2zo0ja/watch_vlog_14_changetip_phobia_on_youtube/" TargetMode="External"/><Relationship Id="rId569" Type="http://schemas.openxmlformats.org/officeDocument/2006/relationships/hyperlink" Target="http://www.reddit.com/r/Bitcoin/comments/2zrm8r/btcjam_wont_let_the_users_define_its_own_interest/" TargetMode="External"/><Relationship Id="rId326" Type="http://schemas.openxmlformats.org/officeDocument/2006/relationships/hyperlink" Target="http://youtu.be/FMoNWZG_GYo" TargetMode="External"/><Relationship Id="rId568" Type="http://schemas.openxmlformats.org/officeDocument/2006/relationships/hyperlink" Target="http://www.reddit.com/r/Bitcoin/comments/2zrn6x/wts_auction_website/" TargetMode="External"/><Relationship Id="rId325" Type="http://schemas.openxmlformats.org/officeDocument/2006/relationships/hyperlink" Target="http://www.reddit.com/r/Bitcoin/comments/2znxki/anyone_use_cryptsy/" TargetMode="External"/><Relationship Id="rId567" Type="http://schemas.openxmlformats.org/officeDocument/2006/relationships/hyperlink" Target="http://www.reddit.com/r/Bitcoin/comments/2zrkn0/i_found_new_easy_way_of_storing_my_bitcoin/" TargetMode="External"/><Relationship Id="rId324" Type="http://schemas.openxmlformats.org/officeDocument/2006/relationships/hyperlink" Target="http://www.reddit.com/r/Bitcoin/comments/2znyhv/im_making_a_wiki_for_bitcoin_and_crypto_scams/" TargetMode="External"/><Relationship Id="rId566" Type="http://schemas.openxmlformats.org/officeDocument/2006/relationships/hyperlink" Target="http://www.reddit.com/r/Bitcoin/comments/2zrleq/how_many_of_you_guys_convert_bitcoins_to_pp/" TargetMode="External"/><Relationship Id="rId329" Type="http://schemas.openxmlformats.org/officeDocument/2006/relationships/hyperlink" Target="http://www.reddit.com/r/Bitcoin/comments/2znz7e/lol_bitchcoin_owned/" TargetMode="External"/><Relationship Id="rId328" Type="http://schemas.openxmlformats.org/officeDocument/2006/relationships/hyperlink" Target="https://www.youtube.com/watch?v=pOwlfJd2r-g" TargetMode="External"/><Relationship Id="rId561" Type="http://schemas.openxmlformats.org/officeDocument/2006/relationships/hyperlink" Target="http://www.marketwatch.com/story/alibaba-wants-to-let-you-use-selfies-to-confirm-payment-2015-03-19" TargetMode="External"/><Relationship Id="rId1150" Type="http://schemas.openxmlformats.org/officeDocument/2006/relationships/hyperlink" Target="http://www.reddit.com/r/Bitcoin/comments/300sit/millionaire_makers_5th_round_is_today_lets_make_a/" TargetMode="External"/><Relationship Id="rId560" Type="http://schemas.openxmlformats.org/officeDocument/2006/relationships/hyperlink" Target="http://www.reddit.com/r/Bitcoin/comments/2zrf1d/anyone_want_to_help_jumpstart_rbtc/" TargetMode="External"/><Relationship Id="rId1151" Type="http://schemas.openxmlformats.org/officeDocument/2006/relationships/hyperlink" Target="http://www.reddit.com/r/Bitcoin/comments/300w7u/are_there_any_hotels_that_directly_accept_bitcoin/" TargetMode="External"/><Relationship Id="rId1152" Type="http://schemas.openxmlformats.org/officeDocument/2006/relationships/hyperlink" Target="http://mises.org/blog/fighting-war-terror-banning-cash" TargetMode="External"/><Relationship Id="rId1153" Type="http://schemas.openxmlformats.org/officeDocument/2006/relationships/hyperlink" Target="http://www.reddit.com/r/Bitcoin/comments/300yi0/the_march_of_unprecedented_financial_repression/" TargetMode="External"/><Relationship Id="rId323" Type="http://schemas.openxmlformats.org/officeDocument/2006/relationships/hyperlink" Target="http://www.wikiscams.org/index.php?title=DiceBitco.in" TargetMode="External"/><Relationship Id="rId565" Type="http://schemas.openxmlformats.org/officeDocument/2006/relationships/hyperlink" Target="http://www.reddit.com/r/Bitcoin/comments/2zri4j/swc_poker_back_and_better_than_ever/" TargetMode="External"/><Relationship Id="rId1154" Type="http://schemas.openxmlformats.org/officeDocument/2006/relationships/hyperlink" Target="http://www.reddit.com/r/Bitcoin/comments/300yez/if_it_doesnt_escrow_value_its_not_a_smart_contract/" TargetMode="External"/><Relationship Id="rId322" Type="http://schemas.openxmlformats.org/officeDocument/2006/relationships/hyperlink" Target="http://www.reddit.com/r/Bitcoin/comments/2znypz/intel_is_looking_to_hire_a_cryptographic/" TargetMode="External"/><Relationship Id="rId564" Type="http://schemas.openxmlformats.org/officeDocument/2006/relationships/hyperlink" Target="http://btcfeed.net/reviews/swc-poker-back-and-better-than-ever/" TargetMode="External"/><Relationship Id="rId1155" Type="http://schemas.openxmlformats.org/officeDocument/2006/relationships/hyperlink" Target="http://www.reddit.com/r/Bitcoin/comments/300x06/crowdfunding_with_crypto_currencies_havelock_dies/" TargetMode="External"/><Relationship Id="rId321" Type="http://schemas.openxmlformats.org/officeDocument/2006/relationships/hyperlink" Target="http://www.coinsetter.com/bitcoin-news/2015/03/19/intel-looking-for-cryptographic-researcher-to-investigate-decentralized-ledgers-2240" TargetMode="External"/><Relationship Id="rId563" Type="http://schemas.openxmlformats.org/officeDocument/2006/relationships/hyperlink" Target="http://www.reddit.com/r/Bitcoin/comments/2zrgax/just_trade/" TargetMode="External"/><Relationship Id="rId1156" Type="http://schemas.openxmlformats.org/officeDocument/2006/relationships/hyperlink" Target="http://www.reddit.com/r/millionairemakers/comments/3012km/welcome_to_drawing_thread_5_on_your_left_you_will/" TargetMode="External"/><Relationship Id="rId320" Type="http://schemas.openxmlformats.org/officeDocument/2006/relationships/hyperlink" Target="http://www.reddit.com/r/Bitcoin/comments/2znvcq/where_can_i_get_stats_of_some_or_all_bitcoin_atms/" TargetMode="External"/><Relationship Id="rId562" Type="http://schemas.openxmlformats.org/officeDocument/2006/relationships/hyperlink" Target="http://www.reddit.com/r/Bitcoin/comments/2zrgej/alibaba_wants_to_let_you_use_selfies_to_confirm/" TargetMode="External"/><Relationship Id="rId1157" Type="http://schemas.openxmlformats.org/officeDocument/2006/relationships/hyperlink" Target="http://www.reddit.com/r/Bitcoin/comments/3015ne/xpost_the_fifth_millionaire_makers_thread_is/" TargetMode="External"/><Relationship Id="rId1147" Type="http://schemas.openxmlformats.org/officeDocument/2006/relationships/hyperlink" Target="https://www.youtube.com/watch?v=ClAyp5zkZLc" TargetMode="External"/><Relationship Id="rId1148" Type="http://schemas.openxmlformats.org/officeDocument/2006/relationships/hyperlink" Target="http://www.reddit.com/r/Bitcoin/comments/300qtz/dont_let_anyone_regulate_your_bitcoin/" TargetMode="External"/><Relationship Id="rId1149" Type="http://schemas.openxmlformats.org/officeDocument/2006/relationships/hyperlink" Target="http://imgur.com/gallery/qXiDfbT/" TargetMode="External"/><Relationship Id="rId316" Type="http://schemas.openxmlformats.org/officeDocument/2006/relationships/hyperlink" Target="http://enjoybitcoins.com/?mref=Dream_Benders" TargetMode="External"/><Relationship Id="rId558" Type="http://schemas.openxmlformats.org/officeDocument/2006/relationships/hyperlink" Target="http://pomf.se/" TargetMode="External"/><Relationship Id="rId315" Type="http://schemas.openxmlformats.org/officeDocument/2006/relationships/hyperlink" Target="http://www.reddit.com/r/Bitcoin/comments/2znuq0/bitspark_chosen_for_innotribe_semifinals_in/" TargetMode="External"/><Relationship Id="rId557" Type="http://schemas.openxmlformats.org/officeDocument/2006/relationships/hyperlink" Target="http://www.reddit.com/r/Bitcoin/comments/2zrdby/the_truth_about_bitcoin_addiction/" TargetMode="External"/><Relationship Id="rId799" Type="http://schemas.openxmlformats.org/officeDocument/2006/relationships/hyperlink" Target="http://www.coindesk.com/bitvc-ceases-litecoin-futures-offering-to-focus-on-bitcoin/" TargetMode="External"/><Relationship Id="rId314" Type="http://schemas.openxmlformats.org/officeDocument/2006/relationships/hyperlink" Target="http://www.reddit.com/r/Bitcoin/comments/2zns2z/bitcoin_loses_tax_deductable_in_canada/" TargetMode="External"/><Relationship Id="rId556" Type="http://schemas.openxmlformats.org/officeDocument/2006/relationships/hyperlink" Target="http://www.dailydot.com/lifestyle/bitcoin-addiction/" TargetMode="External"/><Relationship Id="rId798" Type="http://schemas.openxmlformats.org/officeDocument/2006/relationships/hyperlink" Target="http://www.reddit.com/r/Bitcoin/comments/2zvkz1/i_have_rewritten_my_popular_php_library_and/" TargetMode="External"/><Relationship Id="rId313" Type="http://schemas.openxmlformats.org/officeDocument/2006/relationships/hyperlink" Target="http://www.reddit.com/r/Bitcoin/comments/2zns7o/watch_out_for_bruce_fenton/" TargetMode="External"/><Relationship Id="rId555" Type="http://schemas.openxmlformats.org/officeDocument/2006/relationships/hyperlink" Target="http://www.reddit.com/r/Bitcoin/comments/2zrdo5/clef_enhancing_security_in_the_bitcoin_world/" TargetMode="External"/><Relationship Id="rId797" Type="http://schemas.openxmlformats.org/officeDocument/2006/relationships/hyperlink" Target="https://github.com/nbobtc/bitcoind-php" TargetMode="External"/><Relationship Id="rId319" Type="http://schemas.openxmlformats.org/officeDocument/2006/relationships/hyperlink" Target="http://www.bitcoinviews.com/images/bitcoin-atm.jpg" TargetMode="External"/><Relationship Id="rId318" Type="http://schemas.openxmlformats.org/officeDocument/2006/relationships/hyperlink" Target="http://www.reddit.com/r/Bitcoin/comments/2znvds/igotgotby_igot/" TargetMode="External"/><Relationship Id="rId317" Type="http://schemas.openxmlformats.org/officeDocument/2006/relationships/hyperlink" Target="http://www.reddit.com/r/Bitcoin/comments/2znwig/try_bitcoin_today_find_everything_you_need_to/" TargetMode="External"/><Relationship Id="rId559" Type="http://schemas.openxmlformats.org/officeDocument/2006/relationships/hyperlink" Target="http://www.reddit.com/r/Bitcoin/comments/2zrc8q/i_just_realized_file_sharing_site_pomfse_accepts/" TargetMode="External"/><Relationship Id="rId550" Type="http://schemas.openxmlformats.org/officeDocument/2006/relationships/hyperlink" Target="http://www.reddit.com/r/Bitcoin/comments/2zr8p4/do_you_trust_bitreserve/" TargetMode="External"/><Relationship Id="rId792" Type="http://schemas.openxmlformats.org/officeDocument/2006/relationships/hyperlink" Target="http://www.reddit.com/r/Bitcoin/comments/2zvhd3/psa_brawkercom_is_currently_broken/" TargetMode="External"/><Relationship Id="rId791" Type="http://schemas.openxmlformats.org/officeDocument/2006/relationships/hyperlink" Target="http://www.reddit.com/r/Bitcoin/comments/2zvhmc/hello/" TargetMode="External"/><Relationship Id="rId1140" Type="http://schemas.openxmlformats.org/officeDocument/2006/relationships/hyperlink" Target="http://gcn.com/articles/2015/03/20/ibm-intel-bitcoin.aspx" TargetMode="External"/><Relationship Id="rId790" Type="http://schemas.openxmlformats.org/officeDocument/2006/relationships/hyperlink" Target="http://www.reddit.com/r/Bitcoin/comments/2zvho6/wouldnt_a_usdcoin_or_a_microsoftcoin_be_very/" TargetMode="External"/><Relationship Id="rId1141" Type="http://schemas.openxmlformats.org/officeDocument/2006/relationships/hyperlink" Target="http://www.reddit.com/r/Bitcoin/comments/300owi/tech_giants_federal_reserve_eye_digital_currency/" TargetMode="External"/><Relationship Id="rId1142" Type="http://schemas.openxmlformats.org/officeDocument/2006/relationships/hyperlink" Target="http://blog.omni.foundation/2015/03/23/synereo-amp-attention-economy-crowdsale-is-launching-today-march-232015/" TargetMode="External"/><Relationship Id="rId312" Type="http://schemas.openxmlformats.org/officeDocument/2006/relationships/hyperlink" Target="https://www.youtube.com/watch?v=tHeGn6n2GsY" TargetMode="External"/><Relationship Id="rId554" Type="http://schemas.openxmlformats.org/officeDocument/2006/relationships/hyperlink" Target="http://bravenewcoin.com/news/clef-enhancing-security-in-the-bitcoin-world/" TargetMode="External"/><Relationship Id="rId796" Type="http://schemas.openxmlformats.org/officeDocument/2006/relationships/hyperlink" Target="http://www.reddit.com/r/Bitcoin/comments/2zvihj/would_bitcoin_still_work_if_the_grid_went_down/" TargetMode="External"/><Relationship Id="rId1143" Type="http://schemas.openxmlformats.org/officeDocument/2006/relationships/hyperlink" Target="http://www.reddit.com/r/Bitcoin/comments/300nhb/synereo_ampattention_economy_crowdsale_is/" TargetMode="External"/><Relationship Id="rId311" Type="http://schemas.openxmlformats.org/officeDocument/2006/relationships/hyperlink" Target="http://www.reddit.com/r/Bitcoin/comments/2znsa0/looking_for_some_good_podcasts_that_talk_about/" TargetMode="External"/><Relationship Id="rId553" Type="http://schemas.openxmlformats.org/officeDocument/2006/relationships/hyperlink" Target="http://www.reddit.com/r/Bitcoin/comments/2zrdxz/withdrawals_halted_as_stolen_evolution_coins_make/" TargetMode="External"/><Relationship Id="rId795" Type="http://schemas.openxmlformats.org/officeDocument/2006/relationships/hyperlink" Target="http://www.reddit.com/r/Bitcoin/comments/2zvj4v/how_many_transactions_per_day_until_things_get/" TargetMode="External"/><Relationship Id="rId1144" Type="http://schemas.openxmlformats.org/officeDocument/2006/relationships/hyperlink" Target="http://coincenter.org/2015/03/bitcoin-will-change-international-bank-payments/" TargetMode="External"/><Relationship Id="rId310" Type="http://schemas.openxmlformats.org/officeDocument/2006/relationships/hyperlink" Target="http://www.reddit.com/r/Bitcoin/comments/2znq9a/getting_tired_of_bouncing_from_exchange_to/" TargetMode="External"/><Relationship Id="rId552" Type="http://schemas.openxmlformats.org/officeDocument/2006/relationships/hyperlink" Target="http://i.imgur.com/zf9SVVB.png" TargetMode="External"/><Relationship Id="rId794" Type="http://schemas.openxmlformats.org/officeDocument/2006/relationships/hyperlink" Target="http://www.reddit.com/r/Bitcoin/comments/2zvjhc/bitsperdollar_allows_conversion_bitsdollars/" TargetMode="External"/><Relationship Id="rId1145" Type="http://schemas.openxmlformats.org/officeDocument/2006/relationships/hyperlink" Target="http://www.reddit.com/r/Bitcoin/comments/300rjf/how_bitcoin_will_change_international_bank/" TargetMode="External"/><Relationship Id="rId551" Type="http://schemas.openxmlformats.org/officeDocument/2006/relationships/hyperlink" Target="http://www.reddit.com/r/Bitcoin/comments/2zrb2d/whats_the_best_way_to_turn_an_extremely_large/" TargetMode="External"/><Relationship Id="rId793" Type="http://schemas.openxmlformats.org/officeDocument/2006/relationships/hyperlink" Target="https://bitcointalk.org/index.php?topic=998864.0" TargetMode="External"/><Relationship Id="rId1146" Type="http://schemas.openxmlformats.org/officeDocument/2006/relationships/hyperlink" Target="http://www.reddit.com/r/Bitcoin/comments/300qyf/so_business_insider_posted_25_most_exciting/" TargetMode="External"/><Relationship Id="rId297" Type="http://schemas.openxmlformats.org/officeDocument/2006/relationships/hyperlink" Target="http://www.finextra.com/news/fullstory.aspx?newsitemid=27134" TargetMode="External"/><Relationship Id="rId296" Type="http://schemas.openxmlformats.org/officeDocument/2006/relationships/hyperlink" Target="http://www.reddit.com/r/Bitcoin/comments/2znj8l/the_revolutionary_roots_of_bitcoin_oped/" TargetMode="External"/><Relationship Id="rId295" Type="http://schemas.openxmlformats.org/officeDocument/2006/relationships/hyperlink" Target="http://cointelegraph.com/news/113743/the-revolutionary-roots-of-bitcoin?utm_source=twitterfeed&amp;utm_medium=facebook" TargetMode="External"/><Relationship Id="rId294" Type="http://schemas.openxmlformats.org/officeDocument/2006/relationships/hyperlink" Target="http://www.reddit.com/r/Bitcoin/comments/2znjlt/how_do_retail_companies_begin_accepting_bitcoin/" TargetMode="External"/><Relationship Id="rId299" Type="http://schemas.openxmlformats.org/officeDocument/2006/relationships/hyperlink" Target="http://www.coindesk.com/intel-hints-at-bitcoin-play-with-crypto-researcher-hire/" TargetMode="External"/><Relationship Id="rId298" Type="http://schemas.openxmlformats.org/officeDocument/2006/relationships/hyperlink" Target="http://www.reddit.com/r/Bitcoin/comments/2znj5l/finextra_news_future_money_focus_robert_sams/" TargetMode="External"/><Relationship Id="rId271" Type="http://schemas.openxmlformats.org/officeDocument/2006/relationships/hyperlink" Target="http://www.reddit.com/r/Bitcoin/comments/2znb2p/paypal_in_a_nutshell/" TargetMode="External"/><Relationship Id="rId270" Type="http://schemas.openxmlformats.org/officeDocument/2006/relationships/hyperlink" Target="http://www.liveleak.com/view?i=5f9_1426567052" TargetMode="External"/><Relationship Id="rId269" Type="http://schemas.openxmlformats.org/officeDocument/2006/relationships/hyperlink" Target="http://www.reddit.com/r/Bitcoin/comments/2zn46q/is_there_a_way_to_specify_the_blockheight_to/" TargetMode="External"/><Relationship Id="rId264" Type="http://schemas.openxmlformats.org/officeDocument/2006/relationships/hyperlink" Target="https://imgur.com/jkRfwB1" TargetMode="External"/><Relationship Id="rId263" Type="http://schemas.openxmlformats.org/officeDocument/2006/relationships/hyperlink" Target="http://www.reddit.com/r/Bitcoin/comments/2zn76j/only_8_of_the_worlds_currency_exists_as_paper/" TargetMode="External"/><Relationship Id="rId262" Type="http://schemas.openxmlformats.org/officeDocument/2006/relationships/hyperlink" Target="http://www.reddit.com/r/Bitcoin/comments/2zn7f0/new_wallet_service_pylon/" TargetMode="External"/><Relationship Id="rId261" Type="http://schemas.openxmlformats.org/officeDocument/2006/relationships/hyperlink" Target="https://pylon-account.pylonloans.com" TargetMode="External"/><Relationship Id="rId268" Type="http://schemas.openxmlformats.org/officeDocument/2006/relationships/hyperlink" Target="http://www.reddit.com/r/Bitcoin/comments/2zn5az/the_rules_of_bitcoin_morality/" TargetMode="External"/><Relationship Id="rId267" Type="http://schemas.openxmlformats.org/officeDocument/2006/relationships/hyperlink" Target="http://www.reddit.com/r/Bitcoin/comments/2zn5ye/just_for_comparison_the_recent_evo_debacle_is/" TargetMode="External"/><Relationship Id="rId266" Type="http://schemas.openxmlformats.org/officeDocument/2006/relationships/hyperlink" Target="https://en.wikipedia.org/wiki/Bernard_Madoff" TargetMode="External"/><Relationship Id="rId265" Type="http://schemas.openxmlformats.org/officeDocument/2006/relationships/hyperlink" Target="http://www.reddit.com/r/Bitcoin/comments/2zn65v/found_something_that_can_predict_the_price/" TargetMode="External"/><Relationship Id="rId260" Type="http://schemas.openxmlformats.org/officeDocument/2006/relationships/hyperlink" Target="http://www.reddit.com/r/Bitcoin/comments/2zn7gl/bitcoin_made_zerohedge_again/" TargetMode="External"/><Relationship Id="rId259" Type="http://schemas.openxmlformats.org/officeDocument/2006/relationships/hyperlink" Target="http://www.reddit.com/r/Bitcoin/comments/2zn7tp/just_won_35_worth_of_btc_at_the_toronto_dec_tech/" TargetMode="External"/><Relationship Id="rId258" Type="http://schemas.openxmlformats.org/officeDocument/2006/relationships/hyperlink" Target="http://www.reddit.com/r/Bitcoin/comments/2zn8ci/what_happened_to_seans_outpost/" TargetMode="External"/><Relationship Id="rId253" Type="http://schemas.openxmlformats.org/officeDocument/2006/relationships/hyperlink" Target="http://www.reddit.com/r/Bitcoin/comments/2zn2zz/decent_income_through_bitcoin/" TargetMode="External"/><Relationship Id="rId495" Type="http://schemas.openxmlformats.org/officeDocument/2006/relationships/hyperlink" Target="http://www.reddit.com/r/Bitcoin/comments/2zqbw7/evolution_120000_btc_theft_breaking_developments/" TargetMode="External"/><Relationship Id="rId252" Type="http://schemas.openxmlformats.org/officeDocument/2006/relationships/hyperlink" Target="http://www.reddit.com/r/Bitcoin/comments/2zn34w/ann_clef_is_secure_twofactor_authentication_with/" TargetMode="External"/><Relationship Id="rId494" Type="http://schemas.openxmlformats.org/officeDocument/2006/relationships/hyperlink" Target="http://www.reddit.com/r/DarkNetMarkets/comments/2zlju6/valuable_information_on_kimble_and_verto/?sort=new" TargetMode="External"/><Relationship Id="rId251" Type="http://schemas.openxmlformats.org/officeDocument/2006/relationships/hyperlink" Target="https://bitcointalk.org/index.php?topic=965220.0" TargetMode="External"/><Relationship Id="rId493" Type="http://schemas.openxmlformats.org/officeDocument/2006/relationships/hyperlink" Target="http://www.reddit.com/r/Bitcoin/comments/2zq97q/my_mycelium_entropy_was_damaged_in_the_mail_one/" TargetMode="External"/><Relationship Id="rId250" Type="http://schemas.openxmlformats.org/officeDocument/2006/relationships/hyperlink" Target="http://www.reddit.com/r/Bitcoin/comments/2zmzez/anncold_coiner_indias_first_altcoin_and_bitcoin/" TargetMode="External"/><Relationship Id="rId492" Type="http://schemas.openxmlformats.org/officeDocument/2006/relationships/hyperlink" Target="http://www.reddit.com/r/Bitcoin/comments/2zq9lu/i_offered_the_pizza_delivery_guy_6_in_cash_or_10/" TargetMode="External"/><Relationship Id="rId257" Type="http://schemas.openxmlformats.org/officeDocument/2006/relationships/hyperlink" Target="http://www.reddit.com/r/Bitcoin/comments/2zn8te/private_key_custodians_perhaps_make_sense_for/" TargetMode="External"/><Relationship Id="rId499" Type="http://schemas.openxmlformats.org/officeDocument/2006/relationships/hyperlink" Target="http://www.reddit.com/r/Bitcoin/comments/2zqe28/interview_with_andreas_antonopoulos_at_dec_tech/" TargetMode="External"/><Relationship Id="rId256" Type="http://schemas.openxmlformats.org/officeDocument/2006/relationships/hyperlink" Target="https://blog.xapo.com/the-risk-of-holding-your-investors-private-keys/" TargetMode="External"/><Relationship Id="rId498" Type="http://schemas.openxmlformats.org/officeDocument/2006/relationships/hyperlink" Target="http://www.betakit.com/andreas-antonopoulos-doesnt-know-what-happens-next/" TargetMode="External"/><Relationship Id="rId255" Type="http://schemas.openxmlformats.org/officeDocument/2006/relationships/hyperlink" Target="http://www.reddit.com/r/Bitcoin/comments/2zn95m/bitcoin_childrens_book/" TargetMode="External"/><Relationship Id="rId497" Type="http://schemas.openxmlformats.org/officeDocument/2006/relationships/hyperlink" Target="http://www.reddit.com/r/Bitcoin/comments/2zqaww/suppose_i_want_to_mine_bitcoin_if_only_for_shits/" TargetMode="External"/><Relationship Id="rId254" Type="http://schemas.openxmlformats.org/officeDocument/2006/relationships/hyperlink" Target="http://www.amazon.com/Bitcoin-Adventure-Childrens-Story-ebook/dp/B00USBH6D0/ref=sr_1_1?ie=UTF8&amp;qid=1426809773&amp;sr=8-1&amp;keywords=bitcoin+adventure" TargetMode="External"/><Relationship Id="rId496" Type="http://schemas.openxmlformats.org/officeDocument/2006/relationships/hyperlink" Target="http://www.reddit.com/r/Bitcoin/comments/2zqb19/can_i_use_circle_if_im_in_us_its_a_little_bit/" TargetMode="External"/><Relationship Id="rId293" Type="http://schemas.openxmlformats.org/officeDocument/2006/relationships/hyperlink" Target="http://www.reddit.com/r/Bitcoin/comments/2znjng/the_benefits_of_bitcoin_in_travel/" TargetMode="External"/><Relationship Id="rId292" Type="http://schemas.openxmlformats.org/officeDocument/2006/relationships/hyperlink" Target="http://www.travolution.co.uk/articles/2015/03/18/11841/guest-post-the-benefits-of-bitcoin-in-travel.html" TargetMode="External"/><Relationship Id="rId291" Type="http://schemas.openxmlformats.org/officeDocument/2006/relationships/hyperlink" Target="http://www.reddit.com/r/Bitcoin/comments/2znh1y/in_boon_for_bitcoin_uk_to_regulate_digital/" TargetMode="External"/><Relationship Id="rId290" Type="http://schemas.openxmlformats.org/officeDocument/2006/relationships/hyperlink" Target="http://uk.reuters.com/article/2015/03/19/uk-britain-budget-digital-currencies-idUKKBN0ME2NN20150319" TargetMode="External"/><Relationship Id="rId286" Type="http://schemas.openxmlformats.org/officeDocument/2006/relationships/hyperlink" Target="https://bitcoinmagazine.com/19646/intel-joins-blockchain-technology-race-forms-special-research-group/" TargetMode="External"/><Relationship Id="rId285" Type="http://schemas.openxmlformats.org/officeDocument/2006/relationships/hyperlink" Target="http://www.reddit.com/r/Bitcoin/comments/2znihi/bitreserve_tool_lets_you_watch_bitcoin/" TargetMode="External"/><Relationship Id="rId284" Type="http://schemas.openxmlformats.org/officeDocument/2006/relationships/hyperlink" Target="http://www.coindesk.com/bitreserve-tool-lets-you-watch-bitcoin-transactions-in-real-time/" TargetMode="External"/><Relationship Id="rId283" Type="http://schemas.openxmlformats.org/officeDocument/2006/relationships/hyperlink" Target="http://www.reddit.com/r/Bitcoin/comments/2znexd/noobie_here_whats_the_difference_between_a_seed/" TargetMode="External"/><Relationship Id="rId289" Type="http://schemas.openxmlformats.org/officeDocument/2006/relationships/hyperlink" Target="http://www.reddit.com/r/Bitcoin/comments/2znh7k/entropy_compatible_printers/" TargetMode="External"/><Relationship Id="rId288" Type="http://schemas.openxmlformats.org/officeDocument/2006/relationships/hyperlink" Target="http://www.reddit.com/r/Bitcoin/comments/2znheh/not_getting_all_my_bitcoin_from_a_coinoutlet_atm/" TargetMode="External"/><Relationship Id="rId287" Type="http://schemas.openxmlformats.org/officeDocument/2006/relationships/hyperlink" Target="http://www.reddit.com/r/Bitcoin/comments/2znhqg/intel_joins_the_blockchain_technology_race_forms/" TargetMode="External"/><Relationship Id="rId282" Type="http://schemas.openxmlformats.org/officeDocument/2006/relationships/hyperlink" Target="http://www.reddit.com/r/Bitcoin/comments/2znfwn/has_any_verified_customer_of_coinbase_bought_the/" TargetMode="External"/><Relationship Id="rId281" Type="http://schemas.openxmlformats.org/officeDocument/2006/relationships/hyperlink" Target="http://www.reddit.com/r/Bitcoin/comments/2zndf2/even_though_i_have_heard_about_it_a_lot_i_still/" TargetMode="External"/><Relationship Id="rId280" Type="http://schemas.openxmlformats.org/officeDocument/2006/relationships/hyperlink" Target="http://www.reddit.com/r/Bitcoin/comments/2zndok/please_up_vote_this_is_huge_ive_been_in_contact/" TargetMode="External"/><Relationship Id="rId275" Type="http://schemas.openxmlformats.org/officeDocument/2006/relationships/hyperlink" Target="https://buyabitcoin.com.au/how-to-read-bitcoinwisdom/" TargetMode="External"/><Relationship Id="rId274" Type="http://schemas.openxmlformats.org/officeDocument/2006/relationships/hyperlink" Target="http://www.reddit.com/r/Bitcoin/comments/2znax3/decentralized_prediction_markets_hangout_on_air_7/" TargetMode="External"/><Relationship Id="rId273" Type="http://schemas.openxmlformats.org/officeDocument/2006/relationships/hyperlink" Target="https://www.youtube.com/watch?v=sa5JWJA-zAc" TargetMode="External"/><Relationship Id="rId272" Type="http://schemas.openxmlformats.org/officeDocument/2006/relationships/hyperlink" Target="http://www.reddit.com/r/Bitcoin/comments/2znaxc/open_a_subexchange_in_australia/" TargetMode="External"/><Relationship Id="rId279" Type="http://schemas.openxmlformats.org/officeDocument/2006/relationships/hyperlink" Target="http://www.reddit.com/r/Bitcoin/comments/2zndyo/for_the_newbs_worried_about_private_keys/" TargetMode="External"/><Relationship Id="rId278" Type="http://schemas.openxmlformats.org/officeDocument/2006/relationships/hyperlink" Target="http://www.reddit.com/r/Bitcoin/comments/2zne43/my_grandma_can_use_the_internet/" TargetMode="External"/><Relationship Id="rId277" Type="http://schemas.openxmlformats.org/officeDocument/2006/relationships/hyperlink" Target="http://www.reddit.com/r/Bitcoin/comments/2zncly/how_can_i_recover_my_funds_having_seeds_to/" TargetMode="External"/><Relationship Id="rId276" Type="http://schemas.openxmlformats.org/officeDocument/2006/relationships/hyperlink" Target="http://www.reddit.com/r/Bitcoin/comments/2znaow/beginner_guide_on_how_to_read_bitcoinwisdom/" TargetMode="External"/><Relationship Id="rId907" Type="http://schemas.openxmlformats.org/officeDocument/2006/relationships/hyperlink" Target="http://qntra.net/2015/03/users-of-evo-marketplace-btc-e-are-like-two-peas-in-a-pod/" TargetMode="External"/><Relationship Id="rId906" Type="http://schemas.openxmlformats.org/officeDocument/2006/relationships/hyperlink" Target="http://www.reddit.com/r/Bitcoin/comments/2zwvef/bitcoin_mine_in_the_mountains_on_liveleak/" TargetMode="External"/><Relationship Id="rId905" Type="http://schemas.openxmlformats.org/officeDocument/2006/relationships/hyperlink" Target="http://www.liveleak.com/view?i=462_1426982859" TargetMode="External"/><Relationship Id="rId904" Type="http://schemas.openxmlformats.org/officeDocument/2006/relationships/hyperlink" Target="http://www.reddit.com/r/Bitcoin/comments/2zwvk9/tip_colleagues_in_slack/" TargetMode="External"/><Relationship Id="rId909" Type="http://schemas.openxmlformats.org/officeDocument/2006/relationships/hyperlink" Target="http://www.reddit.com/r/Bitcoin/comments/2zwyqd/why_silicon_valley_startups_dont_care_about/" TargetMode="External"/><Relationship Id="rId908" Type="http://schemas.openxmlformats.org/officeDocument/2006/relationships/hyperlink" Target="http://www.reddit.com/r/Bitcoin/comments/2zwz4e/users_of_evo_marketplace_btce_are_like_two_peas/" TargetMode="External"/><Relationship Id="rId903" Type="http://schemas.openxmlformats.org/officeDocument/2006/relationships/hyperlink" Target="http://www.reddit.com/r/Bitcoin/comments/2zwwgn/bitt_bringing_bitcoin_to_the_caribbean_finally_we/" TargetMode="External"/><Relationship Id="rId902" Type="http://schemas.openxmlformats.org/officeDocument/2006/relationships/hyperlink" Target="http://www.guardian.co.tt/business-guardian/2015-03-22/bitcoin-coming-tt" TargetMode="External"/><Relationship Id="rId901" Type="http://schemas.openxmlformats.org/officeDocument/2006/relationships/hyperlink" Target="http://www.reddit.com/r/Bitcoin/comments/2zwwpi/i_feel_like_we_need_another_darkwallet_funding/" TargetMode="External"/><Relationship Id="rId900" Type="http://schemas.openxmlformats.org/officeDocument/2006/relationships/hyperlink" Target="https://www.darkwallet.is/donate/" TargetMode="External"/><Relationship Id="rId929" Type="http://schemas.openxmlformats.org/officeDocument/2006/relationships/hyperlink" Target="http://www.reddit.com/r/Bitcoin/comments/2zxci4/to_prevent_double_spends_and_allow_zero/" TargetMode="External"/><Relationship Id="rId928" Type="http://schemas.openxmlformats.org/officeDocument/2006/relationships/hyperlink" Target="http://www.reddit.com/r/Bitcoin/comments/2zxbfx/how_to_use_prepaid_gift_cards_to_buy_bitcoins/" TargetMode="External"/><Relationship Id="rId927" Type="http://schemas.openxmlformats.org/officeDocument/2006/relationships/hyperlink" Target="http://www.reddit.com/r/Bitcoin/comments/2zxbgb/diy_bookmarking/" TargetMode="External"/><Relationship Id="rId926" Type="http://schemas.openxmlformats.org/officeDocument/2006/relationships/hyperlink" Target="http://www.reddit.com/r/Bitcoin/comments/2zx8a0/bitcoin_dies_again_for_50th_time/" TargetMode="External"/><Relationship Id="rId921" Type="http://schemas.openxmlformats.org/officeDocument/2006/relationships/hyperlink" Target="http://btcfeed.net/news/bitgo-keeping-your-bitcoin-secure/" TargetMode="External"/><Relationship Id="rId920" Type="http://schemas.openxmlformats.org/officeDocument/2006/relationships/hyperlink" Target="http://www.reddit.com/r/Bitcoin/comments/2zx6hw/logged_on_to_canadian_pharmacy_to_get_refill_of/" TargetMode="External"/><Relationship Id="rId925" Type="http://schemas.openxmlformats.org/officeDocument/2006/relationships/hyperlink" Target="http://bitcoinobituaries.com/?from=reddit1" TargetMode="External"/><Relationship Id="rId924" Type="http://schemas.openxmlformats.org/officeDocument/2006/relationships/hyperlink" Target="http://www.reddit.com/r/Bitcoin/comments/2zx8zj/do_they_make_computers_designed_to_be_nodes_like/" TargetMode="External"/><Relationship Id="rId923" Type="http://schemas.openxmlformats.org/officeDocument/2006/relationships/hyperlink" Target="http://www.reddit.com/r/Bitcoin/comments/2zx5h7/anybody_know_how_to_integrate_coinbase_or_bitpay/" TargetMode="External"/><Relationship Id="rId922" Type="http://schemas.openxmlformats.org/officeDocument/2006/relationships/hyperlink" Target="http://www.reddit.com/r/Bitcoin/comments/2zx66w/bitgo_improves_security_services_for_clients/" TargetMode="External"/><Relationship Id="rId918" Type="http://schemas.openxmlformats.org/officeDocument/2006/relationships/hyperlink" Target="https://www.rochester.edu/newscenter/new-approach-uses-twisted-light-to-increase-the-efficiency-of-quantum-cryptography-systems/" TargetMode="External"/><Relationship Id="rId917" Type="http://schemas.openxmlformats.org/officeDocument/2006/relationships/hyperlink" Target="http://www.reddit.com/r/Bitcoin/comments/2zx0ad/buy_electronics_with_bitcoins_litecoins_dogecoins/" TargetMode="External"/><Relationship Id="rId916" Type="http://schemas.openxmlformats.org/officeDocument/2006/relationships/hyperlink" Target="http://www.tech4bitcoins.com/" TargetMode="External"/><Relationship Id="rId915" Type="http://schemas.openxmlformats.org/officeDocument/2006/relationships/hyperlink" Target="http://www.reddit.com/r/Bitcoin/comments/2zx0ll/protip_peer_to_peer_tipping_for_the_web/" TargetMode="External"/><Relationship Id="rId919" Type="http://schemas.openxmlformats.org/officeDocument/2006/relationships/hyperlink" Target="http://www.reddit.com/r/Bitcoin/comments/2zx09l/will_progress_in_quantum_cryptography_insure/" TargetMode="External"/><Relationship Id="rId910" Type="http://schemas.openxmlformats.org/officeDocument/2006/relationships/hyperlink" Target="http://www.reddit.com/r/Bitcoin/comments/2zx480/seriously_paypal_should_go_all_in_bitcoin/" TargetMode="External"/><Relationship Id="rId914" Type="http://schemas.openxmlformats.org/officeDocument/2006/relationships/hyperlink" Target="https://www.youtube.com/watch?v=BvMmIeIs_hY&amp;feature=youtu.be" TargetMode="External"/><Relationship Id="rId913" Type="http://schemas.openxmlformats.org/officeDocument/2006/relationships/hyperlink" Target="http://www.reddit.com/r/Bitcoin/comments/2zx1ps/how_often_do_private_wallets_get_hacked/" TargetMode="External"/><Relationship Id="rId912" Type="http://schemas.openxmlformats.org/officeDocument/2006/relationships/hyperlink" Target="http://www.reddit.com/r/Bitcoin/comments/2zx43p/tom_woods_the_dollar_might_not_collapse/" TargetMode="External"/><Relationship Id="rId911" Type="http://schemas.openxmlformats.org/officeDocument/2006/relationships/hyperlink" Target="https://www.youtube.com/watch?v=Yrftv6QKh14" TargetMode="External"/><Relationship Id="rId1213" Type="http://schemas.openxmlformats.org/officeDocument/2006/relationships/hyperlink" Target="http://blogs.wsj.com/moneybeat/2015/03/18/look-into-the-future-with-goldman-uber-genomics-and-bitcoin/" TargetMode="External"/><Relationship Id="rId1214" Type="http://schemas.openxmlformats.org/officeDocument/2006/relationships/hyperlink" Target="http://www.reddit.com/r/Bitcoin/comments/301xzk/look_into_the_future_with_goldman_bitcoin/" TargetMode="External"/><Relationship Id="rId1215" Type="http://schemas.openxmlformats.org/officeDocument/2006/relationships/hyperlink" Target="http://youtu.be/EMJwhyHsrC8" TargetMode="External"/><Relationship Id="rId1216" Type="http://schemas.openxmlformats.org/officeDocument/2006/relationships/hyperlink" Target="http://www.reddit.com/r/Bitcoin/comments/301xn1/this_video_was_made_before_bitcoin_was_on_mike/" TargetMode="External"/><Relationship Id="rId1217" Type="http://schemas.openxmlformats.org/officeDocument/2006/relationships/hyperlink" Target="http://www.nasdaq.com/article/nasdaq-to-provide-trading-technology-for-bitcoin-marketplace--update-20150323-00901" TargetMode="External"/><Relationship Id="rId1218" Type="http://schemas.openxmlformats.org/officeDocument/2006/relationships/hyperlink" Target="http://www.reddit.com/r/Bitcoin/comments/301xcn/nasdaq_to_provide_trading_technology_for_bitcoin/" TargetMode="External"/><Relationship Id="rId1219" Type="http://schemas.openxmlformats.org/officeDocument/2006/relationships/hyperlink" Target="http://www.reddit.com/r/Bitcoin/comments/3022t2/humbolt_farms/" TargetMode="External"/><Relationship Id="rId629" Type="http://schemas.openxmlformats.org/officeDocument/2006/relationships/hyperlink" Target="http://www.reddit.com/r/Bitcoin/comments/2zsl68/bitcoin_today_saturday_march_21_2015/" TargetMode="External"/><Relationship Id="rId624" Type="http://schemas.openxmlformats.org/officeDocument/2006/relationships/hyperlink" Target="https://bitcointalk.org/index.php?topic=992818.0" TargetMode="External"/><Relationship Id="rId866" Type="http://schemas.openxmlformats.org/officeDocument/2006/relationships/hyperlink" Target="http://www.reddit.com/r/Bitcoin/comments/2zwhaw/brazilian_bitcoiner_is_climbing_everest_and_will/" TargetMode="External"/><Relationship Id="rId623" Type="http://schemas.openxmlformats.org/officeDocument/2006/relationships/hyperlink" Target="http://www.reddit.com/r/Bitcoin/comments/2zsit2/bitcoin_hodlers_are_too_harsh_on_dnms/" TargetMode="External"/><Relationship Id="rId865" Type="http://schemas.openxmlformats.org/officeDocument/2006/relationships/hyperlink" Target="http://www.reddit.com/r/Bitcoin/comments/2zweux/any_info_on_the_relative_value_of_bitcoin_vs/" TargetMode="External"/><Relationship Id="rId622" Type="http://schemas.openxmlformats.org/officeDocument/2006/relationships/hyperlink" Target="http://www.reddit.com/r/Bitcoin/comments/2zsiy2/question_on_accepting_btc_as_an_fflfirearms_dealer/" TargetMode="External"/><Relationship Id="rId864" Type="http://schemas.openxmlformats.org/officeDocument/2006/relationships/hyperlink" Target="http://www.reddit.com/r/Bitcoin/comments/2zwfty/i_always_want_to_obscure_my_bitcoin_purchases_and/" TargetMode="External"/><Relationship Id="rId621" Type="http://schemas.openxmlformats.org/officeDocument/2006/relationships/hyperlink" Target="http://www.reddit.com/r/Bitcoin/comments/2zsj27/first_global_credit_20_btc_trading_competition/" TargetMode="External"/><Relationship Id="rId863" Type="http://schemas.openxmlformats.org/officeDocument/2006/relationships/hyperlink" Target="http://www.reddit.com/r/Bitcoin/comments/2zwefm/awesome_list_of_bitcoin_things_of_the_week/" TargetMode="External"/><Relationship Id="rId628" Type="http://schemas.openxmlformats.org/officeDocument/2006/relationships/hyperlink" Target="http://www.reddit.com/r/Bitcoin/comments/2zslf9/my_band_logo_is_a_bitcoin_qr_code_let_me_know_if/" TargetMode="External"/><Relationship Id="rId627" Type="http://schemas.openxmlformats.org/officeDocument/2006/relationships/hyperlink" Target="http://imgur.com/gallery/TVivxyC" TargetMode="External"/><Relationship Id="rId869" Type="http://schemas.openxmlformats.org/officeDocument/2006/relationships/hyperlink" Target="http://www.reddit.com/r/Bitcoin/comments/2zwgjn/brawker_our_bitcoin_node_stopped_because_of_a_bad/" TargetMode="External"/><Relationship Id="rId626" Type="http://schemas.openxmlformats.org/officeDocument/2006/relationships/hyperlink" Target="http://www.reddit.com/r/Bitcoin/comments/2zsjgi/latest_bitcoin_news_all_in_one_place_placed_on_map/" TargetMode="External"/><Relationship Id="rId868" Type="http://schemas.openxmlformats.org/officeDocument/2006/relationships/hyperlink" Target="https://twitter.com/brawker/status/579633438908686336" TargetMode="External"/><Relationship Id="rId625" Type="http://schemas.openxmlformats.org/officeDocument/2006/relationships/hyperlink" Target="http://www.reddit.com/r/Bitcoin/comments/2zsjt3/tool_open_source_double_spend_tool/" TargetMode="External"/><Relationship Id="rId867" Type="http://schemas.openxmlformats.org/officeDocument/2006/relationships/hyperlink" Target="http://www.reddit.com/r/Bitcoin/comments/2zwgr1/i_tried_nikki_wallet/" TargetMode="External"/><Relationship Id="rId620" Type="http://schemas.openxmlformats.org/officeDocument/2006/relationships/hyperlink" Target="http://cointelegraph.com/news/113752/20-btc-first-global-credit-trading-competition-imminent" TargetMode="External"/><Relationship Id="rId862" Type="http://schemas.openxmlformats.org/officeDocument/2006/relationships/hyperlink" Target="https://www.reddit.com/r/coindev/comments/2zv043/awesome_list_of_events_jobs_and_projects_of_the/" TargetMode="External"/><Relationship Id="rId861" Type="http://schemas.openxmlformats.org/officeDocument/2006/relationships/hyperlink" Target="http://www.reddit.com/r/Bitcoin/comments/2zw8jy/bitfury_appoints_former_justice_department/" TargetMode="External"/><Relationship Id="rId1210" Type="http://schemas.openxmlformats.org/officeDocument/2006/relationships/hyperlink" Target="http://www.reddit.com/r/Bitcoin/comments/301q6w/imagine_that_western_union_ran_the_money_supply/" TargetMode="External"/><Relationship Id="rId860" Type="http://schemas.openxmlformats.org/officeDocument/2006/relationships/hyperlink" Target="http://btcfeed.net/news/bitfury-appoints-former-justice-department-official/" TargetMode="External"/><Relationship Id="rId1211" Type="http://schemas.openxmlformats.org/officeDocument/2006/relationships/hyperlink" Target="https://www.facebook.com/ChangeTip/posts/818967184849972" TargetMode="External"/><Relationship Id="rId1212" Type="http://schemas.openxmlformats.org/officeDocument/2006/relationships/hyperlink" Target="http://www.reddit.com/r/Bitcoin/comments/301pqz/changetip_its_important_to_remind_people_of_the/" TargetMode="External"/><Relationship Id="rId1202" Type="http://schemas.openxmlformats.org/officeDocument/2006/relationships/hyperlink" Target="https://www.bitquick.co/bitquick-launches-new-affiliate-program.php" TargetMode="External"/><Relationship Id="rId1203" Type="http://schemas.openxmlformats.org/officeDocument/2006/relationships/hyperlink" Target="http://www.reddit.com/r/Bitcoin/comments/301s35/bitquick_launches_new_affiliate_program_with_over/" TargetMode="External"/><Relationship Id="rId1204" Type="http://schemas.openxmlformats.org/officeDocument/2006/relationships/hyperlink" Target="http://www.reddit.com/r/Bitcoin/comments/301rsm/bithorsevirtual_horse_race0edgefree_btcworlds/" TargetMode="External"/><Relationship Id="rId1205" Type="http://schemas.openxmlformats.org/officeDocument/2006/relationships/hyperlink" Target="https://bitcointalk.org/index.php?topic=972541.0" TargetMode="External"/><Relationship Id="rId1206" Type="http://schemas.openxmlformats.org/officeDocument/2006/relationships/hyperlink" Target="http://www.reddit.com/r/Bitcoin/comments/301r4e/crypto_primitive_shorter_than_current_monero_ring/" TargetMode="External"/><Relationship Id="rId1207" Type="http://schemas.openxmlformats.org/officeDocument/2006/relationships/hyperlink" Target="http://cs-people.bu.edu/heilman/eclipse/" TargetMode="External"/><Relationship Id="rId1208" Type="http://schemas.openxmlformats.org/officeDocument/2006/relationships/hyperlink" Target="http://www.reddit.com/r/Bitcoin/comments/301qf9/eclipse_attacks_on_bitcoins_peertopeer_network/" TargetMode="External"/><Relationship Id="rId1209" Type="http://schemas.openxmlformats.org/officeDocument/2006/relationships/hyperlink" Target="http://www.bloombergview.com/articles/2015-03-23/don-t-put-all-your-bitcoins-in-one-basket" TargetMode="External"/><Relationship Id="rId619" Type="http://schemas.openxmlformats.org/officeDocument/2006/relationships/hyperlink" Target="http://www.reddit.com/r/Bitcoin/comments/2zsj3c/get_1_million_youtube_views_that_would_definitely/" TargetMode="External"/><Relationship Id="rId618" Type="http://schemas.openxmlformats.org/officeDocument/2006/relationships/hyperlink" Target="http://www.yutubviews.com/buy-1-million-youtube-views/" TargetMode="External"/><Relationship Id="rId613" Type="http://schemas.openxmlformats.org/officeDocument/2006/relationships/hyperlink" Target="http://www.reddit.com/r/Bitcoin/comments/2zsccn/ninki_wallet_multisig_in_practice/" TargetMode="External"/><Relationship Id="rId855" Type="http://schemas.openxmlformats.org/officeDocument/2006/relationships/hyperlink" Target="http://www.reddit.com/r/Bitcoin/comments/2zw8y2/bitcoin_for_nonprofit_organizations_regulations/" TargetMode="External"/><Relationship Id="rId612" Type="http://schemas.openxmlformats.org/officeDocument/2006/relationships/hyperlink" Target="http://ninki.ghost.io/2015/03/17/multi-sig-in-practice/" TargetMode="External"/><Relationship Id="rId854" Type="http://schemas.openxmlformats.org/officeDocument/2006/relationships/hyperlink" Target="http://www.newsbtc.com/2015/03/21/bitcoin-for-nonprofit-organizations-regulations-and-reservations/" TargetMode="External"/><Relationship Id="rId611" Type="http://schemas.openxmlformats.org/officeDocument/2006/relationships/hyperlink" Target="http://www.reddit.com/r/Bitcoin/comments/2zsb0r/protip_day_8_update_on_dark_market_hack_and/" TargetMode="External"/><Relationship Id="rId853" Type="http://schemas.openxmlformats.org/officeDocument/2006/relationships/hyperlink" Target="http://www.reddit.com/r/Bitcoin/comments/2zw8z1/bitcoin_coming_to_tt/" TargetMode="External"/><Relationship Id="rId610" Type="http://schemas.openxmlformats.org/officeDocument/2006/relationships/hyperlink" Target="https://www.youtube.com/watch?v=MK3PnP01Ucg" TargetMode="External"/><Relationship Id="rId852" Type="http://schemas.openxmlformats.org/officeDocument/2006/relationships/hyperlink" Target="http://www.guardian.co.tt/business-guardian/2015-03-22/bitcoin-coming-tt" TargetMode="External"/><Relationship Id="rId617" Type="http://schemas.openxmlformats.org/officeDocument/2006/relationships/hyperlink" Target="http://www.reddit.com/r/Bitcoin/comments/2zsgi7/how_i_see_bitcoin_will_become_anonymous/" TargetMode="External"/><Relationship Id="rId859" Type="http://schemas.openxmlformats.org/officeDocument/2006/relationships/hyperlink" Target="http://www.reddit.com/r/Bitcoin/comments/2zw8px/when_does_bitcoin_become_money/" TargetMode="External"/><Relationship Id="rId616" Type="http://schemas.openxmlformats.org/officeDocument/2006/relationships/hyperlink" Target="http://www.reddit.com/r/Bitcoin/comments/2zsgm0/exchanges_choosing_not_to_accept_btc_thought/" TargetMode="External"/><Relationship Id="rId858" Type="http://schemas.openxmlformats.org/officeDocument/2006/relationships/hyperlink" Target="http://btcfeed.net/news/when-does-bitcoin-become-money/" TargetMode="External"/><Relationship Id="rId615" Type="http://schemas.openxmlformats.org/officeDocument/2006/relationships/hyperlink" Target="http://www.reddit.com/r/Bitcoin/comments/2zsgm4/if_bitcoins_are_pseudonomous_and_can_be_tracked/" TargetMode="External"/><Relationship Id="rId857" Type="http://schemas.openxmlformats.org/officeDocument/2006/relationships/hyperlink" Target="http://www.reddit.com/r/Bitcoin/comments/2zw8w8/bitcoins_future_a_macroeconomic_model/" TargetMode="External"/><Relationship Id="rId614" Type="http://schemas.openxmlformats.org/officeDocument/2006/relationships/hyperlink" Target="http://www.reddit.com/r/Bitcoin/comments/2zsfoh/at_this_rateif_bitcoin_keeps_getting_defrauded/" TargetMode="External"/><Relationship Id="rId856" Type="http://schemas.openxmlformats.org/officeDocument/2006/relationships/hyperlink" Target="http://www.newsbtc.com/2015/03/21/bitcoins-future-a-macroeconomic-model/" TargetMode="External"/><Relationship Id="rId851" Type="http://schemas.openxmlformats.org/officeDocument/2006/relationships/hyperlink" Target="http://www.reddit.com/r/Bitcoin/comments/2zw8z3/bitcoin_can_thrive_in_india_thanks_to_the_bitcoin/" TargetMode="External"/><Relationship Id="rId850" Type="http://schemas.openxmlformats.org/officeDocument/2006/relationships/hyperlink" Target="http://btcfeed.net/news/bitcoin-can-thrive-in-india-thanks-to-the-bitcoin-india-alliance/" TargetMode="External"/><Relationship Id="rId1200" Type="http://schemas.openxmlformats.org/officeDocument/2006/relationships/hyperlink" Target="http://coincenter.org/2015/03/bitcoin-will-change-international-bank-payments" TargetMode="External"/><Relationship Id="rId1201" Type="http://schemas.openxmlformats.org/officeDocument/2006/relationships/hyperlink" Target="http://www.reddit.com/r/Bitcoin/comments/301h2s/cryptoclooney_how_bitcoin_will_change/" TargetMode="External"/><Relationship Id="rId1235" Type="http://schemas.openxmlformats.org/officeDocument/2006/relationships/hyperlink" Target="http://www.reddit.com/r/Bitcoin/comments/30269k/am_i_taking_part_in_a_scam_or_not/" TargetMode="External"/><Relationship Id="rId1236" Type="http://schemas.openxmlformats.org/officeDocument/2006/relationships/hyperlink" Target="http://imgur.com/NCChhLq" TargetMode="External"/><Relationship Id="rId1237" Type="http://schemas.openxmlformats.org/officeDocument/2006/relationships/hyperlink" Target="http://www.reddit.com/r/Bitcoin/comments/3028tl/i_missread_that_as_a_drawing_contest/" TargetMode="External"/><Relationship Id="rId1238" Type="http://schemas.openxmlformats.org/officeDocument/2006/relationships/hyperlink" Target="http://razorsforex.blogspot.com/2015/03/the-on-19th-of-march-zebpay-hosted.html" TargetMode="External"/><Relationship Id="rId1239" Type="http://schemas.openxmlformats.org/officeDocument/2006/relationships/hyperlink" Target="http://www.reddit.com/r/Bitcoin/comments/3027ff/zebpay_hosts_largest_bitcoin_conference_in_india/" TargetMode="External"/><Relationship Id="rId409" Type="http://schemas.openxmlformats.org/officeDocument/2006/relationships/hyperlink" Target="http://www.reddit.com/r/Bitcoin/comments/2zp7e2/changetip_integrates_with_game_streaming_service/" TargetMode="External"/><Relationship Id="rId404" Type="http://schemas.openxmlformats.org/officeDocument/2006/relationships/hyperlink" Target="http://coinde.sk/1CANfjZ" TargetMode="External"/><Relationship Id="rId646" Type="http://schemas.openxmlformats.org/officeDocument/2006/relationships/hyperlink" Target="http://www.reddit.com/r/Bitcoin/comments/2zst8x/is_it_possible_to_make_bitcoin_behave_like/" TargetMode="External"/><Relationship Id="rId888" Type="http://schemas.openxmlformats.org/officeDocument/2006/relationships/hyperlink" Target="http://www.reddit.com/r/Bitcoin/comments/2zwqp8/want_to_earn_25_commission_on_a_sale_earn_free/" TargetMode="External"/><Relationship Id="rId403" Type="http://schemas.openxmlformats.org/officeDocument/2006/relationships/hyperlink" Target="http://www.reddit.com/r/Bitcoin/comments/2zp2lu/i_am_going_to_present_bitcoin_to_other_students/" TargetMode="External"/><Relationship Id="rId645" Type="http://schemas.openxmlformats.org/officeDocument/2006/relationships/hyperlink" Target="http://www.reddit.com/r/Bitcoin/comments/2zstox/bitcoin_giveaway_at_freebits/" TargetMode="External"/><Relationship Id="rId887" Type="http://schemas.openxmlformats.org/officeDocument/2006/relationships/hyperlink" Target="https://bitcointalk.org/index.php?topic=999059.0" TargetMode="External"/><Relationship Id="rId402" Type="http://schemas.openxmlformats.org/officeDocument/2006/relationships/hyperlink" Target="http://www.reddit.com/r/Bitcoin/comments/2zp2m0/changetip_integrates_with_game_streaming_service/" TargetMode="External"/><Relationship Id="rId644" Type="http://schemas.openxmlformats.org/officeDocument/2006/relationships/hyperlink" Target="http://www.reddit.com/r/FreeBits/comments/2zsjuf/bitcoin_giveaway_everyone_who_comments_today_will/" TargetMode="External"/><Relationship Id="rId886" Type="http://schemas.openxmlformats.org/officeDocument/2006/relationships/hyperlink" Target="http://www.reddit.com/r/Bitcoin/comments/2zwqpi/do_you_vape_bitcoin_accepted_here_70_vendors_and/" TargetMode="External"/><Relationship Id="rId401" Type="http://schemas.openxmlformats.org/officeDocument/2006/relationships/hyperlink" Target="http://coinde.sk/1AOOvez" TargetMode="External"/><Relationship Id="rId643" Type="http://schemas.openxmlformats.org/officeDocument/2006/relationships/hyperlink" Target="http://www.reddit.com/r/Bitcoin/comments/2zsqxl/canadian_bitcoin_exchange_cointrader_acquired_by/" TargetMode="External"/><Relationship Id="rId885" Type="http://schemas.openxmlformats.org/officeDocument/2006/relationships/hyperlink" Target="http://www.reddit.com/r/Bitcoin/comments/2zwoss/a_cryptocoin_with_an_inherent_value/" TargetMode="External"/><Relationship Id="rId408" Type="http://schemas.openxmlformats.org/officeDocument/2006/relationships/hyperlink" Target="http://www.coindesk.com/changetip-integrates-with-game-streaming-service-twitch-tv/" TargetMode="External"/><Relationship Id="rId407" Type="http://schemas.openxmlformats.org/officeDocument/2006/relationships/hyperlink" Target="http://www.reddit.com/r/Bitcoin/comments/2zp7ry/my_wallet_ltd_buys_bitcoin_above_market_price/" TargetMode="External"/><Relationship Id="rId649" Type="http://schemas.openxmlformats.org/officeDocument/2006/relationships/hyperlink" Target="http://frass.woodcoin.org/?p=39" TargetMode="External"/><Relationship Id="rId406" Type="http://schemas.openxmlformats.org/officeDocument/2006/relationships/hyperlink" Target="http://btcfeed.net/news/wallet-ltd-buys-bitcoin-market-price/" TargetMode="External"/><Relationship Id="rId648" Type="http://schemas.openxmlformats.org/officeDocument/2006/relationships/hyperlink" Target="http://www.reddit.com/r/Bitcoin/comments/2zst3j/slushs_new_siteinterface_is_now_back_to_being_my/" TargetMode="External"/><Relationship Id="rId405" Type="http://schemas.openxmlformats.org/officeDocument/2006/relationships/hyperlink" Target="http://www.reddit.com/r/Bitcoin/comments/2zp2je/btcjam_now_uses_credit_scores_to_set_borrowers/" TargetMode="External"/><Relationship Id="rId647" Type="http://schemas.openxmlformats.org/officeDocument/2006/relationships/hyperlink" Target="http://i.imgur.com/WSY05fZ.png" TargetMode="External"/><Relationship Id="rId889" Type="http://schemas.openxmlformats.org/officeDocument/2006/relationships/hyperlink" Target="http://www.reddit.com/r/Bitcoin/comments/2zwqmj/bitcoin_game_created_to_promote_bitcoin/" TargetMode="External"/><Relationship Id="rId880" Type="http://schemas.openxmlformats.org/officeDocument/2006/relationships/hyperlink" Target="http://www.reddit.com/r/Bitcoin/comments/2zwnyl/buy_cheap_unlocked_cell_phones_smart_watches_for/" TargetMode="External"/><Relationship Id="rId1230" Type="http://schemas.openxmlformats.org/officeDocument/2006/relationships/hyperlink" Target="http://youtu.be/EMJwhyHsrC8" TargetMode="External"/><Relationship Id="rId400" Type="http://schemas.openxmlformats.org/officeDocument/2006/relationships/hyperlink" Target="http://www.reddit.com/r/Bitcoin/comments/2zp33b/i_bought_a_painting_this_week_for_20_btc_it_was/" TargetMode="External"/><Relationship Id="rId642" Type="http://schemas.openxmlformats.org/officeDocument/2006/relationships/hyperlink" Target="http://btcfeed.net/news/canadian-bitcoin-exchange-cointrader-acquired-by-newnote-financial-corp/" TargetMode="External"/><Relationship Id="rId884" Type="http://schemas.openxmlformats.org/officeDocument/2006/relationships/hyperlink" Target="http://blog.synereo.com/2015/03/22/amp-economy/" TargetMode="External"/><Relationship Id="rId1231" Type="http://schemas.openxmlformats.org/officeDocument/2006/relationships/hyperlink" Target="http://www.reddit.com/r/Bitcoin/comments/301xn1/this_video_was_made_before_bitcoin_was_on_mike/" TargetMode="External"/><Relationship Id="rId641" Type="http://schemas.openxmlformats.org/officeDocument/2006/relationships/hyperlink" Target="http://www.reddit.com/r/Bitcoin/comments/2zss4i/use_bitcoin_for_amazon_purchases_with_coinjay/" TargetMode="External"/><Relationship Id="rId883" Type="http://schemas.openxmlformats.org/officeDocument/2006/relationships/hyperlink" Target="http://www.reddit.com/r/Bitcoin/comments/2zwn2h/andreas_antonopoulos_new_startup_is_called_third/" TargetMode="External"/><Relationship Id="rId1232" Type="http://schemas.openxmlformats.org/officeDocument/2006/relationships/hyperlink" Target="http://www.reddit.com/r/Bitcoin/comments/3026vs/do_i_really_need_to_buy_a_webcam_for_the_sole/" TargetMode="External"/><Relationship Id="rId640" Type="http://schemas.openxmlformats.org/officeDocument/2006/relationships/hyperlink" Target="http://btcfeed.net/news/use-bitcoin-for-amazon-purchases-with-coinjay-chrome-extension/" TargetMode="External"/><Relationship Id="rId882" Type="http://schemas.openxmlformats.org/officeDocument/2006/relationships/hyperlink" Target="https://twitter.com/aantonop/status/579642765769867266" TargetMode="External"/><Relationship Id="rId1233" Type="http://schemas.openxmlformats.org/officeDocument/2006/relationships/hyperlink" Target="http://www.miningpool.co.uk/hashpanel-io-will-make-it-easy-to-manage-your-mine/" TargetMode="External"/><Relationship Id="rId881" Type="http://schemas.openxmlformats.org/officeDocument/2006/relationships/hyperlink" Target="http://www.reddit.com/r/Bitcoin/comments/2zwn8y/greenaddressit_trezor_wallet_gone/" TargetMode="External"/><Relationship Id="rId1234" Type="http://schemas.openxmlformats.org/officeDocument/2006/relationships/hyperlink" Target="http://www.reddit.com/r/Bitcoin/comments/3026n7/mining_poolhashpanel_and_their_set_of_open_source/" TargetMode="External"/><Relationship Id="rId1224" Type="http://schemas.openxmlformats.org/officeDocument/2006/relationships/hyperlink" Target="http://www.reddit.com/r/Bitcoin/comments/30204w/i_run_a_popular_blog_i_want_to_try_this_idea_i/" TargetMode="External"/><Relationship Id="rId1225" Type="http://schemas.openxmlformats.org/officeDocument/2006/relationships/hyperlink" Target="http://pocketfullofapps.com/2015/03/23/bitcoin-and-mobile-apps-hidden-value-in-plain-sight.html" TargetMode="External"/><Relationship Id="rId1226" Type="http://schemas.openxmlformats.org/officeDocument/2006/relationships/hyperlink" Target="http://www.reddit.com/r/Bitcoin/comments/301zpf/bitcoin_and_mobile_apps_hidden_value_in_plain/" TargetMode="External"/><Relationship Id="rId1227" Type="http://schemas.openxmlformats.org/officeDocument/2006/relationships/hyperlink" Target="http://www.reddit.com/r/Bitcoin/comments/301y4l/finding_consumer_adoption_on_the_retail_side/" TargetMode="External"/><Relationship Id="rId1228" Type="http://schemas.openxmlformats.org/officeDocument/2006/relationships/hyperlink" Target="http://blogs.wsj.com/moneybeat/2015/03/18/look-into-the-future-with-goldman-uber-genomics-and-bitcoin/" TargetMode="External"/><Relationship Id="rId1229" Type="http://schemas.openxmlformats.org/officeDocument/2006/relationships/hyperlink" Target="http://www.reddit.com/r/Bitcoin/comments/301xzk/look_into_the_future_with_goldman_bitcoin/" TargetMode="External"/><Relationship Id="rId635" Type="http://schemas.openxmlformats.org/officeDocument/2006/relationships/hyperlink" Target="http://www.newsbtc.com/2015/03/20/gold-vs-bitcoin-better-investment/" TargetMode="External"/><Relationship Id="rId877" Type="http://schemas.openxmlformats.org/officeDocument/2006/relationships/hyperlink" Target="http://www.reddit.com/r/Bitcoin/comments/2zwmgx/i_tried_ninki_wallet/" TargetMode="External"/><Relationship Id="rId634" Type="http://schemas.openxmlformats.org/officeDocument/2006/relationships/hyperlink" Target="http://www.reddit.com/r/Bitcoin/comments/2zsphq/was_bitcoin_present_at_cebit_2015/" TargetMode="External"/><Relationship Id="rId876" Type="http://schemas.openxmlformats.org/officeDocument/2006/relationships/hyperlink" Target="http://www.reddit.com/r/Bitcoin/comments/2zwmpq/2_of_3_multisig_address_consisted_of_various/" TargetMode="External"/><Relationship Id="rId633" Type="http://schemas.openxmlformats.org/officeDocument/2006/relationships/hyperlink" Target="http://www.newsbtc.com/2015/03/20/bitcoin-present-cebit-2015/" TargetMode="External"/><Relationship Id="rId875" Type="http://schemas.openxmlformats.org/officeDocument/2006/relationships/hyperlink" Target="http://www.reddit.com/r/Bitcoin/comments/2zwjnv/debunking_the_myth_that_0_spread_implies_0/" TargetMode="External"/><Relationship Id="rId632" Type="http://schemas.openxmlformats.org/officeDocument/2006/relationships/hyperlink" Target="http://www.reddit.com/r/Bitcoin/comments/2zspiy/can_you_make_money_online_via_drop_shipping_for/" TargetMode="External"/><Relationship Id="rId874" Type="http://schemas.openxmlformats.org/officeDocument/2006/relationships/hyperlink" Target="http://www.reddit.com/r/Bitcoin/comments/2zwi8i/brazilian_bitcoiner_is_climbing_everest_and_will/" TargetMode="External"/><Relationship Id="rId639" Type="http://schemas.openxmlformats.org/officeDocument/2006/relationships/hyperlink" Target="http://www.reddit.com/r/Bitcoin/comments/2zsp0g/bitcoin_exchange_safello_offers_company_shares_in/" TargetMode="External"/><Relationship Id="rId638" Type="http://schemas.openxmlformats.org/officeDocument/2006/relationships/hyperlink" Target="http://btcfeed.net/news/bitcoin-exchange-safello-offers-company-shares-in-return-for-crowdfunding-support/" TargetMode="External"/><Relationship Id="rId637" Type="http://schemas.openxmlformats.org/officeDocument/2006/relationships/hyperlink" Target="http://www.reddit.com/r/Bitcoin/comments/2zsp5f/a_bitcoin_onlinetrading_startup/" TargetMode="External"/><Relationship Id="rId879" Type="http://schemas.openxmlformats.org/officeDocument/2006/relationships/hyperlink" Target="http://www.bitcoinelectronics.net" TargetMode="External"/><Relationship Id="rId636" Type="http://schemas.openxmlformats.org/officeDocument/2006/relationships/hyperlink" Target="http://www.reddit.com/r/Bitcoin/comments/2zsp7x/gold_vs_bitcoin_which_is_a_better_investment/" TargetMode="External"/><Relationship Id="rId878" Type="http://schemas.openxmlformats.org/officeDocument/2006/relationships/hyperlink" Target="http://www.reddit.com/r/Bitcoin/comments/2zwlbd/reddits_sponsored_link_paypal/" TargetMode="External"/><Relationship Id="rId631" Type="http://schemas.openxmlformats.org/officeDocument/2006/relationships/hyperlink" Target="http://www.newsbtc.com/2015/03/20/can-make-money-online-via-drop-shipping-bitcoin/" TargetMode="External"/><Relationship Id="rId873" Type="http://schemas.openxmlformats.org/officeDocument/2006/relationships/hyperlink" Target="http://www.reddit.com/r/Bitcoin/comments/2zwj7n/andreas_3rd_key_solutions/" TargetMode="External"/><Relationship Id="rId1220" Type="http://schemas.openxmlformats.org/officeDocument/2006/relationships/hyperlink" Target="http://www.reddit.com/r/Bitcoin/comments/302254/there_is_a_lot_of_demand_for_digital_currency/" TargetMode="External"/><Relationship Id="rId630" Type="http://schemas.openxmlformats.org/officeDocument/2006/relationships/hyperlink" Target="http://www.reddit.com/r/Bitcoin/comments/2zsnh0/eli5_is_it_really_possible_to_prevent_this_coins/" TargetMode="External"/><Relationship Id="rId872" Type="http://schemas.openxmlformats.org/officeDocument/2006/relationships/hyperlink" Target="https://twitter.com/aantonop/status/579642765769867266" TargetMode="External"/><Relationship Id="rId1221" Type="http://schemas.openxmlformats.org/officeDocument/2006/relationships/hyperlink" Target="http://www.reddit.com/r/Bitcoin/comments/30219g/help_want_to_mine_no_idea_where_to_start/" TargetMode="External"/><Relationship Id="rId871" Type="http://schemas.openxmlformats.org/officeDocument/2006/relationships/hyperlink" Target="http://www.reddit.com/r/Bitcoin/comments/2zwjf3/bitcoin_center_korea_cool_we_are_taking_over_the/" TargetMode="External"/><Relationship Id="rId1222" Type="http://schemas.openxmlformats.org/officeDocument/2006/relationships/hyperlink" Target="http://www.coindesk.com/three-blockchain-startups-selected-for-barclays-accelerator/" TargetMode="External"/><Relationship Id="rId870" Type="http://schemas.openxmlformats.org/officeDocument/2006/relationships/hyperlink" Target="https://coinkite.com/u/Bitcoin_Center_Korea/" TargetMode="External"/><Relationship Id="rId1223" Type="http://schemas.openxmlformats.org/officeDocument/2006/relationships/hyperlink" Target="http://www.reddit.com/r/Bitcoin/comments/30209d/three_blockchain_startups_selected_for_barclays/" TargetMode="External"/><Relationship Id="rId829" Type="http://schemas.openxmlformats.org/officeDocument/2006/relationships/hyperlink" Target="http://www.reddit.com/r/Bitcoin/comments/2zw13a/it_just_need_access_to_the_blockchain/" TargetMode="External"/><Relationship Id="rId828" Type="http://schemas.openxmlformats.org/officeDocument/2006/relationships/hyperlink" Target="http://thehackernews.com/2015/03/cardless-atm-smartphone.html" TargetMode="External"/><Relationship Id="rId827" Type="http://schemas.openxmlformats.org/officeDocument/2006/relationships/hyperlink" Target="http://www.reddit.com/r/Bitcoin/comments/2zw0fv/keep_america_beautiful_is_the_nations_leading/" TargetMode="External"/><Relationship Id="rId822" Type="http://schemas.openxmlformats.org/officeDocument/2006/relationships/hyperlink" Target="http://www.reddit.com/r/Bitcoin/comments/2zvzqu/btc_donations/" TargetMode="External"/><Relationship Id="rId821" Type="http://schemas.openxmlformats.org/officeDocument/2006/relationships/hyperlink" Target="http://www.reddit.com/r/Bitcoin/comments/2zvzxc/get_paid_in_bitcoin_for_answering_questions/" TargetMode="External"/><Relationship Id="rId820" Type="http://schemas.openxmlformats.org/officeDocument/2006/relationships/hyperlink" Target="http://www.bitfortip.com" TargetMode="External"/><Relationship Id="rId826" Type="http://schemas.openxmlformats.org/officeDocument/2006/relationships/hyperlink" Target="http://i.imgur.com/feA30kH.png" TargetMode="External"/><Relationship Id="rId825" Type="http://schemas.openxmlformats.org/officeDocument/2006/relationships/hyperlink" Target="http://www.reddit.com/r/Bitcoin/comments/2zw0yg/im_no_poet_xbtbtc_help_adoption_grow/" TargetMode="External"/><Relationship Id="rId824" Type="http://schemas.openxmlformats.org/officeDocument/2006/relationships/hyperlink" Target="http://www.reddit.com/r/Bitcoin/comments/2zvzou/is_the_world_ready_for_bitcoin_to_go_mainstream/" TargetMode="External"/><Relationship Id="rId823" Type="http://schemas.openxmlformats.org/officeDocument/2006/relationships/hyperlink" Target="http://www.forbes.com/sites/ilyapozin/2015/03/19/is-the-world-ready-for-bitcoin-to-go-mainstream/?utm_campaign=ForbesTech&amp;utm_source=TWITTER&amp;utm_medium=social&amp;utm_channel=Technology&amp;linkId=13002376" TargetMode="External"/><Relationship Id="rId819" Type="http://schemas.openxmlformats.org/officeDocument/2006/relationships/hyperlink" Target="http://www.reddit.com/r/Bitcoin/comments/2zvykk/new_altcoin_faucets/" TargetMode="External"/><Relationship Id="rId818" Type="http://schemas.openxmlformats.org/officeDocument/2006/relationships/hyperlink" Target="http://vandalservices.us/faucets" TargetMode="External"/><Relationship Id="rId817" Type="http://schemas.openxmlformats.org/officeDocument/2006/relationships/hyperlink" Target="http://www.reddit.com/r/Bitcoin/comments/2zvxlx/please_expain_multisig_to_me/" TargetMode="External"/><Relationship Id="rId816" Type="http://schemas.openxmlformats.org/officeDocument/2006/relationships/hyperlink" Target="http://www.reddit.com/r/Bitcoin/comments/2zvy66/lets_be_real_one_of_you_is_one_of_the_evolution/" TargetMode="External"/><Relationship Id="rId811" Type="http://schemas.openxmlformats.org/officeDocument/2006/relationships/hyperlink" Target="https://localbitcoins.com/?ch=1eqe" TargetMode="External"/><Relationship Id="rId810" Type="http://schemas.openxmlformats.org/officeDocument/2006/relationships/hyperlink" Target="http://www.reddit.com/r/Bitcoin/comments/2zvvq2/latest_bitcoin_news_on_map/" TargetMode="External"/><Relationship Id="rId815" Type="http://schemas.openxmlformats.org/officeDocument/2006/relationships/hyperlink" Target="http://www.reddit.com/r/Bitcoin/comments/2zvx6j/bitcoin_meetup_in_rome/" TargetMode="External"/><Relationship Id="rId814" Type="http://schemas.openxmlformats.org/officeDocument/2006/relationships/hyperlink" Target="http://www.reddit.com/r/Bitcoin/comments/2zvv4e/buy_or_sell_your_car_for_bitcoin/" TargetMode="External"/><Relationship Id="rId813" Type="http://schemas.openxmlformats.org/officeDocument/2006/relationships/hyperlink" Target="http://coinmotors.com/" TargetMode="External"/><Relationship Id="rId812" Type="http://schemas.openxmlformats.org/officeDocument/2006/relationships/hyperlink" Target="http://www.reddit.com/r/Bitcoin/comments/2zvv5d/localbitcoinscom_now_over_7600_cities_this_is_the/" TargetMode="External"/><Relationship Id="rId609" Type="http://schemas.openxmlformats.org/officeDocument/2006/relationships/hyperlink" Target="http://www.reddit.com/r/Bitcoin/comments/2zsa85/has_there_been_a_comment_from_agora/" TargetMode="External"/><Relationship Id="rId608" Type="http://schemas.openxmlformats.org/officeDocument/2006/relationships/hyperlink" Target="http://www.reddit.com/r/Bitcoin/comments/2zs9br/im_seriously_tired_of_these_exchanges_they_are/" TargetMode="External"/><Relationship Id="rId607" Type="http://schemas.openxmlformats.org/officeDocument/2006/relationships/hyperlink" Target="http://www.reddit.com/r/Bitcoin/comments/2zs63e/woo_almost_18_in_btc/" TargetMode="External"/><Relationship Id="rId849" Type="http://schemas.openxmlformats.org/officeDocument/2006/relationships/hyperlink" Target="http://www.reddit.com/r/Bitcoin/comments/2zw92d/bitcoin_trading_chooses_the_high_road_via_the_low/" TargetMode="External"/><Relationship Id="rId602" Type="http://schemas.openxmlformats.org/officeDocument/2006/relationships/hyperlink" Target="https://www.changetip.com/tipsters/JuiceRapNews" TargetMode="External"/><Relationship Id="rId844" Type="http://schemas.openxmlformats.org/officeDocument/2006/relationships/hyperlink" Target="http://masterherald.com/bitcoin-price-going-down-at-the-moment-are-there-going-to-be-any-positive-events-for-the-cryptocurrency-soon/12951/" TargetMode="External"/><Relationship Id="rId601" Type="http://schemas.openxmlformats.org/officeDocument/2006/relationships/hyperlink" Target="http://www.reddit.com/r/Bitcoin/comments/2zs2qt/video_editing_service_accepting_bitcoin_as_payment/" TargetMode="External"/><Relationship Id="rId843" Type="http://schemas.openxmlformats.org/officeDocument/2006/relationships/hyperlink" Target="http://www.reddit.com/r/Bitcoin/comments/2zwd1p/we_need_to_build_this_into_bitcoin/" TargetMode="External"/><Relationship Id="rId600" Type="http://schemas.openxmlformats.org/officeDocument/2006/relationships/hyperlink" Target="http://vandalservices.us/" TargetMode="External"/><Relationship Id="rId842" Type="http://schemas.openxmlformats.org/officeDocument/2006/relationships/hyperlink" Target="https://github.com/ethereum/wiki/wiki/ICAP:-Inter-exchange-Client-Address-Protocol" TargetMode="External"/><Relationship Id="rId841" Type="http://schemas.openxmlformats.org/officeDocument/2006/relationships/hyperlink" Target="http://www.reddit.com/r/Bitcoin/comments/2zw6bh/india_bitcoin_i_love_bitcoins_farhan_akhtar/" TargetMode="External"/><Relationship Id="rId606" Type="http://schemas.openxmlformats.org/officeDocument/2006/relationships/hyperlink" Target="http://www.reddit.com/r/Bitcoin/comments/2zs6a1/i_think_they_will_start_breaking_toes/" TargetMode="External"/><Relationship Id="rId848" Type="http://schemas.openxmlformats.org/officeDocument/2006/relationships/hyperlink" Target="https://www.cryptocoinsnews.com/bitcoin-trading-chooses-high-road-via-low-road/" TargetMode="External"/><Relationship Id="rId605" Type="http://schemas.openxmlformats.org/officeDocument/2006/relationships/hyperlink" Target="http://www.news.com.au/finance/money/i-think-they-will-start-breaking-toes-evolution-marketplace-goes-down-in-massive-bitcoin-heist/story-e6frfmci-1227270892566" TargetMode="External"/><Relationship Id="rId847" Type="http://schemas.openxmlformats.org/officeDocument/2006/relationships/hyperlink" Target="http://www.reddit.com/r/Bitcoin/comments/2zw94m/govcoin_ibm_and_intel_flirt_with_the_blockchain/" TargetMode="External"/><Relationship Id="rId604" Type="http://schemas.openxmlformats.org/officeDocument/2006/relationships/hyperlink" Target="http://www.reddit.com/r/Bitcoin/comments/2zs6lq/no_news_from_coinapult/" TargetMode="External"/><Relationship Id="rId846" Type="http://schemas.openxmlformats.org/officeDocument/2006/relationships/hyperlink" Target="http://seekingalpha.com/article/3016986-govcoin-ibm-and-intel-flirt-with-the-blockchain" TargetMode="External"/><Relationship Id="rId603" Type="http://schemas.openxmlformats.org/officeDocument/2006/relationships/hyperlink" Target="http://www.reddit.com/r/Bitcoin/comments/2zs3vh/4_tips_and_20_come_on_guys_show_rap_the_news_some/" TargetMode="External"/><Relationship Id="rId845" Type="http://schemas.openxmlformats.org/officeDocument/2006/relationships/hyperlink" Target="http://www.reddit.com/r/Bitcoin/comments/2zw975/bitcoin_price_going_down_at_the_moment_are_there/" TargetMode="External"/><Relationship Id="rId840" Type="http://schemas.openxmlformats.org/officeDocument/2006/relationships/hyperlink" Target="https://twitter.com/India_Bitcoin/status/579592089580670976" TargetMode="External"/><Relationship Id="rId839" Type="http://schemas.openxmlformats.org/officeDocument/2006/relationships/hyperlink" Target="http://www.reddit.com/r/Bitcoin/comments/2zw4fp/bitcoin_today_sunday_march_22_2015/" TargetMode="External"/><Relationship Id="rId838" Type="http://schemas.openxmlformats.org/officeDocument/2006/relationships/hyperlink" Target="http://www.reddit.com/r/Bitcoin/comments/2zw2te/luckybit_where_simplicity_meets_excitement/" TargetMode="External"/><Relationship Id="rId833" Type="http://schemas.openxmlformats.org/officeDocument/2006/relationships/hyperlink" Target="http://www.reddit.com/r/Bitcoin/comments/2zw21u/bernard_lietaer_on_monetary_ecosystems_ecuador/" TargetMode="External"/><Relationship Id="rId832" Type="http://schemas.openxmlformats.org/officeDocument/2006/relationships/hyperlink" Target="https://www.youtube.com/watch?v=dkx6tC5p9l4" TargetMode="External"/><Relationship Id="rId831" Type="http://schemas.openxmlformats.org/officeDocument/2006/relationships/hyperlink" Target="http://www.reddit.com/r/Bitcoin/comments/2zw2ob/chris_ellis_on_protip_the_world_crypto_network/" TargetMode="External"/><Relationship Id="rId830" Type="http://schemas.openxmlformats.org/officeDocument/2006/relationships/hyperlink" Target="http://cointelegraph.uk/news/113757/chris-ellis-on-protip-the-world-crypto-network-the-global-citizenship-id-project" TargetMode="External"/><Relationship Id="rId837" Type="http://schemas.openxmlformats.org/officeDocument/2006/relationships/hyperlink" Target="http://btcfeed.net/coins/luckybit-where-simplicity-meets-excitement/" TargetMode="External"/><Relationship Id="rId836" Type="http://schemas.openxmlformats.org/officeDocument/2006/relationships/hyperlink" Target="http://www.reddit.com/r/Bitcoin/comments/2zw1zv/online_stores_with_international_shipping/" TargetMode="External"/><Relationship Id="rId835" Type="http://schemas.openxmlformats.org/officeDocument/2006/relationships/hyperlink" Target="http://www.reddit.com/r/Bitcoin/comments/2zw215/hackers_phishing_leakers_a_new_bitcoin_phishing/" TargetMode="External"/><Relationship Id="rId834" Type="http://schemas.openxmlformats.org/officeDocument/2006/relationships/hyperlink" Target="http://www.evilsocket.net/2015/02/11/hackers-phishing-leakers-a-new-bitcoin-phishing-social-technique/" TargetMode="External"/><Relationship Id="rId1059" Type="http://schemas.openxmlformats.org/officeDocument/2006/relationships/hyperlink" Target="http://www.reddit.com/r/Bitcoin/comments/2zzg96/cmv_lost_coins_will_need_to_be_recycled_before/" TargetMode="External"/><Relationship Id="rId228" Type="http://schemas.openxmlformats.org/officeDocument/2006/relationships/hyperlink" Target="http://www.acsac.org/2014/openconf/modules/request.php?module=oc_program&amp;action=view.php&amp;id=130&amp;type=3&amp;a=" TargetMode="External"/><Relationship Id="rId227" Type="http://schemas.openxmlformats.org/officeDocument/2006/relationships/hyperlink" Target="http://www.reddit.com/r/Bitcoin/comments/2zmr9u/a_simple_guide_to_bitcoin_loans/" TargetMode="External"/><Relationship Id="rId469" Type="http://schemas.openxmlformats.org/officeDocument/2006/relationships/hyperlink" Target="http://www.reddit.com/r/Bitcoin/comments/2zpu6a/bringing_bitcoin_to_the_masses_getgems_ios_app/" TargetMode="External"/><Relationship Id="rId226" Type="http://schemas.openxmlformats.org/officeDocument/2006/relationships/hyperlink" Target="http://www.newsbtc.com/2015/03/19/a-simple-guide-to-bitcoin-loans/" TargetMode="External"/><Relationship Id="rId468" Type="http://schemas.openxmlformats.org/officeDocument/2006/relationships/hyperlink" Target="http://getgems.ghost.io/2015/03/16/getgems-development-update-5/" TargetMode="External"/><Relationship Id="rId225" Type="http://schemas.openxmlformats.org/officeDocument/2006/relationships/hyperlink" Target="http://www.reddit.com/r/Bitcoin/comments/2zmrjg/proofofimportance_how_nem_is_going_to_add/" TargetMode="External"/><Relationship Id="rId467" Type="http://schemas.openxmlformats.org/officeDocument/2006/relationships/hyperlink" Target="http://www.reddit.com/r/Bitcoin/comments/2zpub6/this_week_in_bitcoin_the_largest_ecommerce/" TargetMode="External"/><Relationship Id="rId1290" Type="http://schemas.openxmlformats.org/officeDocument/2006/relationships/hyperlink" Target="http://www.reddit.com/r/Bitcoin/comments/302sae/richard_stallman_on_good_things_and_bad_things/" TargetMode="External"/><Relationship Id="rId1291" Type="http://schemas.openxmlformats.org/officeDocument/2006/relationships/hyperlink" Target="http://bravenewcoin.com/news/bitlending-to-curb-loan-default-rates/" TargetMode="External"/><Relationship Id="rId229" Type="http://schemas.openxmlformats.org/officeDocument/2006/relationships/hyperlink" Target="http://www.reddit.com/r/Bitcoin/comments/2zmque/on_the_privacy_provisions_of_bloom_filters_in/" TargetMode="External"/><Relationship Id="rId1050" Type="http://schemas.openxmlformats.org/officeDocument/2006/relationships/hyperlink" Target="http://imgur.com/BlSVMQx" TargetMode="External"/><Relationship Id="rId1292" Type="http://schemas.openxmlformats.org/officeDocument/2006/relationships/hyperlink" Target="http://www.reddit.com/r/Bitcoin/comments/302vng/bitlending_to_curb_loan_default_rates/" TargetMode="External"/><Relationship Id="rId220" Type="http://schemas.openxmlformats.org/officeDocument/2006/relationships/hyperlink" Target="https://scontent-iad.xx.fbcdn.net/hphotos-xpf1/v/t1.0-9/10428522_10152927271814998_1960445548905453366_n.png?oh=8c4efc356d1142a26c71fa2b2683d363&amp;oe=55BC5697" TargetMode="External"/><Relationship Id="rId462" Type="http://schemas.openxmlformats.org/officeDocument/2006/relationships/hyperlink" Target="http://www.reddit.com/r/Bitcoin/comments/2zps4w/bitcoin_conversion_service_gets_prominent/" TargetMode="External"/><Relationship Id="rId1051" Type="http://schemas.openxmlformats.org/officeDocument/2006/relationships/hyperlink" Target="http://www.reddit.com/r/Bitcoin/comments/2zzf3z/remember_bitcoin_was_handcraftedmuch_like_a/" TargetMode="External"/><Relationship Id="rId1293" Type="http://schemas.openxmlformats.org/officeDocument/2006/relationships/hyperlink" Target="http://www.reddit.com/r/Bitcoin/comments/3030bt/economic_geography_articles_about/" TargetMode="External"/><Relationship Id="rId461" Type="http://schemas.openxmlformats.org/officeDocument/2006/relationships/hyperlink" Target="http://www.americanbanker.com/news/bank-technology/bitcoin-conversion-service-gets-prominent-investor-adds-currencies-1073357-1.html" TargetMode="External"/><Relationship Id="rId1052" Type="http://schemas.openxmlformats.org/officeDocument/2006/relationships/hyperlink" Target="http://www.reddit.com/r/Bitcoin/comments/2zzc7l/whats_the_best_option_for_a_longterm_hd_mnemonic/" TargetMode="External"/><Relationship Id="rId1294" Type="http://schemas.openxmlformats.org/officeDocument/2006/relationships/hyperlink" Target="http://www.bobsguide.com/guide/news/2015/Mar/23/blockchain-technology-has-the-potential-to-transform-the-payments-industry.html" TargetMode="External"/><Relationship Id="rId460" Type="http://schemas.openxmlformats.org/officeDocument/2006/relationships/hyperlink" Target="http://www.reddit.com/r/Bitcoin/comments/2zpsho/a_friend_of_mine_is_starting_a_vape_juice_company/" TargetMode="External"/><Relationship Id="rId1053" Type="http://schemas.openxmlformats.org/officeDocument/2006/relationships/hyperlink" Target="https://www.youtube.com/watch?v=aom8MjM7F40" TargetMode="External"/><Relationship Id="rId1295" Type="http://schemas.openxmlformats.org/officeDocument/2006/relationships/hyperlink" Target="http://www.reddit.com/r/Bitcoin/comments/3033dk/blockchain_technology_has_the_potential_to/" TargetMode="External"/><Relationship Id="rId1054" Type="http://schemas.openxmlformats.org/officeDocument/2006/relationships/hyperlink" Target="http://www.reddit.com/r/Bitcoin/comments/2zzhq5/withdraw_5000_is_suspicious_activity_and_funds/" TargetMode="External"/><Relationship Id="rId1296" Type="http://schemas.openxmlformats.org/officeDocument/2006/relationships/hyperlink" Target="http://www.cryptocapital.org/" TargetMode="External"/><Relationship Id="rId224" Type="http://schemas.openxmlformats.org/officeDocument/2006/relationships/hyperlink" Target="http://cointelegraph.com/news/113698/proof-of-importance-nem-is-going-to-add-reputations-to-the-blockchain" TargetMode="External"/><Relationship Id="rId466" Type="http://schemas.openxmlformats.org/officeDocument/2006/relationships/hyperlink" Target="http://www.futurism.co/wp-content/uploads/2015/03/Bitcoin_March20th_15.jpg" TargetMode="External"/><Relationship Id="rId1055" Type="http://schemas.openxmlformats.org/officeDocument/2006/relationships/hyperlink" Target="http://www.reddit.com/r/Bitcoin/comments/2zzh3e/its_been_bugging_me_for_months_kanyecoin/" TargetMode="External"/><Relationship Id="rId1297" Type="http://schemas.openxmlformats.org/officeDocument/2006/relationships/hyperlink" Target="http://www.reddit.com/r/Bitcoin/comments/3034j9/introducing_glo_cryptocapital/" TargetMode="External"/><Relationship Id="rId223" Type="http://schemas.openxmlformats.org/officeDocument/2006/relationships/hyperlink" Target="http://www.reddit.com/r/Bitcoin/comments/2zmrl7/former_state_department_official_hired_by_ripple/" TargetMode="External"/><Relationship Id="rId465" Type="http://schemas.openxmlformats.org/officeDocument/2006/relationships/hyperlink" Target="http://www.reddit.com/r/Bitcoin/comments/2zprmx/leveling_the_playing_field/" TargetMode="External"/><Relationship Id="rId1056" Type="http://schemas.openxmlformats.org/officeDocument/2006/relationships/hyperlink" Target="http://www.reddit.com/r/Bitcoin/comments/2zzh0e/buying_15_million_usd_in_bitcoin/" TargetMode="External"/><Relationship Id="rId1298" Type="http://schemas.openxmlformats.org/officeDocument/2006/relationships/hyperlink" Target="http://www.cato.org/blog/kudos-new-mexico-legislature-abolishing-civil-asset-forfeiture?utm_source=feedburner&amp;utm_medium=feed&amp;utm_campaign=Feed%3A+Cato-at-liberty+%28Cato+at+Liberty%29" TargetMode="External"/><Relationship Id="rId222" Type="http://schemas.openxmlformats.org/officeDocument/2006/relationships/hyperlink" Target="http://btcfeed.net/uncategorized/former-state-department-official-hired-by-ripple-labs/" TargetMode="External"/><Relationship Id="rId464" Type="http://schemas.openxmlformats.org/officeDocument/2006/relationships/hyperlink" Target="http://www.reddit.com/r/Bitcoin/comments/2zprql/credit_suisse_publishes_paper_on_bitcoin_explores/" TargetMode="External"/><Relationship Id="rId1057" Type="http://schemas.openxmlformats.org/officeDocument/2006/relationships/hyperlink" Target="http://bitcoinist.net/t-mobile-poland-discount-bitcoin-purchases" TargetMode="External"/><Relationship Id="rId1299" Type="http://schemas.openxmlformats.org/officeDocument/2006/relationships/hyperlink" Target="http://www.reddit.com/r/Bitcoin/comments/303462/new_mexico_abolishes_civil_asset_forfeiture_looks/" TargetMode="External"/><Relationship Id="rId221" Type="http://schemas.openxmlformats.org/officeDocument/2006/relationships/hyperlink" Target="http://www.reddit.com/r/Bitcoin/comments/2zmrw4/middle_man_belongs_here/" TargetMode="External"/><Relationship Id="rId463" Type="http://schemas.openxmlformats.org/officeDocument/2006/relationships/hyperlink" Target="https://bitcoinmagazine.com/19652/credit-suisse-publishes-paper-bitcoin-explores-integration-traditional-financial-system/" TargetMode="External"/><Relationship Id="rId1058" Type="http://schemas.openxmlformats.org/officeDocument/2006/relationships/hyperlink" Target="http://www.reddit.com/r/Bitcoin/comments/2zzgij/tmobile_poland_offers_20_discount_for_bitcoin/" TargetMode="External"/><Relationship Id="rId1048" Type="http://schemas.openxmlformats.org/officeDocument/2006/relationships/hyperlink" Target="http://www.reddit.com/r/Bitcoin/comments/2zzanm/why_is_there_64_numbers_and_letters_in_every_sha/" TargetMode="External"/><Relationship Id="rId1049" Type="http://schemas.openxmlformats.org/officeDocument/2006/relationships/hyperlink" Target="http://www.reddit.com/r/Bitcoin/comments/2zzg2u/cmv_lost_will_need_to_be_recycled_before_bitcoin/" TargetMode="External"/><Relationship Id="rId217" Type="http://schemas.openxmlformats.org/officeDocument/2006/relationships/hyperlink" Target="http://imgur.com/uRIioct" TargetMode="External"/><Relationship Id="rId459" Type="http://schemas.openxmlformats.org/officeDocument/2006/relationships/hyperlink" Target="http://www.digitalcloudvapor.com" TargetMode="External"/><Relationship Id="rId216" Type="http://schemas.openxmlformats.org/officeDocument/2006/relationships/hyperlink" Target="http://www.reddit.com/r/Bitcoin/comments/2zmsmu/a_free_gui_for_coinbase_exchange_api_raw_data/" TargetMode="External"/><Relationship Id="rId458" Type="http://schemas.openxmlformats.org/officeDocument/2006/relationships/hyperlink" Target="http://www.reddit.com/r/Bitcoin/comments/2zpszn/i_want_to_buy_some_bitcoins_but_i_am_sketched_out/" TargetMode="External"/><Relationship Id="rId215" Type="http://schemas.openxmlformats.org/officeDocument/2006/relationships/hyperlink" Target="http://www.reddit.com/r/Bitcoin/comments/2zmsrz/bitcoin_is_currently_hackable_gold/" TargetMode="External"/><Relationship Id="rId457" Type="http://schemas.openxmlformats.org/officeDocument/2006/relationships/hyperlink" Target="http://www.reddit.com/r/Bitcoin/comments/2zpqqv/research_project_about_bitcoin_at_the_university/" TargetMode="External"/><Relationship Id="rId699" Type="http://schemas.openxmlformats.org/officeDocument/2006/relationships/hyperlink" Target="http://www.reddit.com/r/Bitcoin/comments/2ztv06/my_unicycle_rack_getting_ready_for_ride_across/" TargetMode="External"/><Relationship Id="rId214" Type="http://schemas.openxmlformats.org/officeDocument/2006/relationships/hyperlink" Target="http://www.reddit.com/r/Bitcoin/comments/2zmsw2/why_cant_bitcoin_hardfork_to_one_minute_blocks/" TargetMode="External"/><Relationship Id="rId456" Type="http://schemas.openxmlformats.org/officeDocument/2006/relationships/hyperlink" Target="http://www.reddit.com/r/Bitcoin/comments/2zpmlj/expanded_rewrite_of_distributed_consensus_from/" TargetMode="External"/><Relationship Id="rId698" Type="http://schemas.openxmlformats.org/officeDocument/2006/relationships/hyperlink" Target="https://plus.google.com/u/0/+paulsnow/posts/axPGNuPPJqs?pid=6128754462701185922&amp;oid=114233295119979081225" TargetMode="External"/><Relationship Id="rId219" Type="http://schemas.openxmlformats.org/officeDocument/2006/relationships/hyperlink" Target="http://www.reddit.com/r/Bitcoin/comments/2zms0c/if_central_banks_adopt_their_own_cryptocurrency/" TargetMode="External"/><Relationship Id="rId1280" Type="http://schemas.openxmlformats.org/officeDocument/2006/relationships/hyperlink" Target="http://bravenewcoin.com/news/what-is-synereo/" TargetMode="External"/><Relationship Id="rId218" Type="http://schemas.openxmlformats.org/officeDocument/2006/relationships/hyperlink" Target="http://www.reddit.com/r/Bitcoin/comments/2zmset/made_my_first_btc_purchase/" TargetMode="External"/><Relationship Id="rId1281" Type="http://schemas.openxmlformats.org/officeDocument/2006/relationships/hyperlink" Target="http://www.reddit.com/r/Bitcoin/comments/302oli/what_is_synereo/" TargetMode="External"/><Relationship Id="rId451" Type="http://schemas.openxmlformats.org/officeDocument/2006/relationships/hyperlink" Target="http://www.reddit.com/r/Bitcoin/comments/2zpoof/bitreserve_join_and_get_1_worth_of_usd_its_easy/" TargetMode="External"/><Relationship Id="rId693" Type="http://schemas.openxmlformats.org/officeDocument/2006/relationships/hyperlink" Target="http://www.reddit.com/r/Bitcoin/comments/2ztogy/bitcoin_to_cash_card/" TargetMode="External"/><Relationship Id="rId1040" Type="http://schemas.openxmlformats.org/officeDocument/2006/relationships/hyperlink" Target="http://www.reddit.com/r/Bitcoin/comments/2zz5i9/internet_radio_to_over_1_million_folks_per_week/" TargetMode="External"/><Relationship Id="rId1282" Type="http://schemas.openxmlformats.org/officeDocument/2006/relationships/hyperlink" Target="http://www.reddit.com/r/Bitcoin/comments/302rlo/insidermoney_maker/" TargetMode="External"/><Relationship Id="rId450" Type="http://schemas.openxmlformats.org/officeDocument/2006/relationships/hyperlink" Target="https://bitreserve.org/en/try-it/bitusd?utm_source=bitreserve&amp;utm_medium=web&amp;utm_campaign=change_money" TargetMode="External"/><Relationship Id="rId692" Type="http://schemas.openxmlformats.org/officeDocument/2006/relationships/hyperlink" Target="http://wallet.advcash.com/referral/6134b639-ab8d-4e19-b44d-8e35611dcbd0" TargetMode="External"/><Relationship Id="rId1041" Type="http://schemas.openxmlformats.org/officeDocument/2006/relationships/hyperlink" Target="http://www.reddit.com/r/Bitcoin/comments/2zz44z/thought_they_dont_want_to_prevent_money/" TargetMode="External"/><Relationship Id="rId1283" Type="http://schemas.openxmlformats.org/officeDocument/2006/relationships/hyperlink" Target="http://www.reddit.com/r/Bitcoin/comments/302q8s/can_wsj_please_allow_bitcoin_microtransactions_to/" TargetMode="External"/><Relationship Id="rId691" Type="http://schemas.openxmlformats.org/officeDocument/2006/relationships/hyperlink" Target="http://www.reddit.com/r/Bitcoin/comments/2ztpq5/new_bitcoin_faucet_earnbtcscience/" TargetMode="External"/><Relationship Id="rId1042" Type="http://schemas.openxmlformats.org/officeDocument/2006/relationships/hyperlink" Target="http://www.reddit.com/r/Bitcoin/comments/2zz38m/why_use_a_mixing_pool/" TargetMode="External"/><Relationship Id="rId1284" Type="http://schemas.openxmlformats.org/officeDocument/2006/relationships/hyperlink" Target="http://coinfire.io/2015/03/24/bitrefill-announces-new-remittance-system-with-celery/" TargetMode="External"/><Relationship Id="rId690" Type="http://schemas.openxmlformats.org/officeDocument/2006/relationships/hyperlink" Target="http://www.reddit.com/r/Bitcoin/comments/2ztn0j/psa_take_a_moment_and_check_old_dormant_accounts/" TargetMode="External"/><Relationship Id="rId1043" Type="http://schemas.openxmlformats.org/officeDocument/2006/relationships/hyperlink" Target="http://www.reddit.com/r/Bitcoin/comments/2zz7u6/have_you_felt_an_increase_in_psychological_abuse/" TargetMode="External"/><Relationship Id="rId1285" Type="http://schemas.openxmlformats.org/officeDocument/2006/relationships/hyperlink" Target="http://www.reddit.com/r/Bitcoin/comments/302twn/bitrefill_announces_new_remittance_system_with/" TargetMode="External"/><Relationship Id="rId213" Type="http://schemas.openxmlformats.org/officeDocument/2006/relationships/hyperlink" Target="http://www.reddit.com/r/Bitcoin/comments/2zmsy0/obamas_view_on_mandatory_voting/" TargetMode="External"/><Relationship Id="rId455" Type="http://schemas.openxmlformats.org/officeDocument/2006/relationships/hyperlink" Target="https://download.wpsoftware.net/bitcoin/pos.pdf" TargetMode="External"/><Relationship Id="rId697" Type="http://schemas.openxmlformats.org/officeDocument/2006/relationships/hyperlink" Target="http://www.reddit.com/r/Bitcoin/comments/2ztvbb/bitcoin_fungability_problem_and_exchanges/" TargetMode="External"/><Relationship Id="rId1044" Type="http://schemas.openxmlformats.org/officeDocument/2006/relationships/hyperlink" Target="http://www.reddit.com/r/Bitcoin/comments/2zz6bi/dear_blockchaininfo_please_fix_the_search_box_on/" TargetMode="External"/><Relationship Id="rId1286" Type="http://schemas.openxmlformats.org/officeDocument/2006/relationships/hyperlink" Target="http://www.reddit.com/r/Bitcoin/comments/302snf/bitcoin_mining_butterfly_labs_60ghz/" TargetMode="External"/><Relationship Id="rId212" Type="http://schemas.openxmlformats.org/officeDocument/2006/relationships/hyperlink" Target="http://www.reddit.com/r/Bitcoin/comments/2zmnpz/evobounty_for_whoever_doxes_locate_find_or/" TargetMode="External"/><Relationship Id="rId454" Type="http://schemas.openxmlformats.org/officeDocument/2006/relationships/hyperlink" Target="http://www.reddit.com/r/Bitcoin/comments/2zpmtg/treasury_report_uks_bitcoin_startups_react/" TargetMode="External"/><Relationship Id="rId696" Type="http://schemas.openxmlformats.org/officeDocument/2006/relationships/hyperlink" Target="http://www.reddit.com/r/Bitcoin/comments/2ztq5l/no_traditional_financial_institutions_no_problem/" TargetMode="External"/><Relationship Id="rId1045" Type="http://schemas.openxmlformats.org/officeDocument/2006/relationships/hyperlink" Target="http://www.reddit.com/r/Bitcoin/comments/2zz61s/how_to_change_the_displayed_fiat_currency_in/" TargetMode="External"/><Relationship Id="rId1287" Type="http://schemas.openxmlformats.org/officeDocument/2006/relationships/hyperlink" Target="http://www.nj.com/gloucester-county/index.ssf/2015/03/nj_school_districts_network_held_hostage_for_500_i.html" TargetMode="External"/><Relationship Id="rId211" Type="http://schemas.openxmlformats.org/officeDocument/2006/relationships/hyperlink" Target="http://www.reddit.com/r/Bitcoin/comments/2zmnzq/overthrow_marketplace/" TargetMode="External"/><Relationship Id="rId453" Type="http://schemas.openxmlformats.org/officeDocument/2006/relationships/hyperlink" Target="http://www.coindesk.com/treasury-report-uks-bitcoin-startups-react/" TargetMode="External"/><Relationship Id="rId695" Type="http://schemas.openxmlformats.org/officeDocument/2006/relationships/hyperlink" Target="http://techcrunch.com/2015/03/21/no-traditional-financial-institutions-no-problem/" TargetMode="External"/><Relationship Id="rId1046" Type="http://schemas.openxmlformats.org/officeDocument/2006/relationships/hyperlink" Target="http://www.reddit.com/r/Bitcoin/comments/2zz8fl/most_energy_efficient_asic_that_doesnt_cost_my/" TargetMode="External"/><Relationship Id="rId1288" Type="http://schemas.openxmlformats.org/officeDocument/2006/relationships/hyperlink" Target="http://www.reddit.com/r/Bitcoin/comments/302ska/parcc_postponed_as_nj_school_districts_network/" TargetMode="External"/><Relationship Id="rId210" Type="http://schemas.openxmlformats.org/officeDocument/2006/relationships/hyperlink" Target="http://i.imgur.com/pjwh7uV.png" TargetMode="External"/><Relationship Id="rId452" Type="http://schemas.openxmlformats.org/officeDocument/2006/relationships/hyperlink" Target="http://www.reddit.com/r/Bitcoin/comments/2zpnww/supporting_the_network_at_night/" TargetMode="External"/><Relationship Id="rId694" Type="http://schemas.openxmlformats.org/officeDocument/2006/relationships/hyperlink" Target="http://www.reddit.com/r/Bitcoin/comments/2ztqx7/my_highly_dubious_price_prediction_2020_jan_1/" TargetMode="External"/><Relationship Id="rId1047" Type="http://schemas.openxmlformats.org/officeDocument/2006/relationships/hyperlink" Target="http://www.reddit.com/r/Bitcoin/comments/2zzc4x/purchasing_bitcoin_instantly_with_debit_or_visa/" TargetMode="External"/><Relationship Id="rId1289" Type="http://schemas.openxmlformats.org/officeDocument/2006/relationships/hyperlink" Target="https://www.youtube.com/watch?v=RZ_3MKomQzY" TargetMode="External"/><Relationship Id="rId491" Type="http://schemas.openxmlformats.org/officeDocument/2006/relationships/hyperlink" Target="http://www.reddit.com/r/Bitcoin/comments/2zq9s6/need_help_with_armory/" TargetMode="External"/><Relationship Id="rId490" Type="http://schemas.openxmlformats.org/officeDocument/2006/relationships/hyperlink" Target="http://www.reddit.com/r/Bitcoin/comments/2zq7yg/unlocked_cell_phones_at_great_prices_for_bitcoins/" TargetMode="External"/><Relationship Id="rId249" Type="http://schemas.openxmlformats.org/officeDocument/2006/relationships/hyperlink" Target="http://www.reddit.com/r/Bitcoin/comments/2zmvsv/bitcoin_burn/" TargetMode="External"/><Relationship Id="rId248" Type="http://schemas.openxmlformats.org/officeDocument/2006/relationships/hyperlink" Target="http://www.reddit.com/r/Bitcoin/comments/2zkkj9/bram_cohen_inventor_of_bittorrent_having_met/cpk34eo?context=3" TargetMode="External"/><Relationship Id="rId247" Type="http://schemas.openxmlformats.org/officeDocument/2006/relationships/hyperlink" Target="http://www.reddit.com/r/Bitcoin/comments/2zmw48/bitcoin_job_fair_returns_to_silicon_valley_april/" TargetMode="External"/><Relationship Id="rId489" Type="http://schemas.openxmlformats.org/officeDocument/2006/relationships/hyperlink" Target="http://www.bitcoinelectronics.net" TargetMode="External"/><Relationship Id="rId1070" Type="http://schemas.openxmlformats.org/officeDocument/2006/relationships/hyperlink" Target="http://www.reddit.com/r/Bitcoin/comments/2zzv7z/lithuanian_horse_riding_club_is_seeking_bitcoin/" TargetMode="External"/><Relationship Id="rId1071" Type="http://schemas.openxmlformats.org/officeDocument/2006/relationships/hyperlink" Target="http://cointelegraph.uk/news/113760/63-of-the-northern-ireland-public-has-heard-of-cryptocurrencies" TargetMode="External"/><Relationship Id="rId1072" Type="http://schemas.openxmlformats.org/officeDocument/2006/relationships/hyperlink" Target="http://www.reddit.com/r/Bitcoin/comments/2zzut6/63_of_the_northern_ireland_public_has_heard_of/" TargetMode="External"/><Relationship Id="rId242" Type="http://schemas.openxmlformats.org/officeDocument/2006/relationships/hyperlink" Target="http://www.reddit.com/r/Bitcoin/comments/2zmu9o/in_case_you_need_a_link_to_price_that/" TargetMode="External"/><Relationship Id="rId484" Type="http://schemas.openxmlformats.org/officeDocument/2006/relationships/hyperlink" Target="https://www.cryptocoinsnews.com/bitcoin-value-break-either-way" TargetMode="External"/><Relationship Id="rId1073" Type="http://schemas.openxmlformats.org/officeDocument/2006/relationships/hyperlink" Target="http://www.reddit.com/r/Bitcoin/comments/2zzx7v/coinimalcom_is_arguably_the_most_convenient_way/" TargetMode="External"/><Relationship Id="rId241" Type="http://schemas.openxmlformats.org/officeDocument/2006/relationships/hyperlink" Target="http://bitcoinexchangerate.org/c/BTC-USD/1000" TargetMode="External"/><Relationship Id="rId483" Type="http://schemas.openxmlformats.org/officeDocument/2006/relationships/hyperlink" Target="http://www.reddit.com/r/Bitcoin/comments/2zq2cj/paul_limbers_up_for_the_unicycle_ride_across/" TargetMode="External"/><Relationship Id="rId1074" Type="http://schemas.openxmlformats.org/officeDocument/2006/relationships/hyperlink" Target="http://www.reddit.com/r/Bitcoin/comments/2zzwsk/mentor_monday_march_23_2015_ask_all_your_bitcoin/" TargetMode="External"/><Relationship Id="rId240" Type="http://schemas.openxmlformats.org/officeDocument/2006/relationships/hyperlink" Target="http://www.reddit.com/r/Bitcoin/comments/2zmurn/eli5_what_is_ripple_what_is_their_purpose_and_goal/" TargetMode="External"/><Relationship Id="rId482" Type="http://schemas.openxmlformats.org/officeDocument/2006/relationships/hyperlink" Target="http://imgur.com/pdmkRRd" TargetMode="External"/><Relationship Id="rId1075" Type="http://schemas.openxmlformats.org/officeDocument/2006/relationships/hyperlink" Target="http://btcfeed.net/news/one-hour-essays-accepting-bitcoin-payments/" TargetMode="External"/><Relationship Id="rId481" Type="http://schemas.openxmlformats.org/officeDocument/2006/relationships/hyperlink" Target="http://www.reddit.com/r/Bitcoin/comments/2zq3o0/new_approach_uses_twisted_light_to_increase/" TargetMode="External"/><Relationship Id="rId1076" Type="http://schemas.openxmlformats.org/officeDocument/2006/relationships/hyperlink" Target="http://www.reddit.com/r/Bitcoin/comments/2zzz4f/one_hour_essays_accepting_bitcoin_payments/" TargetMode="External"/><Relationship Id="rId246" Type="http://schemas.openxmlformats.org/officeDocument/2006/relationships/hyperlink" Target="http://www.reddit.com/r/Bitcoin/comments/2zmtgw/motivating_bitcoin_funded_research_attempt_3/" TargetMode="External"/><Relationship Id="rId488" Type="http://schemas.openxmlformats.org/officeDocument/2006/relationships/hyperlink" Target="http://www.reddit.com/r/Bitcoin/comments/2zq0tr/theory_we_will_likely_have_two_bitcoins/" TargetMode="External"/><Relationship Id="rId1077" Type="http://schemas.openxmlformats.org/officeDocument/2006/relationships/hyperlink" Target="http://www.businessinsider.com/25-most-exciting-bitcoin-startups-in-the-world-ethereum-21-coinbase-coindesk-2015-3" TargetMode="External"/><Relationship Id="rId245" Type="http://schemas.openxmlformats.org/officeDocument/2006/relationships/hyperlink" Target="http://www.reddit.com/r/Bitcoin/comments/2zmtrn/block_348328_had_3152_transactions_is_this_a_new/" TargetMode="External"/><Relationship Id="rId487" Type="http://schemas.openxmlformats.org/officeDocument/2006/relationships/hyperlink" Target="http://www.reddit.com/r/Bitcoin/comments/2zq1vl/bitcoins_money_without_physical_form_credit_suisse/" TargetMode="External"/><Relationship Id="rId1078" Type="http://schemas.openxmlformats.org/officeDocument/2006/relationships/hyperlink" Target="http://www.reddit.com/r/Bitcoin/comments/2zzyla/the_25_most_exciting_bitcoin_startups/" TargetMode="External"/><Relationship Id="rId244" Type="http://schemas.openxmlformats.org/officeDocument/2006/relationships/hyperlink" Target="https://blockchain.info/block/00000000000000000102107c85f92f925fa517a1e0048b7020a6f2fe77abdd74" TargetMode="External"/><Relationship Id="rId486" Type="http://schemas.openxmlformats.org/officeDocument/2006/relationships/hyperlink" Target="https://www.credit-suisse.com/ch/en/news-and-expertise/news/banking.article.html/article/pwp/news-and-expertise/2015/03/en/bitcoins-money-without-physical-form.html" TargetMode="External"/><Relationship Id="rId1079" Type="http://schemas.openxmlformats.org/officeDocument/2006/relationships/hyperlink" Target="http://www.reddit.com/r/Bitcoin/comments/300051/problems_with_circlecom/" TargetMode="External"/><Relationship Id="rId243" Type="http://schemas.openxmlformats.org/officeDocument/2006/relationships/hyperlink" Target="http://www.reddit.com/r/Bitcoin/comments/2zmu2y/evo_why_no_multisig/" TargetMode="External"/><Relationship Id="rId485" Type="http://schemas.openxmlformats.org/officeDocument/2006/relationships/hyperlink" Target="http://www.reddit.com/r/Bitcoin/comments/2zq281/bitcoin_value_could_break_either_way/" TargetMode="External"/><Relationship Id="rId480" Type="http://schemas.openxmlformats.org/officeDocument/2006/relationships/hyperlink" Target="http://phys.org/news/2015-03-approach-efficiency-quantum-cryptography.html" TargetMode="External"/><Relationship Id="rId239" Type="http://schemas.openxmlformats.org/officeDocument/2006/relationships/hyperlink" Target="http://www.reddit.com/r/Bitcoin/comments/2zmvh7/more_talk_about_blythe_masters_and_bitcoin/" TargetMode="External"/><Relationship Id="rId238" Type="http://schemas.openxmlformats.org/officeDocument/2006/relationships/hyperlink" Target="https://www.youtube.com/watch?v=uuBquRaChHY" TargetMode="External"/><Relationship Id="rId237" Type="http://schemas.openxmlformats.org/officeDocument/2006/relationships/hyperlink" Target="http://www.reddit.com/r/Bitcoin/comments/2zmozr/what_did_karpeles_say_right_before_they_hung_him/" TargetMode="External"/><Relationship Id="rId479" Type="http://schemas.openxmlformats.org/officeDocument/2006/relationships/hyperlink" Target="http://www.reddit.com/r/Bitcoin/comments/2zq1vl/bitcoins_money_without_physical_form_credit_suisse/" TargetMode="External"/><Relationship Id="rId236" Type="http://schemas.openxmlformats.org/officeDocument/2006/relationships/hyperlink" Target="http://www.reddit.com/r/Bitcoin/comments/2zmpih/time_to_changetip_the_hell_out_of_another_hater/" TargetMode="External"/><Relationship Id="rId478" Type="http://schemas.openxmlformats.org/officeDocument/2006/relationships/hyperlink" Target="https://www.credit-suisse.com/ch/en/news-and-expertise/news/banking.article.html/article/pwp/news-and-expertise/2015/03/en/bitcoins-money-without-physical-form.html" TargetMode="External"/><Relationship Id="rId1060" Type="http://schemas.openxmlformats.org/officeDocument/2006/relationships/hyperlink" Target="https://youtu.be/KceEvn0mHp4" TargetMode="External"/><Relationship Id="rId1061" Type="http://schemas.openxmlformats.org/officeDocument/2006/relationships/hyperlink" Target="http://www.reddit.com/r/Bitcoin/comments/2zzhuk/video_link_upcoming_25_march_2015_the_bitcoin/" TargetMode="External"/><Relationship Id="rId231" Type="http://schemas.openxmlformats.org/officeDocument/2006/relationships/hyperlink" Target="http://imgur.com/QlAYBQw" TargetMode="External"/><Relationship Id="rId473" Type="http://schemas.openxmlformats.org/officeDocument/2006/relationships/hyperlink" Target="http://www.reddit.com/r/Bitcoin/comments/2zpwqp/ethereum_have_75m_in_assets_down_from_18m_raised/" TargetMode="External"/><Relationship Id="rId1062" Type="http://schemas.openxmlformats.org/officeDocument/2006/relationships/hyperlink" Target="http://www.reddit.com/r/Bitcoin/comments/2zzjzt/explain_the_taint_analysis_on_this_address/" TargetMode="External"/><Relationship Id="rId230" Type="http://schemas.openxmlformats.org/officeDocument/2006/relationships/hyperlink" Target="http://www.reddit.com/r/Bitcoin/comments/2zmqfr/what_is_a_service_i_can_use_to_pay_to_expedite_a/" TargetMode="External"/><Relationship Id="rId472" Type="http://schemas.openxmlformats.org/officeDocument/2006/relationships/hyperlink" Target="http://www.np.reddit.com/r/ethereum/comments/2zoawi/ethereum_foundation_out_of_money_xpost_rbitcoin/cpkxg3y" TargetMode="External"/><Relationship Id="rId1063" Type="http://schemas.openxmlformats.org/officeDocument/2006/relationships/hyperlink" Target="http://www.reddit.com/r/Bitcoin/comments/2zzmwj/vanillamc_to_bitcoin/" TargetMode="External"/><Relationship Id="rId471" Type="http://schemas.openxmlformats.org/officeDocument/2006/relationships/hyperlink" Target="http://www.reddit.com/r/Bitcoin/comments/2zpxaz/asicminer_turns_out_to_be_a_ponzimining_equipment/" TargetMode="External"/><Relationship Id="rId1064" Type="http://schemas.openxmlformats.org/officeDocument/2006/relationships/hyperlink" Target="http://www.coinbuzz.com/2015/03/22/bitproof-whiz-kid-looking-for-business-niche/" TargetMode="External"/><Relationship Id="rId470" Type="http://schemas.openxmlformats.org/officeDocument/2006/relationships/hyperlink" Target="https://bitcointalk.org/index.php?topic=996135.0" TargetMode="External"/><Relationship Id="rId1065" Type="http://schemas.openxmlformats.org/officeDocument/2006/relationships/hyperlink" Target="http://www.reddit.com/r/Bitcoin/comments/2zzrzq/bitproof_whiz_kid_looking_for_business_niche/" TargetMode="External"/><Relationship Id="rId235" Type="http://schemas.openxmlformats.org/officeDocument/2006/relationships/hyperlink" Target="http://www.reddit.com/r/Bitcoin/comments/2zmpus/humble_bundle/" TargetMode="External"/><Relationship Id="rId477" Type="http://schemas.openxmlformats.org/officeDocument/2006/relationships/hyperlink" Target="http://www.reddit.com/r/Bitcoin/comments/2zpzaq/you_can_now_purchase_instrumentals_with_the_goal/" TargetMode="External"/><Relationship Id="rId1066" Type="http://schemas.openxmlformats.org/officeDocument/2006/relationships/hyperlink" Target="http://btcvestor.com/2015/03/23/digital-gold-vaultoro-trading-bitcoin-and-gold/" TargetMode="External"/><Relationship Id="rId234" Type="http://schemas.openxmlformats.org/officeDocument/2006/relationships/hyperlink" Target="http://www.reddit.com/r/Bitcoin/comments/2zmq4y/this_is_my_state_of_mind_regardless_of_current/" TargetMode="External"/><Relationship Id="rId476" Type="http://schemas.openxmlformats.org/officeDocument/2006/relationships/hyperlink" Target="http://soundclick.com/alphamelee" TargetMode="External"/><Relationship Id="rId1067" Type="http://schemas.openxmlformats.org/officeDocument/2006/relationships/hyperlink" Target="http://www.reddit.com/r/Bitcoin/comments/2zzrtl/digital_gold_vaultoro_trading_bitcoin_and_gold/" TargetMode="External"/><Relationship Id="rId233" Type="http://schemas.openxmlformats.org/officeDocument/2006/relationships/hyperlink" Target="https://imgur.com/5no8OEb" TargetMode="External"/><Relationship Id="rId475" Type="http://schemas.openxmlformats.org/officeDocument/2006/relationships/hyperlink" Target="http://www.reddit.com/r/Bitcoin/comments/2zpvt3/how_secure_do_you_believe_each_exchange_is/" TargetMode="External"/><Relationship Id="rId1068" Type="http://schemas.openxmlformats.org/officeDocument/2006/relationships/hyperlink" Target="http://blog.anonymousads.com/2015/03/revenue-sharing-program.html" TargetMode="External"/><Relationship Id="rId232" Type="http://schemas.openxmlformats.org/officeDocument/2006/relationships/hyperlink" Target="http://www.reddit.com/r/Bitcoin/comments/2zmqfa/184_million_dollars_and_198_days_later_feel_the/" TargetMode="External"/><Relationship Id="rId474" Type="http://schemas.openxmlformats.org/officeDocument/2006/relationships/hyperlink" Target="http://www.reddit.com/r/Bitcoin/comments/2zpwh1/gavin_andresen_endorses_bitcoin_regulation/" TargetMode="External"/><Relationship Id="rId1069" Type="http://schemas.openxmlformats.org/officeDocument/2006/relationships/hyperlink" Target="http://www.reddit.com/r/Bitcoin/comments/2zzukf/revenue_sharing_for_bitcoin_businesses/" TargetMode="External"/><Relationship Id="rId1015" Type="http://schemas.openxmlformats.org/officeDocument/2006/relationships/hyperlink" Target="http://spottedmarley.com/thinkabout/einstein-bitcoin.jpg" TargetMode="External"/><Relationship Id="rId1257" Type="http://schemas.openxmlformats.org/officeDocument/2006/relationships/hyperlink" Target="http://www.otcmarkets.com/stock/GBTC/quote" TargetMode="External"/><Relationship Id="rId1016" Type="http://schemas.openxmlformats.org/officeDocument/2006/relationships/hyperlink" Target="http://www.reddit.com/r/Bitcoin/comments/2zyq5c/b_m12/" TargetMode="External"/><Relationship Id="rId1258" Type="http://schemas.openxmlformats.org/officeDocument/2006/relationships/hyperlink" Target="http://www.reddit.com/r/Bitcoin/comments/302hmq/is_the_bid_for_the_bitcoin_investment_trust_on/" TargetMode="External"/><Relationship Id="rId1017" Type="http://schemas.openxmlformats.org/officeDocument/2006/relationships/hyperlink" Target="http://openexchangerates.org/api/currencies.json" TargetMode="External"/><Relationship Id="rId1259" Type="http://schemas.openxmlformats.org/officeDocument/2006/relationships/hyperlink" Target="http://www.reddit.com/r/Bitcoin/comments/302hmh/mysterious_trades_on_coinbase/" TargetMode="External"/><Relationship Id="rId1018" Type="http://schemas.openxmlformats.org/officeDocument/2006/relationships/hyperlink" Target="http://www.reddit.com/r/Bitcoin/comments/2zypy4/bitcoin_is_21st_in_currencies_list_when_it_sorted/" TargetMode="External"/><Relationship Id="rId1019" Type="http://schemas.openxmlformats.org/officeDocument/2006/relationships/hyperlink" Target="http://bravenewcoin.com/news/bitcoin-checkout-nominated-for-retail-app-of-the-year/" TargetMode="External"/><Relationship Id="rId426" Type="http://schemas.openxmlformats.org/officeDocument/2006/relationships/hyperlink" Target="http://www.reddit.com/r/Bitcoin/comments/2zp8mw/laundering_large_amounts_of_btc/" TargetMode="External"/><Relationship Id="rId668" Type="http://schemas.openxmlformats.org/officeDocument/2006/relationships/hyperlink" Target="http://www.reddit.com/r/Bitcoin/comments/2zt4tn/btcjam_revises_its_loan_products_introduces_new/" TargetMode="External"/><Relationship Id="rId425" Type="http://schemas.openxmlformats.org/officeDocument/2006/relationships/hyperlink" Target="http://www.reddit.com/r/Bitcoin/comments/2zp8of/unlocked_cell_phones_apple_htc_lg_motorola_one/" TargetMode="External"/><Relationship Id="rId667" Type="http://schemas.openxmlformats.org/officeDocument/2006/relationships/hyperlink" Target="http://btcvestor.com/2015/03/21/btcjam-revises-its-loan-products-introduces-new-ones/" TargetMode="External"/><Relationship Id="rId424" Type="http://schemas.openxmlformats.org/officeDocument/2006/relationships/hyperlink" Target="http://www.bitcoinelectronics.net" TargetMode="External"/><Relationship Id="rId666" Type="http://schemas.openxmlformats.org/officeDocument/2006/relationships/hyperlink" Target="http://www.reddit.com/r/Bitcoin/comments/2zt63r/will_bitchcoin_offer_artists_a_new_way_to_make_a/" TargetMode="External"/><Relationship Id="rId423" Type="http://schemas.openxmlformats.org/officeDocument/2006/relationships/hyperlink" Target="http://www.reddit.com/r/Bitcoin/comments/2zp8yg/when_will_bitcoin_soar_investopedia/" TargetMode="External"/><Relationship Id="rId665" Type="http://schemas.openxmlformats.org/officeDocument/2006/relationships/hyperlink" Target="http://www.vice.com/read/artist-sarah-meyohas-coins-new-currency-with-bitchcoin-392" TargetMode="External"/><Relationship Id="rId429" Type="http://schemas.openxmlformats.org/officeDocument/2006/relationships/hyperlink" Target="http://www.businessinsider.com/millennials-dont-think-they-will-need-a-bank-2015-3?pundits_only=0&amp;comments_page=0" TargetMode="External"/><Relationship Id="rId428" Type="http://schemas.openxmlformats.org/officeDocument/2006/relationships/hyperlink" Target="http://www.reddit.com/r/Bitcoin/comments/2zp8ml/uk_treasurys_digital_currency_report_stresses_aml/" TargetMode="External"/><Relationship Id="rId427" Type="http://schemas.openxmlformats.org/officeDocument/2006/relationships/hyperlink" Target="http://www.coinbuzz.com/2015/03/19/uk-treasurys-digital-currency-report-stresses-aml-controls/" TargetMode="External"/><Relationship Id="rId669" Type="http://schemas.openxmlformats.org/officeDocument/2006/relationships/hyperlink" Target="http://www.reddit.com/r/Bitcoin/comments/2zt4p0/why_is_everyone_upset_that_btce_froze_stolen/" TargetMode="External"/><Relationship Id="rId660" Type="http://schemas.openxmlformats.org/officeDocument/2006/relationships/hyperlink" Target="http://forklog.com/pravitelstvo-rossii-vosprinimaet-bitkojn-kak-gosudarstvennuyu-ugrozu/" TargetMode="External"/><Relationship Id="rId1250" Type="http://schemas.openxmlformats.org/officeDocument/2006/relationships/hyperlink" Target="http://www.reddit.com/r/Bitcoin/comments/3029l1/bitcoin_price_trends_the_12ish_week_cycle/" TargetMode="External"/><Relationship Id="rId1251" Type="http://schemas.openxmlformats.org/officeDocument/2006/relationships/hyperlink" Target="https://bitcointalk.org/index.php?topic=1000725.msg10864602;topicseen" TargetMode="External"/><Relationship Id="rId1010" Type="http://schemas.openxmlformats.org/officeDocument/2006/relationships/hyperlink" Target="http://www.reddit.com/r/Bitcoin/comments/2zyk3a/a_successful_use_case_of_bitcoin_and_stateless/" TargetMode="External"/><Relationship Id="rId1252" Type="http://schemas.openxmlformats.org/officeDocument/2006/relationships/hyperlink" Target="http://www.reddit.com/r/Bitcoin/comments/302ddj/coinousd_usd_on_the_nxt_blockchain_coinomatcom/" TargetMode="External"/><Relationship Id="rId422" Type="http://schemas.openxmlformats.org/officeDocument/2006/relationships/hyperlink" Target="http://www.investopedia.com/articles/investing/031715/when-will-bitcoin-soar.asp?partner=mediafed" TargetMode="External"/><Relationship Id="rId664" Type="http://schemas.openxmlformats.org/officeDocument/2006/relationships/hyperlink" Target="http://www.reddit.com/r/Bitcoin/comments/2zt695/if_you_hate_altcoins_maybe_bitcoin_just_isnt_for/" TargetMode="External"/><Relationship Id="rId1011" Type="http://schemas.openxmlformats.org/officeDocument/2006/relationships/hyperlink" Target="http://www.reddit.com/r/Bitcoin/comments/2zymms/very_impressed_with_quadrigacx_so_far/" TargetMode="External"/><Relationship Id="rId1253" Type="http://schemas.openxmlformats.org/officeDocument/2006/relationships/hyperlink" Target="http://www.youtube.com/attribution_link?a=ZbOA0x7PW6U&amp;u=%2Fwatch%3Fv%3D6dGnNIJ_JXc%26feature%3Dshare" TargetMode="External"/><Relationship Id="rId421" Type="http://schemas.openxmlformats.org/officeDocument/2006/relationships/hyperlink" Target="http://www.reddit.com/r/Bitcoin/comments/2zp9q4/progress_being_made_on_evolution_theft/" TargetMode="External"/><Relationship Id="rId663" Type="http://schemas.openxmlformats.org/officeDocument/2006/relationships/hyperlink" Target="https://www.cryptocoinsnews.com/hate-altcoins-maybe-bitcoin-just-isnt/" TargetMode="External"/><Relationship Id="rId1012" Type="http://schemas.openxmlformats.org/officeDocument/2006/relationships/hyperlink" Target="http://www.reddit.com/r/Bitcoin/comments/2zym7e/how_to_export_master_private_key_xprv_on_electrum/" TargetMode="External"/><Relationship Id="rId1254" Type="http://schemas.openxmlformats.org/officeDocument/2006/relationships/hyperlink" Target="http://www.reddit.com/r/Bitcoin/comments/302ckd/bitcoins_what_are_they_and_are_they_worth_it/" TargetMode="External"/><Relationship Id="rId420" Type="http://schemas.openxmlformats.org/officeDocument/2006/relationships/hyperlink" Target="http://www.reddit.com/r/DarkNetMarkets/comments/2zlju6/valuable_information_on_kimble_and_verto/?sort=new" TargetMode="External"/><Relationship Id="rId662" Type="http://schemas.openxmlformats.org/officeDocument/2006/relationships/hyperlink" Target="http://www.reddit.com/r/Bitcoin/comments/2zt6ir/how_many_users_does_the_bitcoin_network_have/" TargetMode="External"/><Relationship Id="rId1013" Type="http://schemas.openxmlformats.org/officeDocument/2006/relationships/hyperlink" Target="http://i.imgur.com/cYBWA5W.jpg" TargetMode="External"/><Relationship Id="rId1255" Type="http://schemas.openxmlformats.org/officeDocument/2006/relationships/hyperlink" Target="http://spottedmarley.com/thinkabout/bitcoin-baby.jpg" TargetMode="External"/><Relationship Id="rId661" Type="http://schemas.openxmlformats.org/officeDocument/2006/relationships/hyperlink" Target="http://www.reddit.com/r/Bitcoin/comments/2zt2ij/russian_government_considers_bitcoin_is_a_threat/" TargetMode="External"/><Relationship Id="rId1014" Type="http://schemas.openxmlformats.org/officeDocument/2006/relationships/hyperlink" Target="http://www.reddit.com/r/Bitcoin/comments/2zylsa/why_bitcoin_beat_banks_no_downtime_in_the_night_i/" TargetMode="External"/><Relationship Id="rId1256" Type="http://schemas.openxmlformats.org/officeDocument/2006/relationships/hyperlink" Target="http://www.reddit.com/r/Bitcoin/comments/302e7z/our_special_little_bitcoin_soon_youll_grow_up_so/" TargetMode="External"/><Relationship Id="rId1004" Type="http://schemas.openxmlformats.org/officeDocument/2006/relationships/hyperlink" Target="http://dansdiy.blogspot.com/2015/03/secret-book-safe.html" TargetMode="External"/><Relationship Id="rId1246" Type="http://schemas.openxmlformats.org/officeDocument/2006/relationships/hyperlink" Target="http://i.imgur.com/HqaY3y6.jpg" TargetMode="External"/><Relationship Id="rId1005" Type="http://schemas.openxmlformats.org/officeDocument/2006/relationships/hyperlink" Target="http://www.reddit.com/r/Bitcoin/comments/2zyii8/made_a_booksafe_for_my_bip38_backups/" TargetMode="External"/><Relationship Id="rId1247" Type="http://schemas.openxmlformats.org/officeDocument/2006/relationships/hyperlink" Target="http://www.reddit.com/r/Bitcoin/comments/302afs/oh_no_my_bitcoins_are_worthless_what_happend/" TargetMode="External"/><Relationship Id="rId1006" Type="http://schemas.openxmlformats.org/officeDocument/2006/relationships/hyperlink" Target="http://www.reddit.com/r/Bitcoin/comments/2zyhwk/buying_bitcoin/" TargetMode="External"/><Relationship Id="rId1248" Type="http://schemas.openxmlformats.org/officeDocument/2006/relationships/hyperlink" Target="http://www.reddit.com/r/Bitcoin/comments/302a1n/how_did_no_one_notice_bitstamp_enables_multisig/" TargetMode="External"/><Relationship Id="rId1007" Type="http://schemas.openxmlformats.org/officeDocument/2006/relationships/hyperlink" Target="http://www.reddit.com/r/Bitcoin/comments/2zyhvf/who_are_the_5_developers_who_have_push_access_to/" TargetMode="External"/><Relationship Id="rId1249" Type="http://schemas.openxmlformats.org/officeDocument/2006/relationships/hyperlink" Target="http://btcfeed.net/news/bitcoin-price-trends-the-12-ish-week-cycle/" TargetMode="External"/><Relationship Id="rId1008" Type="http://schemas.openxmlformats.org/officeDocument/2006/relationships/hyperlink" Target="http://www.reddit.com/r/Bitcoin/comments/2zykco/bitcoin_versus_anonymouscoin/" TargetMode="External"/><Relationship Id="rId1009" Type="http://schemas.openxmlformats.org/officeDocument/2006/relationships/hyperlink" Target="https://medium.com/@premitive1/a-successful-use-case-of-bitcoin-a74640aac588" TargetMode="External"/><Relationship Id="rId415" Type="http://schemas.openxmlformats.org/officeDocument/2006/relationships/hyperlink" Target="http://www.reddit.com/r/Bitcoin/comments/2zp602/bitcoin_blockchain_explorer_list/" TargetMode="External"/><Relationship Id="rId657" Type="http://schemas.openxmlformats.org/officeDocument/2006/relationships/hyperlink" Target="https://bitcointalk.org/index.php?topic=988196.0" TargetMode="External"/><Relationship Id="rId899" Type="http://schemas.openxmlformats.org/officeDocument/2006/relationships/hyperlink" Target="http://www.reddit.com/r/Bitcoin/comments/2zwx2q/does_humble_bundle_store_still_accept_bitcoin/" TargetMode="External"/><Relationship Id="rId414" Type="http://schemas.openxmlformats.org/officeDocument/2006/relationships/hyperlink" Target="http://pastebin.com/EzLnZNDh" TargetMode="External"/><Relationship Id="rId656" Type="http://schemas.openxmlformats.org/officeDocument/2006/relationships/hyperlink" Target="http://www.reddit.com/r/Bitcoin/comments/2zsxei/coinbase_hit_21_million_users_congratulations/" TargetMode="External"/><Relationship Id="rId898" Type="http://schemas.openxmlformats.org/officeDocument/2006/relationships/hyperlink" Target="http://www.reddit.com/r/Bitcoin/comments/2zwva4/us_behind_uk_in_enacting_clear_laws_and/" TargetMode="External"/><Relationship Id="rId413" Type="http://schemas.openxmlformats.org/officeDocument/2006/relationships/hyperlink" Target="http://www.reddit.com/r/Bitcoin/comments/2zp6rc/revealing_the_middle_man/" TargetMode="External"/><Relationship Id="rId655" Type="http://schemas.openxmlformats.org/officeDocument/2006/relationships/hyperlink" Target="http://www.reddit.com/r/Bitcoin/comments/2zsyk4/the_irony_of_the_blockchain/" TargetMode="External"/><Relationship Id="rId897" Type="http://schemas.openxmlformats.org/officeDocument/2006/relationships/hyperlink" Target="http://www.reddit.com/r/Bitcoin/comments/2zwvef/bitcoin_mine_in_the_mountains_on_liveleak/" TargetMode="External"/><Relationship Id="rId412" Type="http://schemas.openxmlformats.org/officeDocument/2006/relationships/hyperlink" Target="http://imgur.com/Vb7m7nq" TargetMode="External"/><Relationship Id="rId654" Type="http://schemas.openxmlformats.org/officeDocument/2006/relationships/hyperlink" Target="http://www.reddit.com/r/Bitcoin/comments/2zsw36/unlocked_cell_phones_at_great_prices_for_bitcoins/" TargetMode="External"/><Relationship Id="rId896" Type="http://schemas.openxmlformats.org/officeDocument/2006/relationships/hyperlink" Target="http://www.liveleak.com/view?i=462_1426982859" TargetMode="External"/><Relationship Id="rId419" Type="http://schemas.openxmlformats.org/officeDocument/2006/relationships/hyperlink" Target="http://www.reddit.com/r/Bitcoin/comments/2zp9uu/bittirahafi_bitcoin_services_since_2012/" TargetMode="External"/><Relationship Id="rId418" Type="http://schemas.openxmlformats.org/officeDocument/2006/relationships/hyperlink" Target="https://www.invesdor.com/finland/en/pitches/427?token=f30988c60e9a202e6398a5e9f14c6d76" TargetMode="External"/><Relationship Id="rId417" Type="http://schemas.openxmlformats.org/officeDocument/2006/relationships/hyperlink" Target="http://www.reddit.com/r/Bitcoin/comments/2zpa45/this_guy_needs_a_qr_code/" TargetMode="External"/><Relationship Id="rId659" Type="http://schemas.openxmlformats.org/officeDocument/2006/relationships/hyperlink" Target="http://www.reddit.com/r/Bitcoin/comments/2zt3q8/what_if_btce_was_a_zerocash_exchange/" TargetMode="External"/><Relationship Id="rId416" Type="http://schemas.openxmlformats.org/officeDocument/2006/relationships/hyperlink" Target="https://www.youtube.com/watch?v=uXMuWi0dUBc" TargetMode="External"/><Relationship Id="rId658" Type="http://schemas.openxmlformats.org/officeDocument/2006/relationships/hyperlink" Target="http://www.reddit.com/r/Bitcoin/comments/2zt05s/march_and_april_deals_on_webspaces_hosting_take_a/" TargetMode="External"/><Relationship Id="rId891" Type="http://schemas.openxmlformats.org/officeDocument/2006/relationships/hyperlink" Target="http://www.reddit.com/r/Bitcoin/comments/2zwtig/interesting_upcoming_crowdfunded_projects_factom/" TargetMode="External"/><Relationship Id="rId890" Type="http://schemas.openxmlformats.org/officeDocument/2006/relationships/hyperlink" Target="http://btcgeek.com/interesting-upcoming-crowdfunded-projects-factom-augur/" TargetMode="External"/><Relationship Id="rId1240" Type="http://schemas.openxmlformats.org/officeDocument/2006/relationships/hyperlink" Target="http://www.reddit.com/r/Bitcoin/comments/3026vs/do_i_really_need_to_buy_a_webcam_for_the_sole/" TargetMode="External"/><Relationship Id="rId1241" Type="http://schemas.openxmlformats.org/officeDocument/2006/relationships/hyperlink" Target="http://www.miningpool.co.uk/hashpanel-io-will-make-it-easy-to-manage-your-mine/" TargetMode="External"/><Relationship Id="rId411" Type="http://schemas.openxmlformats.org/officeDocument/2006/relationships/hyperlink" Target="http://www.reddit.com/r/Bitcoin/comments/2zp6tn/winklevoss_governments_will_adopt_digital/" TargetMode="External"/><Relationship Id="rId653" Type="http://schemas.openxmlformats.org/officeDocument/2006/relationships/hyperlink" Target="http://www.bitcoinelectronics.net" TargetMode="External"/><Relationship Id="rId895" Type="http://schemas.openxmlformats.org/officeDocument/2006/relationships/hyperlink" Target="http://www.reddit.com/r/Bitcoin/comments/2zwsa5/i_just_finished_syncing_the_blockchain_using/" TargetMode="External"/><Relationship Id="rId1000" Type="http://schemas.openxmlformats.org/officeDocument/2006/relationships/hyperlink" Target="http://www.reddit.com/r/Bitcoin/comments/2zy87c/attention_all_sellers_on_local_bitcoins/" TargetMode="External"/><Relationship Id="rId1242" Type="http://schemas.openxmlformats.org/officeDocument/2006/relationships/hyperlink" Target="http://www.reddit.com/r/Bitcoin/comments/3026n7/mining_poolhashpanel_and_their_set_of_open_source/" TargetMode="External"/><Relationship Id="rId410" Type="http://schemas.openxmlformats.org/officeDocument/2006/relationships/hyperlink" Target="http://www.foxbusiness.com/technology/2015/03/19/winklevoss-governments-will-adopt-digital-currency/" TargetMode="External"/><Relationship Id="rId652" Type="http://schemas.openxmlformats.org/officeDocument/2006/relationships/hyperlink" Target="http://www.reddit.com/r/Bitcoin/comments/2zstt8/merkleio_the_google_of_digital_currencies/" TargetMode="External"/><Relationship Id="rId894" Type="http://schemas.openxmlformats.org/officeDocument/2006/relationships/hyperlink" Target="http://www.reddit.com/r/Bitcoin/comments/2zwswo/can_anybody_give_me_the_link_to_the_animated_gif/" TargetMode="External"/><Relationship Id="rId1001" Type="http://schemas.openxmlformats.org/officeDocument/2006/relationships/hyperlink" Target="http://www.reddit.com/r/Bitcoin/comments/2zyg2v/winklevoss_virgin_galactic/" TargetMode="External"/><Relationship Id="rId1243" Type="http://schemas.openxmlformats.org/officeDocument/2006/relationships/hyperlink" Target="http://www.youtube.com/attribution_link?a=dl4gcataKpg&amp;u=%2Fwatch%3Fv%3DzSKPoRnimYc%26feature%3Dshare" TargetMode="External"/><Relationship Id="rId651" Type="http://schemas.openxmlformats.org/officeDocument/2006/relationships/hyperlink" Target="http://btcfeed.net/news/merkle-io-the-google-of-digital-currencies/" TargetMode="External"/><Relationship Id="rId893" Type="http://schemas.openxmlformats.org/officeDocument/2006/relationships/hyperlink" Target="http://www.reddit.com/r/Bitcoin/comments/2zwtcl/wednesday_18th_march_weekly_global_research/" TargetMode="External"/><Relationship Id="rId1002" Type="http://schemas.openxmlformats.org/officeDocument/2006/relationships/hyperlink" Target="http://imgur.com/a/0Du8h" TargetMode="External"/><Relationship Id="rId1244" Type="http://schemas.openxmlformats.org/officeDocument/2006/relationships/hyperlink" Target="http://www.reddit.com/r/Bitcoin/comments/302b94/why_the_media_sill_doesnt_get_bitcoin_after_four/" TargetMode="External"/><Relationship Id="rId650" Type="http://schemas.openxmlformats.org/officeDocument/2006/relationships/hyperlink" Target="http://www.reddit.com/r/Bitcoin/comments/2zsu8w/the_dollar_market_and_a_game_theory_example/" TargetMode="External"/><Relationship Id="rId892" Type="http://schemas.openxmlformats.org/officeDocument/2006/relationships/hyperlink" Target="https://weeklyglobalresearch.wordpress.com/2015/03/18/wednesday-18th-march/" TargetMode="External"/><Relationship Id="rId1003" Type="http://schemas.openxmlformats.org/officeDocument/2006/relationships/hyperlink" Target="http://www.reddit.com/r/Bitcoin/comments/2zyg2g/ironic_censorshipfree_decentralized_4chan_gets/" TargetMode="External"/><Relationship Id="rId1245" Type="http://schemas.openxmlformats.org/officeDocument/2006/relationships/hyperlink" Target="http://www.reddit.com/r/Bitcoin/comments/302as4/a_stepbystep_guide_to_creating_an_anonymous/" TargetMode="External"/><Relationship Id="rId1037" Type="http://schemas.openxmlformats.org/officeDocument/2006/relationships/hyperlink" Target="http://www.reddit.com/r/Bitcoin/comments/2zyz97/coinpaymentsnet_gets_a_new_look_mobile_friendly/" TargetMode="External"/><Relationship Id="rId1279" Type="http://schemas.openxmlformats.org/officeDocument/2006/relationships/hyperlink" Target="http://www.reddit.com/r/Bitcoin/comments/302oqd/bitcoin_faucet_with_a_twist_fight_als_motor/" TargetMode="External"/><Relationship Id="rId1038" Type="http://schemas.openxmlformats.org/officeDocument/2006/relationships/hyperlink" Target="http://dilbert.com/strip/2015-01-21" TargetMode="External"/><Relationship Id="rId1039" Type="http://schemas.openxmlformats.org/officeDocument/2006/relationships/hyperlink" Target="http://www.reddit.com/r/Bitcoin/comments/2zz2a0/innovation_in_the_legacy_financial_system/" TargetMode="External"/><Relationship Id="rId206" Type="http://schemas.openxmlformats.org/officeDocument/2006/relationships/hyperlink" Target="http://www.reddit.com/r/Bitcoin/comments/2zml8j/so_its_been_six_months/" TargetMode="External"/><Relationship Id="rId448" Type="http://schemas.openxmlformats.org/officeDocument/2006/relationships/hyperlink" Target="http://ridexaustin.strikingly.com/" TargetMode="External"/><Relationship Id="rId205" Type="http://schemas.openxmlformats.org/officeDocument/2006/relationships/hyperlink" Target="http://www.reddit.com/r/Bitcoin/comments/2gupxc/im_out/ckmnzwv" TargetMode="External"/><Relationship Id="rId447" Type="http://schemas.openxmlformats.org/officeDocument/2006/relationships/hyperlink" Target="http://www.reddit.com/r/Bitcoin/comments/2zplya/bitcoin_price_predictions/" TargetMode="External"/><Relationship Id="rId689" Type="http://schemas.openxmlformats.org/officeDocument/2006/relationships/hyperlink" Target="http://www.reddit.com/r/Bitcoin/comments/2ztn8q/20_bitcoin_trading_contest_by_first_global_credit/" TargetMode="External"/><Relationship Id="rId204" Type="http://schemas.openxmlformats.org/officeDocument/2006/relationships/hyperlink" Target="http://www.reddit.com/r/Bitcoin/comments/2zmm2u/california_virtual_currency_legislation/" TargetMode="External"/><Relationship Id="rId446" Type="http://schemas.openxmlformats.org/officeDocument/2006/relationships/hyperlink" Target="http://www.reddit.com/r/Bitcoin/comments/2zphua/trezor_dilemma/" TargetMode="External"/><Relationship Id="rId688" Type="http://schemas.openxmlformats.org/officeDocument/2006/relationships/hyperlink" Target="http://btcfeed.net/news/20-bitcoin-trading-contest-by-first-global-credit/" TargetMode="External"/><Relationship Id="rId203" Type="http://schemas.openxmlformats.org/officeDocument/2006/relationships/hyperlink" Target="http://www.digitalcurrencycouncil.com/legal/california-virtual-currency-legislation/" TargetMode="External"/><Relationship Id="rId445" Type="http://schemas.openxmlformats.org/officeDocument/2006/relationships/hyperlink" Target="http://www.reddit.com/r/Bitcoin/comments/2zpind/video_adam_draper_of_boostvc_meets_bitcoin/" TargetMode="External"/><Relationship Id="rId687" Type="http://schemas.openxmlformats.org/officeDocument/2006/relationships/hyperlink" Target="http://www.reddit.com/r/Bitcoin/comments/2ztl23/if_bitcoin_is_just_data_then_is_fungibility/" TargetMode="External"/><Relationship Id="rId209" Type="http://schemas.openxmlformats.org/officeDocument/2006/relationships/hyperlink" Target="http://www.reddit.com/r/Bitcoin/comments/2zmo2d/hello_i_need_help_with_buying_bitcoin/" TargetMode="External"/><Relationship Id="rId208" Type="http://schemas.openxmlformats.org/officeDocument/2006/relationships/hyperlink" Target="http://www.reddit.com/r/Bitcoin/comments/2zmky0/and_this_is_why_i_got_into_bitcoin/" TargetMode="External"/><Relationship Id="rId207" Type="http://schemas.openxmlformats.org/officeDocument/2006/relationships/hyperlink" Target="https://www.youtube.com/watch?v=yc6Hp_Zq3rU" TargetMode="External"/><Relationship Id="rId449" Type="http://schemas.openxmlformats.org/officeDocument/2006/relationships/hyperlink" Target="http://www.reddit.com/r/Bitcoin/comments/2zpov7/ride_across_austin_ridexaustin_has_published_its/" TargetMode="External"/><Relationship Id="rId1270" Type="http://schemas.openxmlformats.org/officeDocument/2006/relationships/hyperlink" Target="http://www.reddit.com/r/Bitcoin/comments/302l46/any_bitcoin_companies_in_norway/" TargetMode="External"/><Relationship Id="rId440" Type="http://schemas.openxmlformats.org/officeDocument/2006/relationships/hyperlink" Target="http://www.reddit.com/r/Bitcoin/comments/2zpg5n/bitcoin_is_sinking/" TargetMode="External"/><Relationship Id="rId682" Type="http://schemas.openxmlformats.org/officeDocument/2006/relationships/hyperlink" Target="http://cointelegraph.com/news/113755/bitcoin-in-india-on-the-rise-says-sunny-ray-unocoin-co-founder" TargetMode="External"/><Relationship Id="rId1271" Type="http://schemas.openxmlformats.org/officeDocument/2006/relationships/hyperlink" Target="https://translate.google.com/translate?sl=fi&amp;tl=en&amp;js=y&amp;prev=_t&amp;hl=fi&amp;ie=UTF-8&amp;u=http%3A%2F%2Fusvi.puheenvuoro.uusisuomi.fi%2F190660-bitcoineista-kova-noste-piraattipuolueen-kampanjarahoitukseen&amp;edit-text=&amp;act=url" TargetMode="External"/><Relationship Id="rId681" Type="http://schemas.openxmlformats.org/officeDocument/2006/relationships/hyperlink" Target="http://www.reddit.com/r/Bitcoin/comments/2zth2d/confused_about_coinbase/" TargetMode="External"/><Relationship Id="rId1030" Type="http://schemas.openxmlformats.org/officeDocument/2006/relationships/hyperlink" Target="http://vanbex.hs-sites.com/texas" TargetMode="External"/><Relationship Id="rId1272" Type="http://schemas.openxmlformats.org/officeDocument/2006/relationships/hyperlink" Target="http://www.reddit.com/r/Bitcoin/comments/302ndn/parliamentary_elections_coming_up_in_finland_one/" TargetMode="External"/><Relationship Id="rId680" Type="http://schemas.openxmlformats.org/officeDocument/2006/relationships/hyperlink" Target="http://www.reddit.com/r/Bitcoin/comments/2zthdl/is_there_an_interest_for_freshlymined_bitcoins/" TargetMode="External"/><Relationship Id="rId1031" Type="http://schemas.openxmlformats.org/officeDocument/2006/relationships/hyperlink" Target="http://www.reddit.com/r/Bitcoin/comments/2zyy6z/architect_of_ibms_washing_machine_to_present_at/" TargetMode="External"/><Relationship Id="rId1273" Type="http://schemas.openxmlformats.org/officeDocument/2006/relationships/hyperlink" Target="http://www.reddit.com/r/Bitcoin/comments/302n4g/any_word_on_the_ny_bitcoin_regulations/" TargetMode="External"/><Relationship Id="rId1032" Type="http://schemas.openxmlformats.org/officeDocument/2006/relationships/hyperlink" Target="http://www.reddit.com/r/Bitcoin/comments/2zyy45/possible_the_best_bitcoin_news_aggregator_ive_seen/" TargetMode="External"/><Relationship Id="rId1274" Type="http://schemas.openxmlformats.org/officeDocument/2006/relationships/hyperlink" Target="http://workshop.crypspa.org" TargetMode="External"/><Relationship Id="rId202" Type="http://schemas.openxmlformats.org/officeDocument/2006/relationships/hyperlink" Target="http://www.reddit.com/r/Bitcoin/comments/2zmi1g/evolution_marketplace_for_retirement_savings/" TargetMode="External"/><Relationship Id="rId444" Type="http://schemas.openxmlformats.org/officeDocument/2006/relationships/hyperlink" Target="https://www.youtube.com/watch?v=iJKc4KfSSpg" TargetMode="External"/><Relationship Id="rId686" Type="http://schemas.openxmlformats.org/officeDocument/2006/relationships/hyperlink" Target="http://www.reddit.com/r/Bitcoin/comments/2ztlu5/why_we_need_blockchain_enforced_spending_limits/" TargetMode="External"/><Relationship Id="rId1033" Type="http://schemas.openxmlformats.org/officeDocument/2006/relationships/hyperlink" Target="http://www.ibtimes.com/press-release/20150320/my-wallet-ltd-announces-limited-time-offer-purchase-bitcoin-10-higher-market" TargetMode="External"/><Relationship Id="rId1275" Type="http://schemas.openxmlformats.org/officeDocument/2006/relationships/hyperlink" Target="http://www.reddit.com/r/Bitcoin/comments/302m9d/the_bitcoin_event_at_laguadia_wed_mar_25_in_ny/" TargetMode="External"/><Relationship Id="rId201" Type="http://schemas.openxmlformats.org/officeDocument/2006/relationships/hyperlink" Target="http://www.reddit.com/r/Bitcoin/comments/2zmjxq/3530_podcast_says_they_can_shut_down_bitcoin/" TargetMode="External"/><Relationship Id="rId443" Type="http://schemas.openxmlformats.org/officeDocument/2006/relationships/hyperlink" Target="http://www.reddit.com/r/Bitcoin/comments/2zpjs6/atm_in_the_boston_area/" TargetMode="External"/><Relationship Id="rId685" Type="http://schemas.openxmlformats.org/officeDocument/2006/relationships/hyperlink" Target="http://www.reddit.com/r/Bitcoin/comments/2ztmai/core_bitcoin_developer_recounts_the_early_days/" TargetMode="External"/><Relationship Id="rId1034" Type="http://schemas.openxmlformats.org/officeDocument/2006/relationships/hyperlink" Target="http://www.reddit.com/r/Bitcoin/comments/2zz095/my_wallet_ltd_announces_a_limited_time_offer_to/" TargetMode="External"/><Relationship Id="rId1276" Type="http://schemas.openxmlformats.org/officeDocument/2006/relationships/hyperlink" Target="http://www.meetup.com/Colorado-Bitcoin-Society/events/221354902/" TargetMode="External"/><Relationship Id="rId200" Type="http://schemas.openxmlformats.org/officeDocument/2006/relationships/hyperlink" Target="http://www.reddit.com/r/Bitcoin/comments/2zmk8a/upcoming_p2p_bitcoin_trading_marketplace_doubles/" TargetMode="External"/><Relationship Id="rId442" Type="http://schemas.openxmlformats.org/officeDocument/2006/relationships/hyperlink" Target="http://www.reddit.com/r/Bitcoin/comments/2zpfkm/preventing_the_next_multimillion_dollar_theft/" TargetMode="External"/><Relationship Id="rId684" Type="http://schemas.openxmlformats.org/officeDocument/2006/relationships/hyperlink" Target="https://www.youtube.com/watch?v=Fxk8Dx216zI" TargetMode="External"/><Relationship Id="rId1035" Type="http://schemas.openxmlformats.org/officeDocument/2006/relationships/hyperlink" Target="http://www.reddit.com/r/Bitcoin/comments/2zyzif/anyone_expecting_gbtc_to_start_trading_this_week/" TargetMode="External"/><Relationship Id="rId1277" Type="http://schemas.openxmlformats.org/officeDocument/2006/relationships/hyperlink" Target="http://www.reddit.com/r/Bitcoin/comments/302lak/paul_puey_ceo_founder_of_airbitz_at_denver/" TargetMode="External"/><Relationship Id="rId441" Type="http://schemas.openxmlformats.org/officeDocument/2006/relationships/hyperlink" Target="http://www.deepdotweb.com/2015/03/20/preventing-the-next-multi-million-dollar-theft/" TargetMode="External"/><Relationship Id="rId683" Type="http://schemas.openxmlformats.org/officeDocument/2006/relationships/hyperlink" Target="http://www.reddit.com/r/Bitcoin/comments/2ztg6r/bitcoin_in_india_on_the_rise_cointelegraph_india/" TargetMode="External"/><Relationship Id="rId1036" Type="http://schemas.openxmlformats.org/officeDocument/2006/relationships/hyperlink" Target="https://twitter.com/CoinPaymentsNET/status/579833220977545216" TargetMode="External"/><Relationship Id="rId1278" Type="http://schemas.openxmlformats.org/officeDocument/2006/relationships/hyperlink" Target="http://talkera.org/faucet/" TargetMode="External"/><Relationship Id="rId1026" Type="http://schemas.openxmlformats.org/officeDocument/2006/relationships/hyperlink" Target="http://www.reddit.com/r/Bitcoin/comments/2zyskb/dee_kp_vs_jbmnt_ck_jbmnt_card/" TargetMode="External"/><Relationship Id="rId1268" Type="http://schemas.openxmlformats.org/officeDocument/2006/relationships/hyperlink" Target="http://www.meetup.com/Colorado-Bitcoin-Society/events/221354902/" TargetMode="External"/><Relationship Id="rId1027" Type="http://schemas.openxmlformats.org/officeDocument/2006/relationships/hyperlink" Target="http://bravenewcoin.com/news/bitcoins-value-subjective-factors/" TargetMode="External"/><Relationship Id="rId1269" Type="http://schemas.openxmlformats.org/officeDocument/2006/relationships/hyperlink" Target="http://www.reddit.com/r/Bitcoin/comments/302lak/paul_puey_ceo_founder_of_airbitz_at_denver/" TargetMode="External"/><Relationship Id="rId1028" Type="http://schemas.openxmlformats.org/officeDocument/2006/relationships/hyperlink" Target="http://www.reddit.com/r/Bitcoin/comments/2zyx1h/bitcoins_value_subjective_factors/" TargetMode="External"/><Relationship Id="rId1029" Type="http://schemas.openxmlformats.org/officeDocument/2006/relationships/hyperlink" Target="http://www.reddit.com/r/Bitcoin/comments/2zyvvb/paybasecom_has_gone_full_blown_mt_gox_on_everyone/" TargetMode="External"/><Relationship Id="rId437" Type="http://schemas.openxmlformats.org/officeDocument/2006/relationships/hyperlink" Target="http://www.reddit.com/r/Bitcoin/comments/2zpec8/beware_of_virtual_currency_scams/" TargetMode="External"/><Relationship Id="rId679" Type="http://schemas.openxmlformats.org/officeDocument/2006/relationships/hyperlink" Target="http://www.reddit.com/r/Bitcoin/comments/2ztfn2/how_are_people_moving_stolen_coins_back_into_fiat/" TargetMode="External"/><Relationship Id="rId436" Type="http://schemas.openxmlformats.org/officeDocument/2006/relationships/hyperlink" Target="http://www.romania-insider.com/mcoin/144725/" TargetMode="External"/><Relationship Id="rId678" Type="http://schemas.openxmlformats.org/officeDocument/2006/relationships/hyperlink" Target="http://www.reddit.com/r/Bitcoin/comments/2ztg6r/bitcoin_in_india_on_the_rise_cointelegraph_india/" TargetMode="External"/><Relationship Id="rId435" Type="http://schemas.openxmlformats.org/officeDocument/2006/relationships/hyperlink" Target="http://www.reddit.com/r/Bitcoin/comments/2zpads/bitaddress_entropy_question/" TargetMode="External"/><Relationship Id="rId677" Type="http://schemas.openxmlformats.org/officeDocument/2006/relationships/hyperlink" Target="http://cointelegraph.com/news/113755/bitcoin-in-india-on-the-rise-says-sunny-ray-unocoin-co-founder" TargetMode="External"/><Relationship Id="rId434" Type="http://schemas.openxmlformats.org/officeDocument/2006/relationships/hyperlink" Target="http://www.reddit.com/r/Bitcoin/comments/2zpahu/mywalletltd_is_extremely_sketchy_long/" TargetMode="External"/><Relationship Id="rId676" Type="http://schemas.openxmlformats.org/officeDocument/2006/relationships/hyperlink" Target="http://www.reddit.com/r/Bitcoin/comments/2zte5j/are_bitcoiners_promoting_theft_just_to_preserve/" TargetMode="External"/><Relationship Id="rId439" Type="http://schemas.openxmlformats.org/officeDocument/2006/relationships/hyperlink" Target="https://bitcointalk.org/index.php?topic=997380.0" TargetMode="External"/><Relationship Id="rId438" Type="http://schemas.openxmlformats.org/officeDocument/2006/relationships/hyperlink" Target="http://www.reddit.com/r/Bitcoin/comments/2zpgdq/spv_wallets_sending_to_multiple_addresses_when/" TargetMode="External"/><Relationship Id="rId671" Type="http://schemas.openxmlformats.org/officeDocument/2006/relationships/hyperlink" Target="http://www.reddit.com/r/Bitcoin/comments/2zt43y/very_convincing_ad_for_bittirahafi_what_do_you/" TargetMode="External"/><Relationship Id="rId1260" Type="http://schemas.openxmlformats.org/officeDocument/2006/relationships/hyperlink" Target="http://syncbit.io" TargetMode="External"/><Relationship Id="rId670" Type="http://schemas.openxmlformats.org/officeDocument/2006/relationships/hyperlink" Target="https://www.youtube.com/watch?v=IFT-lwX410Q" TargetMode="External"/><Relationship Id="rId1261" Type="http://schemas.openxmlformats.org/officeDocument/2006/relationships/hyperlink" Target="http://www.reddit.com/r/Bitcoin/comments/302hhf/adult_btc_videochat_to_syncbitio_100_models_are/" TargetMode="External"/><Relationship Id="rId1020" Type="http://schemas.openxmlformats.org/officeDocument/2006/relationships/hyperlink" Target="http://www.reddit.com/r/Bitcoin/comments/2zypjt/bitcoin_checkout_nominated_for_retail_app_of_the/" TargetMode="External"/><Relationship Id="rId1262" Type="http://schemas.openxmlformats.org/officeDocument/2006/relationships/hyperlink" Target="http://www.reuters.com/article/2015/03/23/us-nasdaq-omx-noblemarkets-idUSKBN0MJ2BP20150323" TargetMode="External"/><Relationship Id="rId1021" Type="http://schemas.openxmlformats.org/officeDocument/2006/relationships/hyperlink" Target="http://www.reddit.com/r/Bitcoin/comments/2zyocw/helping_to_promote_btc_question/" TargetMode="External"/><Relationship Id="rId1263" Type="http://schemas.openxmlformats.org/officeDocument/2006/relationships/hyperlink" Target="http://www.reddit.com/r/Bitcoin/comments/302h1t/nasdaq_to_provide_trading_technology_for_bitcoin/" TargetMode="External"/><Relationship Id="rId433" Type="http://schemas.openxmlformats.org/officeDocument/2006/relationships/hyperlink" Target="http://www.reddit.com/r/Bitcoin/comments/2zpb69/quick_question_how_to_login_for_watchonly_mode_in/" TargetMode="External"/><Relationship Id="rId675" Type="http://schemas.openxmlformats.org/officeDocument/2006/relationships/hyperlink" Target="http://www.reddit.com/r/Bitcoin/comments/2zteyy/why_we_need_blockchain_enforced_spending_limits/" TargetMode="External"/><Relationship Id="rId1022" Type="http://schemas.openxmlformats.org/officeDocument/2006/relationships/hyperlink" Target="http://www.reddit.com/r/Bitcoin/comments/2zyrpm/wanting_advice_on_bitcoin_rewards_in_an_ios_app/" TargetMode="External"/><Relationship Id="rId1264" Type="http://schemas.openxmlformats.org/officeDocument/2006/relationships/hyperlink" Target="http://www.reddit.com/r/Bitcoin/comments/302ft3/question_how_are_blockchain_derivative_tech/" TargetMode="External"/><Relationship Id="rId432" Type="http://schemas.openxmlformats.org/officeDocument/2006/relationships/hyperlink" Target="http://www.reddit.com/r/Bitcoin/comments/2zpbkt/the_explosion_of_mobile_payments/" TargetMode="External"/><Relationship Id="rId674" Type="http://schemas.openxmlformats.org/officeDocument/2006/relationships/hyperlink" Target="http://www.reddit.com/r/Bitcoin/comments/2zt8hq/mastercard_names_cryptocurrency_as_major/" TargetMode="External"/><Relationship Id="rId1023" Type="http://schemas.openxmlformats.org/officeDocument/2006/relationships/hyperlink" Target="http://dorktech.com/introducing-coinstand-the-amazon-for-bitcoin-other-cryptocurrencies/" TargetMode="External"/><Relationship Id="rId1265" Type="http://schemas.openxmlformats.org/officeDocument/2006/relationships/hyperlink" Target="http://www.reddit.com/r/Bitcoin/comments/302iv3/any_canadian_tippers_here_willing_to_give_advice/" TargetMode="External"/><Relationship Id="rId431" Type="http://schemas.openxmlformats.org/officeDocument/2006/relationships/hyperlink" Target="https://www.yahoo.com/tech/s/apple-pay-effect-real-store-130200463.html" TargetMode="External"/><Relationship Id="rId673" Type="http://schemas.openxmlformats.org/officeDocument/2006/relationships/hyperlink" Target="http://cointelegraph.com/news/113753/mastercard-names-cryptocurrency-as-major-competitor-in-new-report" TargetMode="External"/><Relationship Id="rId1024" Type="http://schemas.openxmlformats.org/officeDocument/2006/relationships/hyperlink" Target="http://www.reddit.com/r/Bitcoin/comments/2zysks/introducing_coinstand_the_amazon_for_bitcoin/" TargetMode="External"/><Relationship Id="rId1266" Type="http://schemas.openxmlformats.org/officeDocument/2006/relationships/hyperlink" Target="http://www.reddit.com/r/Bitcoin/comments/302inx/is_it_possible_to_sweep_a_trezors_balance_to_a/" TargetMode="External"/><Relationship Id="rId430" Type="http://schemas.openxmlformats.org/officeDocument/2006/relationships/hyperlink" Target="http://www.reddit.com/r/Bitcoin/comments/2zpcem/goldman_sachs_33_of_millennials_dont_think_theyll/" TargetMode="External"/><Relationship Id="rId672" Type="http://schemas.openxmlformats.org/officeDocument/2006/relationships/hyperlink" Target="http://www.reddit.com/r/Bitcoin/comments/2zt8nu/i_have_a_theory_why_a_bullish_bitcoin_price_rally/" TargetMode="External"/><Relationship Id="rId1025" Type="http://schemas.openxmlformats.org/officeDocument/2006/relationships/hyperlink" Target="http://confederatio.ch/?p=475" TargetMode="External"/><Relationship Id="rId1267" Type="http://schemas.openxmlformats.org/officeDocument/2006/relationships/hyperlink" Target="http://www.reddit.com/r/Bitcoin/comments/302imf/free_coinbase_exchange_analysis_too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t="str">
        <f>IMAGE("http://ifttt.com/images/no_image_card.png",1)</f>
        <v/>
      </c>
      <c r="F1" s="1" t="s">
        <v>4</v>
      </c>
      <c r="G1" s="2" t="s">
        <v>5</v>
      </c>
    </row>
    <row r="2">
      <c r="A2" s="1" t="s">
        <v>6</v>
      </c>
      <c r="B2" s="1" t="s">
        <v>7</v>
      </c>
      <c r="C2" s="1" t="s">
        <v>8</v>
      </c>
      <c r="D2" s="2" t="s">
        <v>9</v>
      </c>
      <c r="E2" t="str">
        <f>IMAGE("http://insidebitcoins.com/wp-content/uploads/2015/03/Bitcoin_Map_Graphic-150x150.png",1)</f>
        <v/>
      </c>
      <c r="F2" s="1" t="s">
        <v>4</v>
      </c>
      <c r="G2" s="2" t="s">
        <v>10</v>
      </c>
    </row>
    <row r="3">
      <c r="A3" s="1" t="s">
        <v>11</v>
      </c>
      <c r="B3" s="1" t="s">
        <v>12</v>
      </c>
      <c r="C3" s="1" t="s">
        <v>13</v>
      </c>
      <c r="D3" s="2" t="s">
        <v>14</v>
      </c>
      <c r="E3" t="str">
        <f>IMAGE("https://i.ytimg.com/vd?id=Zc77hNDaa9I&amp;amp;ats=411000&amp;amp;w=960&amp;amp;h=720&amp;amp;sigh=61AbgZHof36_p1C2lkYuTC0snF4",1)</f>
        <v/>
      </c>
      <c r="F3" s="1" t="s">
        <v>4</v>
      </c>
      <c r="G3" s="2" t="s">
        <v>15</v>
      </c>
    </row>
    <row r="4">
      <c r="A4" s="1" t="s">
        <v>16</v>
      </c>
      <c r="B4" s="1" t="s">
        <v>17</v>
      </c>
      <c r="C4" s="1" t="s">
        <v>18</v>
      </c>
      <c r="D4" s="1" t="s">
        <v>19</v>
      </c>
      <c r="E4" t="str">
        <f>IMAGE("http://ifttt.com/images/no_image_card.png",1)</f>
        <v/>
      </c>
      <c r="F4" s="1" t="s">
        <v>4</v>
      </c>
      <c r="G4" s="2" t="s">
        <v>20</v>
      </c>
    </row>
    <row r="5">
      <c r="A5" s="1" t="s">
        <v>21</v>
      </c>
      <c r="B5" s="1" t="s">
        <v>22</v>
      </c>
      <c r="C5" s="1" t="s">
        <v>23</v>
      </c>
      <c r="D5" s="2" t="s">
        <v>24</v>
      </c>
      <c r="E5" t="str">
        <f>IMAGE("https://disruptdecentralisedisintermediate.files.wordpress.com/2015/03/gs-15-3-fintech-futures.png",1)</f>
        <v/>
      </c>
      <c r="F5" s="1" t="s">
        <v>4</v>
      </c>
      <c r="G5" s="2" t="s">
        <v>25</v>
      </c>
    </row>
    <row r="6">
      <c r="A6" s="1" t="s">
        <v>26</v>
      </c>
      <c r="B6" s="1" t="s">
        <v>27</v>
      </c>
      <c r="C6" s="1" t="s">
        <v>28</v>
      </c>
      <c r="D6" s="1" t="s">
        <v>29</v>
      </c>
      <c r="E6" t="str">
        <f>IMAGE("http://ifttt.com/images/no_image_card.png",1)</f>
        <v/>
      </c>
      <c r="F6" s="1" t="s">
        <v>4</v>
      </c>
      <c r="G6" s="2" t="s">
        <v>30</v>
      </c>
    </row>
    <row r="7">
      <c r="A7" s="1" t="s">
        <v>31</v>
      </c>
      <c r="B7" s="1" t="s">
        <v>32</v>
      </c>
      <c r="C7" s="1" t="s">
        <v>33</v>
      </c>
      <c r="D7" s="2" t="s">
        <v>34</v>
      </c>
      <c r="E7" t="str">
        <f>IMAGE("https://www.cryptocoinsnews.com/wp-content/uploads/2015/03/exchange.jpg",1)</f>
        <v/>
      </c>
      <c r="F7" s="1" t="s">
        <v>4</v>
      </c>
      <c r="G7" s="2" t="s">
        <v>35</v>
      </c>
    </row>
    <row r="8">
      <c r="A8" s="1" t="s">
        <v>36</v>
      </c>
      <c r="B8" s="1" t="s">
        <v>37</v>
      </c>
      <c r="C8" s="1" t="s">
        <v>38</v>
      </c>
      <c r="D8" s="1" t="s">
        <v>39</v>
      </c>
      <c r="E8" t="str">
        <f t="shared" ref="E8:E9" si="1">IMAGE("http://ifttt.com/images/no_image_card.png",1)</f>
        <v/>
      </c>
      <c r="F8" s="1" t="s">
        <v>4</v>
      </c>
      <c r="G8" s="2" t="s">
        <v>40</v>
      </c>
    </row>
    <row r="9">
      <c r="A9" s="1" t="s">
        <v>41</v>
      </c>
      <c r="B9" s="1" t="s">
        <v>42</v>
      </c>
      <c r="C9" s="1" t="s">
        <v>43</v>
      </c>
      <c r="D9" s="1" t="s">
        <v>44</v>
      </c>
      <c r="E9" t="str">
        <f t="shared" si="1"/>
        <v/>
      </c>
      <c r="F9" s="1" t="s">
        <v>4</v>
      </c>
      <c r="G9" s="2" t="s">
        <v>45</v>
      </c>
    </row>
    <row r="10">
      <c r="A10" s="1" t="s">
        <v>46</v>
      </c>
      <c r="B10" s="1" t="s">
        <v>47</v>
      </c>
      <c r="C10" s="1" t="s">
        <v>48</v>
      </c>
      <c r="D10" s="2" t="s">
        <v>49</v>
      </c>
      <c r="E10" t="str">
        <f>IMAGE("https://i.ytimg.com/vi/EBH78825BQs/maxresdefault.jpg",1)</f>
        <v/>
      </c>
      <c r="F10" s="1" t="s">
        <v>4</v>
      </c>
      <c r="G10" s="2" t="s">
        <v>50</v>
      </c>
    </row>
    <row r="11">
      <c r="A11" s="1" t="s">
        <v>46</v>
      </c>
      <c r="B11" s="1" t="s">
        <v>51</v>
      </c>
      <c r="C11" s="1" t="s">
        <v>52</v>
      </c>
      <c r="D11" s="1" t="s">
        <v>53</v>
      </c>
      <c r="E11" t="str">
        <f>IMAGE("http://ifttt.com/images/no_image_card.png",1)</f>
        <v/>
      </c>
      <c r="F11" s="1" t="s">
        <v>4</v>
      </c>
      <c r="G11" s="2" t="s">
        <v>54</v>
      </c>
    </row>
    <row r="12">
      <c r="A12" s="1" t="s">
        <v>55</v>
      </c>
      <c r="B12" s="1" t="s">
        <v>47</v>
      </c>
      <c r="C12" s="1" t="s">
        <v>56</v>
      </c>
      <c r="D12" s="2" t="s">
        <v>57</v>
      </c>
      <c r="E12" t="str">
        <f>IMAGE("https://i.ytimg.com/vi/CE3YYnihfFM/hqdefault.jpg",1)</f>
        <v/>
      </c>
      <c r="F12" s="1" t="s">
        <v>4</v>
      </c>
      <c r="G12" s="2" t="s">
        <v>58</v>
      </c>
    </row>
    <row r="13">
      <c r="A13" s="1" t="s">
        <v>55</v>
      </c>
      <c r="B13" s="1" t="s">
        <v>59</v>
      </c>
      <c r="C13" s="1" t="s">
        <v>60</v>
      </c>
      <c r="D13" s="2" t="s">
        <v>61</v>
      </c>
      <c r="E13" t="str">
        <f>IMAGE("http://www.redditstatic.com/over18.png",1)</f>
        <v/>
      </c>
      <c r="F13" s="1" t="s">
        <v>4</v>
      </c>
      <c r="G13" s="2" t="s">
        <v>62</v>
      </c>
    </row>
    <row r="14">
      <c r="A14" s="1" t="s">
        <v>63</v>
      </c>
      <c r="B14" s="1" t="s">
        <v>64</v>
      </c>
      <c r="C14" s="1" t="s">
        <v>65</v>
      </c>
      <c r="D14" s="2" t="s">
        <v>66</v>
      </c>
      <c r="E14" t="str">
        <f>IMAGE("http://media.coindesk.com/2015/03/shutterstock_173844701.jpg",1)</f>
        <v/>
      </c>
      <c r="F14" s="1" t="s">
        <v>4</v>
      </c>
      <c r="G14" s="2" t="s">
        <v>67</v>
      </c>
    </row>
    <row r="15">
      <c r="A15" s="1" t="s">
        <v>68</v>
      </c>
      <c r="B15" s="1" t="s">
        <v>69</v>
      </c>
      <c r="C15" s="1" t="s">
        <v>70</v>
      </c>
      <c r="D15" s="2" t="s">
        <v>71</v>
      </c>
      <c r="E15" t="str">
        <f>IMAGE("http://i.imgur.com/lwtKOeK.jpg?fb",1)</f>
        <v/>
      </c>
      <c r="F15" s="1" t="s">
        <v>4</v>
      </c>
      <c r="G15" s="2" t="s">
        <v>72</v>
      </c>
    </row>
    <row r="16">
      <c r="A16" s="1" t="s">
        <v>73</v>
      </c>
      <c r="B16" s="1" t="s">
        <v>74</v>
      </c>
      <c r="C16" s="1" t="s">
        <v>75</v>
      </c>
      <c r="D16" s="2" t="s">
        <v>76</v>
      </c>
      <c r="E16" t="str">
        <f>IMAGE("https://ghgreenaddress.files.wordpress.com/2015/03/just-right.png",1)</f>
        <v/>
      </c>
      <c r="F16" s="1" t="s">
        <v>4</v>
      </c>
      <c r="G16" s="2" t="s">
        <v>77</v>
      </c>
    </row>
    <row r="17">
      <c r="A17" s="1" t="s">
        <v>73</v>
      </c>
      <c r="B17" s="1" t="s">
        <v>78</v>
      </c>
      <c r="C17" s="1" t="s">
        <v>79</v>
      </c>
      <c r="D17" s="1" t="s">
        <v>80</v>
      </c>
      <c r="E17" t="str">
        <f t="shared" ref="E17:E18" si="2">IMAGE("http://ifttt.com/images/no_image_card.png",1)</f>
        <v/>
      </c>
      <c r="F17" s="1" t="s">
        <v>4</v>
      </c>
      <c r="G17" s="2" t="s">
        <v>81</v>
      </c>
    </row>
    <row r="18">
      <c r="A18" s="1" t="s">
        <v>82</v>
      </c>
      <c r="B18" s="1" t="s">
        <v>83</v>
      </c>
      <c r="C18" s="1" t="s">
        <v>84</v>
      </c>
      <c r="D18" s="2" t="s">
        <v>85</v>
      </c>
      <c r="E18" t="str">
        <f t="shared" si="2"/>
        <v/>
      </c>
      <c r="F18" s="1" t="s">
        <v>4</v>
      </c>
      <c r="G18" s="2" t="s">
        <v>86</v>
      </c>
    </row>
    <row r="19">
      <c r="A19" s="1" t="s">
        <v>87</v>
      </c>
      <c r="B19" s="1" t="s">
        <v>7</v>
      </c>
      <c r="C19" s="1" t="s">
        <v>88</v>
      </c>
      <c r="D19" s="2" t="s">
        <v>89</v>
      </c>
      <c r="E19" t="str">
        <f>IMAGE("https://www.cryptocoinsnews.com/wp-content/uploads/2015/03/exchange.jpg",1)</f>
        <v/>
      </c>
      <c r="F19" s="1" t="s">
        <v>4</v>
      </c>
      <c r="G19" s="2" t="s">
        <v>90</v>
      </c>
    </row>
    <row r="20">
      <c r="A20" s="1" t="s">
        <v>91</v>
      </c>
      <c r="B20" s="1" t="s">
        <v>92</v>
      </c>
      <c r="C20" s="1" t="s">
        <v>93</v>
      </c>
      <c r="D20" s="1" t="s">
        <v>94</v>
      </c>
      <c r="E20" t="str">
        <f>IMAGE("http://ifttt.com/images/no_image_card.png",1)</f>
        <v/>
      </c>
      <c r="F20" s="1" t="s">
        <v>4</v>
      </c>
      <c r="G20" s="2" t="s">
        <v>95</v>
      </c>
    </row>
    <row r="21">
      <c r="A21" s="1" t="s">
        <v>96</v>
      </c>
      <c r="B21" s="1" t="s">
        <v>12</v>
      </c>
      <c r="C21" s="1" t="s">
        <v>97</v>
      </c>
      <c r="D21" s="2" t="s">
        <v>98</v>
      </c>
      <c r="E21" t="str">
        <f>IMAGE("http://cdni.wired.co.uk/620x620/a_c/bitcoin1_2.jpg",1)</f>
        <v/>
      </c>
      <c r="F21" s="1" t="s">
        <v>4</v>
      </c>
      <c r="G21" s="2" t="s">
        <v>99</v>
      </c>
    </row>
    <row r="22">
      <c r="A22" s="1" t="s">
        <v>100</v>
      </c>
      <c r="B22" s="1" t="s">
        <v>101</v>
      </c>
      <c r="C22" s="1" t="s">
        <v>102</v>
      </c>
      <c r="D22" s="1" t="s">
        <v>103</v>
      </c>
      <c r="E22" t="str">
        <f t="shared" ref="E22:E24" si="3">IMAGE("http://ifttt.com/images/no_image_card.png",1)</f>
        <v/>
      </c>
      <c r="F22" s="1" t="s">
        <v>4</v>
      </c>
      <c r="G22" s="2" t="s">
        <v>104</v>
      </c>
    </row>
    <row r="23">
      <c r="A23" s="1" t="s">
        <v>105</v>
      </c>
      <c r="B23" s="1" t="s">
        <v>106</v>
      </c>
      <c r="C23" s="1" t="s">
        <v>107</v>
      </c>
      <c r="D23" s="1" t="s">
        <v>108</v>
      </c>
      <c r="E23" t="str">
        <f t="shared" si="3"/>
        <v/>
      </c>
      <c r="F23" s="1" t="s">
        <v>4</v>
      </c>
      <c r="G23" s="2" t="s">
        <v>109</v>
      </c>
    </row>
    <row r="24">
      <c r="A24" s="1" t="s">
        <v>105</v>
      </c>
      <c r="B24" s="1" t="s">
        <v>110</v>
      </c>
      <c r="C24" s="1" t="s">
        <v>111</v>
      </c>
      <c r="D24" s="1" t="s">
        <v>112</v>
      </c>
      <c r="E24" t="str">
        <f t="shared" si="3"/>
        <v/>
      </c>
      <c r="F24" s="1" t="s">
        <v>4</v>
      </c>
      <c r="G24" s="2" t="s">
        <v>113</v>
      </c>
    </row>
    <row r="25">
      <c r="A25" s="1" t="s">
        <v>114</v>
      </c>
      <c r="B25" s="1" t="s">
        <v>115</v>
      </c>
      <c r="C25" s="1" t="s">
        <v>116</v>
      </c>
      <c r="D25" s="2" t="s">
        <v>117</v>
      </c>
      <c r="E25" t="str">
        <f>IMAGE("http://d268xzw51cyeyg.cloudfront.net/wp-content/uploads/sites/1691/2015/03/online-gambling2-650x401.jpg",1)</f>
        <v/>
      </c>
      <c r="F25" s="1" t="s">
        <v>4</v>
      </c>
      <c r="G25" s="2" t="s">
        <v>118</v>
      </c>
    </row>
    <row r="26">
      <c r="A26" s="1" t="s">
        <v>119</v>
      </c>
      <c r="B26" s="1" t="s">
        <v>120</v>
      </c>
      <c r="C26" s="1" t="s">
        <v>121</v>
      </c>
      <c r="D26" s="2" t="s">
        <v>122</v>
      </c>
      <c r="E26" t="str">
        <f>IMAGE("https://i.ytimg.com/vi/orQ0UJnw_eY/hqdefault.jpg",1)</f>
        <v/>
      </c>
      <c r="F26" s="1" t="s">
        <v>4</v>
      </c>
      <c r="G26" s="2" t="s">
        <v>123</v>
      </c>
    </row>
    <row r="27">
      <c r="A27" s="1" t="s">
        <v>119</v>
      </c>
      <c r="B27" s="1" t="s">
        <v>124</v>
      </c>
      <c r="C27" s="1" t="s">
        <v>125</v>
      </c>
      <c r="D27" s="1" t="s">
        <v>126</v>
      </c>
      <c r="E27" t="str">
        <f>IMAGE("http://ifttt.com/images/no_image_card.png",1)</f>
        <v/>
      </c>
      <c r="F27" s="1" t="s">
        <v>4</v>
      </c>
      <c r="G27" s="2" t="s">
        <v>127</v>
      </c>
    </row>
    <row r="28">
      <c r="A28" s="1" t="s">
        <v>128</v>
      </c>
      <c r="B28" s="1" t="s">
        <v>129</v>
      </c>
      <c r="C28" s="1" t="s">
        <v>130</v>
      </c>
      <c r="D28" s="2" t="s">
        <v>131</v>
      </c>
      <c r="E28" t="str">
        <f>IMAGE("https://pbs.twimg.com/media/CAZzhwBWMAAPF19.jpg:large",1)</f>
        <v/>
      </c>
      <c r="F28" s="1" t="s">
        <v>4</v>
      </c>
      <c r="G28" s="2" t="s">
        <v>132</v>
      </c>
    </row>
    <row r="29">
      <c r="A29" s="1" t="s">
        <v>133</v>
      </c>
      <c r="B29" s="1" t="s">
        <v>134</v>
      </c>
      <c r="C29" s="1" t="s">
        <v>135</v>
      </c>
      <c r="D29" s="2" t="s">
        <v>136</v>
      </c>
      <c r="E29" t="str">
        <f>IMAGE("https://i.ytimg.com/vi/IV-sFzy2SlE/maxresdefault.jpg",1)</f>
        <v/>
      </c>
      <c r="F29" s="1" t="s">
        <v>4</v>
      </c>
      <c r="G29" s="2" t="s">
        <v>137</v>
      </c>
    </row>
    <row r="30">
      <c r="A30" s="1" t="s">
        <v>138</v>
      </c>
      <c r="B30" s="1" t="s">
        <v>139</v>
      </c>
      <c r="C30" s="1" t="s">
        <v>140</v>
      </c>
      <c r="D30" s="1" t="s">
        <v>141</v>
      </c>
      <c r="E30" t="str">
        <f t="shared" ref="E30:E31" si="4">IMAGE("http://ifttt.com/images/no_image_card.png",1)</f>
        <v/>
      </c>
      <c r="F30" s="1" t="s">
        <v>4</v>
      </c>
      <c r="G30" s="2" t="s">
        <v>142</v>
      </c>
    </row>
    <row r="31">
      <c r="A31" s="1" t="s">
        <v>143</v>
      </c>
      <c r="B31" s="1" t="s">
        <v>144</v>
      </c>
      <c r="C31" s="1" t="s">
        <v>145</v>
      </c>
      <c r="D31" s="1" t="s">
        <v>94</v>
      </c>
      <c r="E31" t="str">
        <f t="shared" si="4"/>
        <v/>
      </c>
      <c r="F31" s="1" t="s">
        <v>4</v>
      </c>
      <c r="G31" s="2" t="s">
        <v>146</v>
      </c>
    </row>
    <row r="32">
      <c r="A32" s="1" t="s">
        <v>143</v>
      </c>
      <c r="B32" s="1" t="s">
        <v>147</v>
      </c>
      <c r="C32" s="1" t="s">
        <v>148</v>
      </c>
      <c r="D32" s="2" t="s">
        <v>149</v>
      </c>
      <c r="E32" t="str">
        <f>IMAGE("https://i.ytimg.com/vi/0Qr6E1jhSqY/maxresdefault.jpg",1)</f>
        <v/>
      </c>
      <c r="F32" s="1" t="s">
        <v>4</v>
      </c>
      <c r="G32" s="2" t="s">
        <v>150</v>
      </c>
    </row>
    <row r="33">
      <c r="A33" s="1" t="s">
        <v>151</v>
      </c>
      <c r="B33" s="1" t="s">
        <v>152</v>
      </c>
      <c r="C33" s="1" t="s">
        <v>153</v>
      </c>
      <c r="D33" s="2" t="s">
        <v>154</v>
      </c>
      <c r="E33" t="str">
        <f>IMAGE("https://news.ycombinator.com/y18.gif",1)</f>
        <v/>
      </c>
      <c r="F33" s="1" t="s">
        <v>4</v>
      </c>
      <c r="G33" s="2" t="s">
        <v>155</v>
      </c>
    </row>
    <row r="34">
      <c r="A34" s="1" t="s">
        <v>156</v>
      </c>
      <c r="B34" s="1" t="s">
        <v>157</v>
      </c>
      <c r="C34" s="1" t="s">
        <v>158</v>
      </c>
      <c r="D34" s="2" t="s">
        <v>159</v>
      </c>
      <c r="E34" t="str">
        <f>IMAGE("http://cointelegraph.com/images/725_aHR0cDovL2NvaW50ZWxlZ3JhcGguY29tL3N0b3JhZ2UvdXBsb2Fkcy92aWV3L2NiNDZjNzRkZjJjMTA5NjViNzQyMDI4YmM0YWE4NmU1LnBuZw==.jpg",1)</f>
        <v/>
      </c>
      <c r="F34" s="1" t="s">
        <v>4</v>
      </c>
      <c r="G34" s="2" t="s">
        <v>160</v>
      </c>
    </row>
    <row r="35">
      <c r="A35" s="1" t="s">
        <v>156</v>
      </c>
      <c r="B35" s="1" t="s">
        <v>161</v>
      </c>
      <c r="C35" s="1" t="s">
        <v>162</v>
      </c>
      <c r="D35" s="2" t="s">
        <v>163</v>
      </c>
      <c r="E35" t="str">
        <f>IMAGE("http://si.wsj.net/public/resources/images/BN-HM153_0318bi_G_20150318150331.jpg",1)</f>
        <v/>
      </c>
      <c r="F35" s="1" t="s">
        <v>4</v>
      </c>
      <c r="G35" s="2" t="s">
        <v>164</v>
      </c>
    </row>
    <row r="36">
      <c r="A36" s="1" t="s">
        <v>165</v>
      </c>
      <c r="B36" s="1" t="s">
        <v>166</v>
      </c>
      <c r="C36" s="1" t="s">
        <v>167</v>
      </c>
      <c r="D36" s="2" t="s">
        <v>168</v>
      </c>
      <c r="E36" t="str">
        <f>IMAGE("https://pbs.twimg.com/profile_images/431216140392488960/h4H2sF0N_400x400.png",1)</f>
        <v/>
      </c>
      <c r="F36" s="1" t="s">
        <v>4</v>
      </c>
      <c r="G36" s="2" t="s">
        <v>169</v>
      </c>
    </row>
    <row r="37">
      <c r="A37" s="1" t="s">
        <v>170</v>
      </c>
      <c r="B37" s="1" t="s">
        <v>171</v>
      </c>
      <c r="C37" s="1" t="s">
        <v>172</v>
      </c>
      <c r="D37" s="2" t="s">
        <v>173</v>
      </c>
      <c r="E37" t="str">
        <f>IMAGE("http://www.version2.dk/sites/v2/files/styles/large/public/toga_vinstue.jpg?itok=3LkmZDsK",1)</f>
        <v/>
      </c>
      <c r="F37" s="1" t="s">
        <v>4</v>
      </c>
      <c r="G37" s="2" t="s">
        <v>174</v>
      </c>
    </row>
    <row r="38">
      <c r="A38" s="1" t="s">
        <v>175</v>
      </c>
      <c r="B38" s="1" t="s">
        <v>176</v>
      </c>
      <c r="C38" s="1" t="s">
        <v>177</v>
      </c>
      <c r="D38" s="2" t="s">
        <v>178</v>
      </c>
      <c r="E38" t="str">
        <f t="shared" ref="E38:E39" si="5">IMAGE("http://ifttt.com/images/no_image_card.png",1)</f>
        <v/>
      </c>
      <c r="F38" s="1" t="s">
        <v>4</v>
      </c>
      <c r="G38" s="2" t="s">
        <v>179</v>
      </c>
    </row>
    <row r="39">
      <c r="A39" s="1" t="s">
        <v>180</v>
      </c>
      <c r="B39" s="1" t="s">
        <v>181</v>
      </c>
      <c r="C39" s="1" t="s">
        <v>182</v>
      </c>
      <c r="D39" s="2" t="s">
        <v>183</v>
      </c>
      <c r="E39" t="str">
        <f t="shared" si="5"/>
        <v/>
      </c>
      <c r="F39" s="1" t="s">
        <v>4</v>
      </c>
      <c r="G39" s="2" t="s">
        <v>184</v>
      </c>
    </row>
    <row r="40">
      <c r="A40" s="1" t="s">
        <v>185</v>
      </c>
      <c r="B40" s="1" t="s">
        <v>186</v>
      </c>
      <c r="C40" s="1" t="s">
        <v>187</v>
      </c>
      <c r="D40" s="2" t="s">
        <v>188</v>
      </c>
      <c r="E40" t="str">
        <f>IMAGE("https://www.cryptocoinsnews.com/wp-content/uploads/2015/03/australia1.jpg",1)</f>
        <v/>
      </c>
      <c r="F40" s="1" t="s">
        <v>4</v>
      </c>
      <c r="G40" s="2" t="s">
        <v>189</v>
      </c>
    </row>
    <row r="41">
      <c r="A41" s="1" t="s">
        <v>190</v>
      </c>
      <c r="B41" s="1" t="s">
        <v>191</v>
      </c>
      <c r="C41" s="1" t="s">
        <v>192</v>
      </c>
      <c r="D41" s="1" t="s">
        <v>193</v>
      </c>
      <c r="E41" t="str">
        <f>IMAGE("http://ifttt.com/images/no_image_card.png",1)</f>
        <v/>
      </c>
      <c r="F41" s="1" t="s">
        <v>4</v>
      </c>
      <c r="G41" s="2" t="s">
        <v>194</v>
      </c>
    </row>
    <row r="42">
      <c r="A42" s="1" t="s">
        <v>190</v>
      </c>
      <c r="B42" s="1" t="s">
        <v>195</v>
      </c>
      <c r="C42" s="1" t="s">
        <v>196</v>
      </c>
      <c r="D42" s="2" t="s">
        <v>197</v>
      </c>
      <c r="E42" t="str">
        <f>IMAGE("http://veritaseum.com/images/veritas_howto/Veritas_Valuation_Model_Output.jpg",1)</f>
        <v/>
      </c>
      <c r="F42" s="1" t="s">
        <v>4</v>
      </c>
      <c r="G42" s="2" t="s">
        <v>198</v>
      </c>
    </row>
    <row r="43">
      <c r="A43" s="1" t="s">
        <v>199</v>
      </c>
      <c r="B43" s="1" t="s">
        <v>200</v>
      </c>
      <c r="C43" s="1" t="s">
        <v>201</v>
      </c>
      <c r="D43" s="1" t="s">
        <v>202</v>
      </c>
      <c r="E43" t="str">
        <f>IMAGE("http://ifttt.com/images/no_image_card.png",1)</f>
        <v/>
      </c>
      <c r="F43" s="1" t="s">
        <v>4</v>
      </c>
      <c r="G43" s="2" t="s">
        <v>203</v>
      </c>
    </row>
    <row r="44">
      <c r="A44" s="1" t="s">
        <v>204</v>
      </c>
      <c r="B44" s="1" t="s">
        <v>205</v>
      </c>
      <c r="C44" s="1" t="s">
        <v>206</v>
      </c>
      <c r="D44" s="2" t="s">
        <v>207</v>
      </c>
      <c r="E44" t="str">
        <f>IMAGE("http://btcfeed.net/wp-content/uploads/2015/03/wC-7KIE4_400x400.jpeg",1)</f>
        <v/>
      </c>
      <c r="F44" s="1" t="s">
        <v>4</v>
      </c>
      <c r="G44" s="2" t="s">
        <v>208</v>
      </c>
    </row>
    <row r="45">
      <c r="A45" s="1" t="s">
        <v>209</v>
      </c>
      <c r="B45" s="1" t="s">
        <v>210</v>
      </c>
      <c r="C45" s="1" t="s">
        <v>211</v>
      </c>
      <c r="D45" s="1" t="s">
        <v>212</v>
      </c>
      <c r="E45" t="str">
        <f>IMAGE("http://ifttt.com/images/no_image_card.png",1)</f>
        <v/>
      </c>
      <c r="F45" s="1" t="s">
        <v>4</v>
      </c>
      <c r="G45" s="2" t="s">
        <v>213</v>
      </c>
    </row>
    <row r="46">
      <c r="A46" s="1" t="s">
        <v>214</v>
      </c>
      <c r="B46" s="1" t="s">
        <v>12</v>
      </c>
      <c r="C46" s="1" t="s">
        <v>215</v>
      </c>
      <c r="D46" s="2" t="s">
        <v>216</v>
      </c>
      <c r="E46" t="str">
        <f>IMAGE("http://www.pymnts.com/wp-content/themes/sixspokemedia/images/xs/side_bar_logo.png",1)</f>
        <v/>
      </c>
      <c r="F46" s="1" t="s">
        <v>4</v>
      </c>
      <c r="G46" s="2" t="s">
        <v>217</v>
      </c>
    </row>
    <row r="47">
      <c r="A47" s="1" t="s">
        <v>218</v>
      </c>
      <c r="B47" s="1" t="s">
        <v>219</v>
      </c>
      <c r="C47" s="1" t="s">
        <v>220</v>
      </c>
      <c r="D47" s="1" t="s">
        <v>221</v>
      </c>
      <c r="E47" t="str">
        <f t="shared" ref="E47:E50" si="6">IMAGE("http://ifttt.com/images/no_image_card.png",1)</f>
        <v/>
      </c>
      <c r="F47" s="1" t="s">
        <v>4</v>
      </c>
      <c r="G47" s="2" t="s">
        <v>222</v>
      </c>
    </row>
    <row r="48">
      <c r="A48" s="1" t="s">
        <v>223</v>
      </c>
      <c r="B48" s="1" t="s">
        <v>224</v>
      </c>
      <c r="C48" s="1" t="s">
        <v>225</v>
      </c>
      <c r="D48" s="2" t="s">
        <v>226</v>
      </c>
      <c r="E48" t="str">
        <f t="shared" si="6"/>
        <v/>
      </c>
      <c r="F48" s="1" t="s">
        <v>4</v>
      </c>
      <c r="G48" s="2" t="s">
        <v>227</v>
      </c>
    </row>
    <row r="49">
      <c r="A49" s="1" t="s">
        <v>175</v>
      </c>
      <c r="B49" s="1" t="s">
        <v>176</v>
      </c>
      <c r="C49" s="1" t="s">
        <v>177</v>
      </c>
      <c r="D49" s="2" t="s">
        <v>178</v>
      </c>
      <c r="E49" t="str">
        <f t="shared" si="6"/>
        <v/>
      </c>
      <c r="F49" s="1" t="s">
        <v>4</v>
      </c>
      <c r="G49" s="2" t="s">
        <v>179</v>
      </c>
    </row>
    <row r="50">
      <c r="A50" s="1" t="s">
        <v>180</v>
      </c>
      <c r="B50" s="1" t="s">
        <v>181</v>
      </c>
      <c r="C50" s="1" t="s">
        <v>182</v>
      </c>
      <c r="D50" s="2" t="s">
        <v>183</v>
      </c>
      <c r="E50" t="str">
        <f t="shared" si="6"/>
        <v/>
      </c>
      <c r="F50" s="1" t="s">
        <v>4</v>
      </c>
      <c r="G50" s="2" t="s">
        <v>184</v>
      </c>
    </row>
    <row r="51">
      <c r="A51" s="1" t="s">
        <v>185</v>
      </c>
      <c r="B51" s="1" t="s">
        <v>186</v>
      </c>
      <c r="C51" s="1" t="s">
        <v>187</v>
      </c>
      <c r="D51" s="2" t="s">
        <v>188</v>
      </c>
      <c r="E51" t="str">
        <f>IMAGE("https://www.cryptocoinsnews.com/wp-content/uploads/2015/03/australia1.jpg",1)</f>
        <v/>
      </c>
      <c r="F51" s="1" t="s">
        <v>4</v>
      </c>
      <c r="G51" s="2" t="s">
        <v>189</v>
      </c>
    </row>
    <row r="52">
      <c r="A52" s="1" t="s">
        <v>190</v>
      </c>
      <c r="B52" s="1" t="s">
        <v>191</v>
      </c>
      <c r="C52" s="1" t="s">
        <v>192</v>
      </c>
      <c r="D52" s="1" t="s">
        <v>193</v>
      </c>
      <c r="E52" t="str">
        <f>IMAGE("http://ifttt.com/images/no_image_card.png",1)</f>
        <v/>
      </c>
      <c r="F52" s="1" t="s">
        <v>4</v>
      </c>
      <c r="G52" s="2" t="s">
        <v>194</v>
      </c>
    </row>
    <row r="53">
      <c r="A53" s="1" t="s">
        <v>190</v>
      </c>
      <c r="B53" s="1" t="s">
        <v>195</v>
      </c>
      <c r="C53" s="1" t="s">
        <v>196</v>
      </c>
      <c r="D53" s="2" t="s">
        <v>197</v>
      </c>
      <c r="E53" t="str">
        <f>IMAGE("http://veritaseum.com/images/veritas_howto/Veritas_Valuation_Model_Output.jpg",1)</f>
        <v/>
      </c>
      <c r="F53" s="1" t="s">
        <v>4</v>
      </c>
      <c r="G53" s="2" t="s">
        <v>198</v>
      </c>
    </row>
    <row r="54">
      <c r="A54" s="1" t="s">
        <v>199</v>
      </c>
      <c r="B54" s="1" t="s">
        <v>200</v>
      </c>
      <c r="C54" s="1" t="s">
        <v>201</v>
      </c>
      <c r="D54" s="1" t="s">
        <v>202</v>
      </c>
      <c r="E54" t="str">
        <f>IMAGE("http://ifttt.com/images/no_image_card.png",1)</f>
        <v/>
      </c>
      <c r="F54" s="1" t="s">
        <v>4</v>
      </c>
      <c r="G54" s="2" t="s">
        <v>203</v>
      </c>
    </row>
    <row r="55">
      <c r="A55" s="1" t="s">
        <v>204</v>
      </c>
      <c r="B55" s="1" t="s">
        <v>205</v>
      </c>
      <c r="C55" s="1" t="s">
        <v>206</v>
      </c>
      <c r="D55" s="2" t="s">
        <v>207</v>
      </c>
      <c r="E55" t="str">
        <f>IMAGE("http://btcfeed.net/wp-content/uploads/2015/03/wC-7KIE4_400x400.jpeg",1)</f>
        <v/>
      </c>
      <c r="F55" s="1" t="s">
        <v>4</v>
      </c>
      <c r="G55" s="2" t="s">
        <v>208</v>
      </c>
    </row>
    <row r="56">
      <c r="A56" s="1" t="s">
        <v>228</v>
      </c>
      <c r="B56" s="1" t="s">
        <v>229</v>
      </c>
      <c r="C56" s="1" t="s">
        <v>230</v>
      </c>
      <c r="D56" s="2" t="s">
        <v>231</v>
      </c>
      <c r="E56" t="str">
        <f>IMAGE("http://www.belfasttelegraph.co.uk/incoming/article29712286.ece/ALTERNATES/w300square/web-bitcoin-3-getty.jpg",1)</f>
        <v/>
      </c>
      <c r="F56" s="1" t="s">
        <v>4</v>
      </c>
      <c r="G56" s="2" t="s">
        <v>232</v>
      </c>
    </row>
    <row r="57">
      <c r="A57" s="1" t="s">
        <v>233</v>
      </c>
      <c r="B57" s="1" t="s">
        <v>7</v>
      </c>
      <c r="C57" s="1" t="s">
        <v>234</v>
      </c>
      <c r="D57" s="2" t="s">
        <v>235</v>
      </c>
      <c r="E57" t="str">
        <f>IMAGE("http://bit-post.com/wp-content/uploads/2015/03/bitcoinnetwork.jpg",1)</f>
        <v/>
      </c>
      <c r="F57" s="1" t="s">
        <v>4</v>
      </c>
      <c r="G57" s="2" t="s">
        <v>236</v>
      </c>
    </row>
    <row r="58">
      <c r="A58" s="1" t="s">
        <v>237</v>
      </c>
      <c r="B58" s="1" t="s">
        <v>238</v>
      </c>
      <c r="C58" s="1" t="s">
        <v>239</v>
      </c>
      <c r="D58" s="1" t="s">
        <v>240</v>
      </c>
      <c r="E58" t="str">
        <f t="shared" ref="E58:E59" si="7">IMAGE("http://ifttt.com/images/no_image_card.png",1)</f>
        <v/>
      </c>
      <c r="F58" s="1" t="s">
        <v>4</v>
      </c>
      <c r="G58" s="2" t="s">
        <v>241</v>
      </c>
    </row>
    <row r="59">
      <c r="A59" s="1" t="s">
        <v>242</v>
      </c>
      <c r="B59" s="1" t="s">
        <v>243</v>
      </c>
      <c r="C59" s="1" t="s">
        <v>244</v>
      </c>
      <c r="D59" s="1" t="s">
        <v>245</v>
      </c>
      <c r="E59" t="str">
        <f t="shared" si="7"/>
        <v/>
      </c>
      <c r="F59" s="1" t="s">
        <v>4</v>
      </c>
      <c r="G59" s="2" t="s">
        <v>246</v>
      </c>
    </row>
    <row r="60">
      <c r="A60" s="1" t="s">
        <v>247</v>
      </c>
      <c r="B60" s="1" t="s">
        <v>248</v>
      </c>
      <c r="C60" s="1" t="s">
        <v>249</v>
      </c>
      <c r="D60" s="2" t="s">
        <v>250</v>
      </c>
      <c r="E60" t="str">
        <f>IMAGE("http://cointelegraph.com/images/725_aHR0cDovL2NvaW50ZWxlZ3JhcGguY29tL3N0b3JhZ2UvdXBsb2Fkcy92aWV3L2Q3YzhjYzVhYTQ2ZjBhNDIxNGM0OTJmYzRhNDk5YjY2LnBuZw==.jpg",1)</f>
        <v/>
      </c>
      <c r="F60" s="1" t="s">
        <v>4</v>
      </c>
      <c r="G60" s="2" t="s">
        <v>251</v>
      </c>
    </row>
    <row r="61">
      <c r="A61" s="1" t="s">
        <v>252</v>
      </c>
      <c r="B61" s="1" t="s">
        <v>253</v>
      </c>
      <c r="C61" s="1" t="s">
        <v>254</v>
      </c>
      <c r="D61" s="1" t="s">
        <v>255</v>
      </c>
      <c r="E61" t="str">
        <f t="shared" ref="E61:E62" si="8">IMAGE("http://ifttt.com/images/no_image_card.png",1)</f>
        <v/>
      </c>
      <c r="F61" s="1" t="s">
        <v>4</v>
      </c>
      <c r="G61" s="2" t="s">
        <v>256</v>
      </c>
    </row>
    <row r="62">
      <c r="A62" s="1" t="s">
        <v>257</v>
      </c>
      <c r="B62" s="1" t="s">
        <v>258</v>
      </c>
      <c r="C62" s="1" t="s">
        <v>259</v>
      </c>
      <c r="D62" s="1" t="s">
        <v>260</v>
      </c>
      <c r="E62" t="str">
        <f t="shared" si="8"/>
        <v/>
      </c>
      <c r="F62" s="1" t="s">
        <v>4</v>
      </c>
      <c r="G62" s="2" t="s">
        <v>261</v>
      </c>
    </row>
    <row r="63">
      <c r="A63" s="1" t="s">
        <v>257</v>
      </c>
      <c r="B63" s="1" t="s">
        <v>262</v>
      </c>
      <c r="C63" s="1" t="s">
        <v>263</v>
      </c>
      <c r="D63" s="2" t="s">
        <v>264</v>
      </c>
      <c r="E63" t="str">
        <f>IMAGE("http://i.imgur.com/sDUa93T.jpg?fb",1)</f>
        <v/>
      </c>
      <c r="F63" s="1" t="s">
        <v>4</v>
      </c>
      <c r="G63" s="2" t="s">
        <v>265</v>
      </c>
    </row>
    <row r="64">
      <c r="A64" s="1" t="s">
        <v>266</v>
      </c>
      <c r="B64" s="1" t="s">
        <v>161</v>
      </c>
      <c r="C64" s="1" t="s">
        <v>267</v>
      </c>
      <c r="D64" s="2" t="s">
        <v>268</v>
      </c>
      <c r="E64" t="str">
        <f>IMAGE("http://blogs-images.forbes.com/michaellingenheld/files/2015/03/14.jpg",1)</f>
        <v/>
      </c>
      <c r="F64" s="1" t="s">
        <v>4</v>
      </c>
      <c r="G64" s="2" t="s">
        <v>269</v>
      </c>
    </row>
    <row r="65">
      <c r="A65" s="1" t="s">
        <v>270</v>
      </c>
      <c r="B65" s="1" t="s">
        <v>271</v>
      </c>
      <c r="C65" s="1" t="s">
        <v>272</v>
      </c>
      <c r="D65" s="2" t="s">
        <v>273</v>
      </c>
      <c r="E65" t="str">
        <f>IMAGE("https://blockchain.info/Resources/flags/no.png",1)</f>
        <v/>
      </c>
      <c r="F65" s="1" t="s">
        <v>4</v>
      </c>
      <c r="G65" s="2" t="s">
        <v>274</v>
      </c>
    </row>
    <row r="66">
      <c r="A66" s="1" t="s">
        <v>275</v>
      </c>
      <c r="B66" s="1" t="s">
        <v>276</v>
      </c>
      <c r="C66" s="1" t="s">
        <v>277</v>
      </c>
      <c r="D66" s="2" t="s">
        <v>278</v>
      </c>
      <c r="E66" t="str">
        <f>IMAGE("http://img.washingtonpost.com/rf/image_908w/2010-2019/WashingtonPost/2015/02/06/Foreign/Images/206889288.jpg",1)</f>
        <v/>
      </c>
      <c r="F66" s="1" t="s">
        <v>4</v>
      </c>
      <c r="G66" s="2" t="s">
        <v>279</v>
      </c>
    </row>
    <row r="67">
      <c r="A67" s="1" t="s">
        <v>280</v>
      </c>
      <c r="B67" s="1" t="s">
        <v>281</v>
      </c>
      <c r="C67" s="1" t="s">
        <v>282</v>
      </c>
      <c r="D67" s="2" t="s">
        <v>283</v>
      </c>
      <c r="E67" t="str">
        <f>IMAGE("https://bitreserve.org/media/cache/seegno_blog_show_thumbnail/uploads/blog/201503162059245507442c782e0.jpeg?v1.8.1",1)</f>
        <v/>
      </c>
      <c r="F67" s="1" t="s">
        <v>4</v>
      </c>
      <c r="G67" s="2" t="s">
        <v>284</v>
      </c>
    </row>
    <row r="68">
      <c r="A68" s="1" t="s">
        <v>285</v>
      </c>
      <c r="B68" s="1" t="s">
        <v>286</v>
      </c>
      <c r="C68" s="1" t="s">
        <v>287</v>
      </c>
      <c r="D68" s="1" t="s">
        <v>288</v>
      </c>
      <c r="E68" t="str">
        <f>IMAGE("http://ifttt.com/images/no_image_card.png",1)</f>
        <v/>
      </c>
      <c r="F68" s="1" t="s">
        <v>4</v>
      </c>
      <c r="G68" s="2" t="s">
        <v>289</v>
      </c>
    </row>
    <row r="69">
      <c r="A69" s="1" t="s">
        <v>290</v>
      </c>
      <c r="B69" s="1" t="s">
        <v>291</v>
      </c>
      <c r="C69" s="1" t="s">
        <v>292</v>
      </c>
      <c r="D69" s="2" t="s">
        <v>293</v>
      </c>
      <c r="E69" t="str">
        <f>IMAGE("http://www.cameronhuff.com/blog/_assets/img/Prospectus%20Requirement%20-%20Private%20Issuer%20Requirements.png",1)</f>
        <v/>
      </c>
      <c r="F69" s="1" t="s">
        <v>4</v>
      </c>
      <c r="G69" s="2" t="s">
        <v>294</v>
      </c>
    </row>
    <row r="70">
      <c r="A70" s="1" t="s">
        <v>295</v>
      </c>
      <c r="B70" s="1" t="s">
        <v>296</v>
      </c>
      <c r="C70" s="1" t="s">
        <v>297</v>
      </c>
      <c r="D70" s="1" t="s">
        <v>298</v>
      </c>
      <c r="E70" t="str">
        <f t="shared" ref="E70:E73" si="9">IMAGE("http://ifttt.com/images/no_image_card.png",1)</f>
        <v/>
      </c>
      <c r="F70" s="1" t="s">
        <v>4</v>
      </c>
      <c r="G70" s="2" t="s">
        <v>299</v>
      </c>
    </row>
    <row r="71">
      <c r="A71" s="1" t="s">
        <v>300</v>
      </c>
      <c r="B71" s="1" t="s">
        <v>301</v>
      </c>
      <c r="C71" s="1" t="s">
        <v>302</v>
      </c>
      <c r="D71" s="1" t="s">
        <v>303</v>
      </c>
      <c r="E71" t="str">
        <f t="shared" si="9"/>
        <v/>
      </c>
      <c r="F71" s="1" t="s">
        <v>4</v>
      </c>
      <c r="G71" s="2" t="s">
        <v>304</v>
      </c>
    </row>
    <row r="72">
      <c r="A72" s="1" t="s">
        <v>305</v>
      </c>
      <c r="B72" s="1" t="s">
        <v>306</v>
      </c>
      <c r="C72" s="1" t="s">
        <v>307</v>
      </c>
      <c r="D72" s="1" t="s">
        <v>308</v>
      </c>
      <c r="E72" t="str">
        <f t="shared" si="9"/>
        <v/>
      </c>
      <c r="F72" s="1" t="s">
        <v>4</v>
      </c>
      <c r="G72" s="2" t="s">
        <v>309</v>
      </c>
    </row>
    <row r="73">
      <c r="A73" s="1" t="s">
        <v>310</v>
      </c>
      <c r="B73" s="1" t="s">
        <v>311</v>
      </c>
      <c r="C73" s="1" t="s">
        <v>312</v>
      </c>
      <c r="D73" s="1" t="s">
        <v>313</v>
      </c>
      <c r="E73" t="str">
        <f t="shared" si="9"/>
        <v/>
      </c>
      <c r="F73" s="1" t="s">
        <v>4</v>
      </c>
      <c r="G73" s="2" t="s">
        <v>314</v>
      </c>
    </row>
    <row r="74">
      <c r="A74" s="1" t="s">
        <v>315</v>
      </c>
      <c r="B74" s="1" t="s">
        <v>316</v>
      </c>
      <c r="C74" s="1" t="s">
        <v>317</v>
      </c>
      <c r="D74" s="2" t="s">
        <v>318</v>
      </c>
      <c r="E74" t="str">
        <f>IMAGE("https://www.cryptocoinsnews.com/wp-content/uploads/2015/03/money1.jpg",1)</f>
        <v/>
      </c>
      <c r="F74" s="1" t="s">
        <v>4</v>
      </c>
      <c r="G74" s="2" t="s">
        <v>319</v>
      </c>
    </row>
    <row r="75">
      <c r="A75" s="1" t="s">
        <v>320</v>
      </c>
      <c r="B75" s="1" t="s">
        <v>321</v>
      </c>
      <c r="C75" s="1" t="s">
        <v>322</v>
      </c>
      <c r="D75" s="2" t="s">
        <v>323</v>
      </c>
      <c r="E75" t="str">
        <f>IMAGE("https://bitcoinmagazine.com/wp-content/uploads/2015/03/ukparliament.jpg",1)</f>
        <v/>
      </c>
      <c r="F75" s="1" t="s">
        <v>4</v>
      </c>
      <c r="G75" s="2" t="s">
        <v>324</v>
      </c>
    </row>
    <row r="76">
      <c r="A76" s="1" t="s">
        <v>325</v>
      </c>
      <c r="B76" s="1" t="s">
        <v>326</v>
      </c>
      <c r="C76" s="1" t="s">
        <v>327</v>
      </c>
      <c r="D76" s="1" t="s">
        <v>328</v>
      </c>
      <c r="E76" t="str">
        <f>IMAGE("http://ifttt.com/images/no_image_card.png",1)</f>
        <v/>
      </c>
      <c r="F76" s="1" t="s">
        <v>4</v>
      </c>
      <c r="G76" s="2" t="s">
        <v>329</v>
      </c>
    </row>
    <row r="77">
      <c r="A77" s="1" t="s">
        <v>330</v>
      </c>
      <c r="B77" s="1" t="s">
        <v>331</v>
      </c>
      <c r="C77" s="1" t="s">
        <v>332</v>
      </c>
      <c r="D77" s="2" t="s">
        <v>333</v>
      </c>
      <c r="E77" t="str">
        <f>IMAGE("http://blog.coin.co/wp-content/uploads/2015/03/savings1.png",1)</f>
        <v/>
      </c>
      <c r="F77" s="1" t="s">
        <v>4</v>
      </c>
      <c r="G77" s="2" t="s">
        <v>334</v>
      </c>
    </row>
    <row r="78">
      <c r="A78" s="1" t="s">
        <v>335</v>
      </c>
      <c r="B78" s="1" t="s">
        <v>336</v>
      </c>
      <c r="C78" s="1" t="s">
        <v>337</v>
      </c>
      <c r="D78" s="2" t="s">
        <v>338</v>
      </c>
      <c r="E78" t="str">
        <f>IMAGE("http://i.imgur.com/0pof5Mv.jpg?fb",1)</f>
        <v/>
      </c>
      <c r="F78" s="1" t="s">
        <v>4</v>
      </c>
      <c r="G78" s="2" t="s">
        <v>339</v>
      </c>
    </row>
    <row r="79">
      <c r="A79" s="1" t="s">
        <v>335</v>
      </c>
      <c r="B79" s="1" t="s">
        <v>340</v>
      </c>
      <c r="C79" s="1" t="s">
        <v>341</v>
      </c>
      <c r="D79" s="2" t="s">
        <v>342</v>
      </c>
      <c r="E79" t="str">
        <f>IMAGE("https://i.ytimg.com/vi/uuBquRaChHY/maxresdefault.jpg",1)</f>
        <v/>
      </c>
      <c r="F79" s="1" t="s">
        <v>4</v>
      </c>
      <c r="G79" s="2" t="s">
        <v>343</v>
      </c>
    </row>
    <row r="80">
      <c r="A80" s="1" t="s">
        <v>344</v>
      </c>
      <c r="B80" s="1" t="s">
        <v>345</v>
      </c>
      <c r="C80" s="1" t="s">
        <v>346</v>
      </c>
      <c r="D80" s="2" t="s">
        <v>347</v>
      </c>
      <c r="E80" t="str">
        <f>IMAGE("http://thecoinfront.com/wp-content/uploads/2015/03/spells-of-genesis-folding-coin-The-CoinFront-your-news-source-for-bitcoin-altcoin-digital-and-cryptocurrencies.jpg",1)</f>
        <v/>
      </c>
      <c r="F80" s="1" t="s">
        <v>4</v>
      </c>
      <c r="G80" s="2" t="s">
        <v>348</v>
      </c>
    </row>
    <row r="81">
      <c r="A81" s="1" t="s">
        <v>349</v>
      </c>
      <c r="B81" s="1" t="s">
        <v>350</v>
      </c>
      <c r="C81" s="1" t="s">
        <v>351</v>
      </c>
      <c r="D81" s="1" t="s">
        <v>352</v>
      </c>
      <c r="E81" t="str">
        <f>IMAGE("http://ifttt.com/images/no_image_card.png",1)</f>
        <v/>
      </c>
      <c r="F81" s="1" t="s">
        <v>4</v>
      </c>
      <c r="G81" s="2" t="s">
        <v>353</v>
      </c>
    </row>
    <row r="82">
      <c r="A82" s="1" t="s">
        <v>354</v>
      </c>
      <c r="B82" s="1" t="s">
        <v>355</v>
      </c>
      <c r="C82" s="1" t="s">
        <v>356</v>
      </c>
      <c r="D82" s="2" t="s">
        <v>357</v>
      </c>
      <c r="E82" t="str">
        <f>IMAGE("http://i0.wp.com/throwflame.com/wp-content/uploads/2015/02/flash21.png?fit=300%2C300",1)</f>
        <v/>
      </c>
      <c r="F82" s="1" t="s">
        <v>4</v>
      </c>
      <c r="G82" s="2" t="s">
        <v>358</v>
      </c>
    </row>
    <row r="83">
      <c r="A83" s="1" t="s">
        <v>359</v>
      </c>
      <c r="B83" s="1" t="s">
        <v>360</v>
      </c>
      <c r="C83" s="1" t="s">
        <v>361</v>
      </c>
      <c r="D83" s="1" t="s">
        <v>362</v>
      </c>
      <c r="E83" t="str">
        <f t="shared" ref="E83:E85" si="10">IMAGE("http://ifttt.com/images/no_image_card.png",1)</f>
        <v/>
      </c>
      <c r="F83" s="1" t="s">
        <v>4</v>
      </c>
      <c r="G83" s="2" t="s">
        <v>363</v>
      </c>
    </row>
    <row r="84">
      <c r="A84" s="1" t="s">
        <v>364</v>
      </c>
      <c r="B84" s="1" t="s">
        <v>139</v>
      </c>
      <c r="C84" s="1" t="s">
        <v>365</v>
      </c>
      <c r="D84" s="1" t="s">
        <v>366</v>
      </c>
      <c r="E84" t="str">
        <f t="shared" si="10"/>
        <v/>
      </c>
      <c r="F84" s="1" t="s">
        <v>4</v>
      </c>
      <c r="G84" s="2" t="s">
        <v>367</v>
      </c>
    </row>
    <row r="85">
      <c r="A85" s="1" t="s">
        <v>368</v>
      </c>
      <c r="B85" s="1" t="s">
        <v>369</v>
      </c>
      <c r="C85" s="1" t="s">
        <v>370</v>
      </c>
      <c r="D85" s="1" t="s">
        <v>371</v>
      </c>
      <c r="E85" t="str">
        <f t="shared" si="10"/>
        <v/>
      </c>
      <c r="F85" s="1" t="s">
        <v>4</v>
      </c>
      <c r="G85" s="2" t="s">
        <v>372</v>
      </c>
    </row>
    <row r="86">
      <c r="A86" s="1" t="s">
        <v>373</v>
      </c>
      <c r="B86" s="1" t="s">
        <v>12</v>
      </c>
      <c r="C86" s="1" t="s">
        <v>374</v>
      </c>
      <c r="D86" s="2" t="s">
        <v>375</v>
      </c>
      <c r="E86" t="str">
        <f>IMAGE("http://changemoney.org/media/changemoney.jpg",1)</f>
        <v/>
      </c>
      <c r="F86" s="1" t="s">
        <v>4</v>
      </c>
      <c r="G86" s="2" t="s">
        <v>376</v>
      </c>
    </row>
    <row r="87">
      <c r="A87" s="1" t="s">
        <v>377</v>
      </c>
      <c r="B87" s="1" t="s">
        <v>378</v>
      </c>
      <c r="C87" s="1" t="s">
        <v>379</v>
      </c>
      <c r="D87" s="2" t="s">
        <v>380</v>
      </c>
      <c r="E87" t="str">
        <f>IMAGE("//motherboard-images.vice.com/content-images/article/20081/1426769984852782.jpg?crop=0.66650390625xw:1xh;*,*&amp;amp;resize=500:*&amp;amp;output-format=jpeg&amp;amp;output-quality=90",1)</f>
        <v/>
      </c>
      <c r="F87" s="1" t="s">
        <v>4</v>
      </c>
      <c r="G87" s="2" t="s">
        <v>381</v>
      </c>
    </row>
    <row r="88">
      <c r="A88" s="1" t="s">
        <v>354</v>
      </c>
      <c r="B88" s="1" t="s">
        <v>355</v>
      </c>
      <c r="C88" s="1" t="s">
        <v>356</v>
      </c>
      <c r="D88" s="2" t="s">
        <v>357</v>
      </c>
      <c r="E88" t="str">
        <f>IMAGE("http://i0.wp.com/throwflame.com/wp-content/uploads/2015/02/flash21.png?fit=300%2C300",1)</f>
        <v/>
      </c>
      <c r="F88" s="1" t="s">
        <v>4</v>
      </c>
      <c r="G88" s="2" t="s">
        <v>358</v>
      </c>
    </row>
    <row r="89">
      <c r="A89" s="1" t="s">
        <v>359</v>
      </c>
      <c r="B89" s="1" t="s">
        <v>360</v>
      </c>
      <c r="C89" s="1" t="s">
        <v>361</v>
      </c>
      <c r="D89" s="1" t="s">
        <v>362</v>
      </c>
      <c r="E89" t="str">
        <f t="shared" ref="E89:E90" si="11">IMAGE("http://ifttt.com/images/no_image_card.png",1)</f>
        <v/>
      </c>
      <c r="F89" s="1" t="s">
        <v>4</v>
      </c>
      <c r="G89" s="2" t="s">
        <v>363</v>
      </c>
    </row>
    <row r="90">
      <c r="A90" s="1" t="s">
        <v>364</v>
      </c>
      <c r="B90" s="1" t="s">
        <v>139</v>
      </c>
      <c r="C90" s="1" t="s">
        <v>365</v>
      </c>
      <c r="D90" s="1" t="s">
        <v>366</v>
      </c>
      <c r="E90" t="str">
        <f t="shared" si="11"/>
        <v/>
      </c>
      <c r="F90" s="1" t="s">
        <v>4</v>
      </c>
      <c r="G90" s="2" t="s">
        <v>367</v>
      </c>
    </row>
    <row r="91">
      <c r="A91" s="1" t="s">
        <v>382</v>
      </c>
      <c r="B91" s="1" t="s">
        <v>383</v>
      </c>
      <c r="C91" s="1" t="s">
        <v>384</v>
      </c>
      <c r="D91" s="1" t="s">
        <v>385</v>
      </c>
      <c r="E91" t="str">
        <f>IMAGE("http://media.coindesk.com/2015/03/Screen-Shot-2015-03-19-at-15.15.48.png",1)</f>
        <v/>
      </c>
      <c r="F91" s="1" t="s">
        <v>4</v>
      </c>
      <c r="G91" s="2" t="s">
        <v>386</v>
      </c>
    </row>
    <row r="92">
      <c r="A92" s="1" t="s">
        <v>387</v>
      </c>
      <c r="B92" s="1" t="s">
        <v>388</v>
      </c>
      <c r="C92" s="1" t="s">
        <v>389</v>
      </c>
      <c r="D92" s="2" t="s">
        <v>390</v>
      </c>
      <c r="E92" t="str">
        <f>IMAGE("https://pandodaily.files.wordpress.com/2015/03/chains.png",1)</f>
        <v/>
      </c>
      <c r="F92" s="1" t="s">
        <v>4</v>
      </c>
      <c r="G92" s="2" t="s">
        <v>391</v>
      </c>
    </row>
    <row r="93">
      <c r="A93" s="1" t="s">
        <v>392</v>
      </c>
      <c r="B93" s="1" t="s">
        <v>393</v>
      </c>
      <c r="C93" s="1" t="s">
        <v>394</v>
      </c>
      <c r="D93" s="1" t="s">
        <v>395</v>
      </c>
      <c r="E93" t="str">
        <f>IMAGE("http://ifttt.com/images/no_image_card.png",1)</f>
        <v/>
      </c>
      <c r="F93" s="1" t="s">
        <v>4</v>
      </c>
      <c r="G93" s="2" t="s">
        <v>396</v>
      </c>
    </row>
    <row r="94">
      <c r="A94" s="1" t="s">
        <v>397</v>
      </c>
      <c r="B94" s="1" t="s">
        <v>398</v>
      </c>
      <c r="C94" s="1" t="s">
        <v>399</v>
      </c>
      <c r="D94" s="2" t="s">
        <v>400</v>
      </c>
      <c r="E94" t="str">
        <f>IMAGE("//www.redditstatic.com/icon.png",1)</f>
        <v/>
      </c>
      <c r="F94" s="1" t="s">
        <v>4</v>
      </c>
      <c r="G94" s="2" t="s">
        <v>401</v>
      </c>
    </row>
    <row r="95">
      <c r="A95" s="1" t="s">
        <v>402</v>
      </c>
      <c r="B95" s="1" t="s">
        <v>403</v>
      </c>
      <c r="C95" s="1" t="s">
        <v>404</v>
      </c>
      <c r="D95" s="2" t="s">
        <v>405</v>
      </c>
      <c r="E95" t="str">
        <f>IMAGE("http://bitcoinist.net/wp-content/uploads/2015/03/Bitcoinist-Clef-and-Koinify.png",1)</f>
        <v/>
      </c>
      <c r="F95" s="1" t="s">
        <v>4</v>
      </c>
      <c r="G95" s="2" t="s">
        <v>406</v>
      </c>
    </row>
    <row r="96">
      <c r="A96" s="1" t="s">
        <v>402</v>
      </c>
      <c r="B96" s="1" t="s">
        <v>407</v>
      </c>
      <c r="C96" s="1" t="s">
        <v>408</v>
      </c>
      <c r="D96" s="1" t="s">
        <v>409</v>
      </c>
      <c r="E96" t="str">
        <f>IMAGE("http://ifttt.com/images/no_image_card.png",1)</f>
        <v/>
      </c>
      <c r="F96" s="1" t="s">
        <v>4</v>
      </c>
      <c r="G96" s="2" t="s">
        <v>410</v>
      </c>
    </row>
    <row r="97">
      <c r="A97" s="1" t="s">
        <v>411</v>
      </c>
      <c r="B97" s="1" t="s">
        <v>412</v>
      </c>
      <c r="C97" s="1" t="s">
        <v>413</v>
      </c>
      <c r="D97" s="2" t="s">
        <v>414</v>
      </c>
      <c r="E97" t="str">
        <f>IMAGE("https://avatars2.githubusercontent.com/u/326885?v=3&amp;amp;s=400",1)</f>
        <v/>
      </c>
      <c r="F97" s="1" t="s">
        <v>4</v>
      </c>
      <c r="G97" s="2" t="s">
        <v>415</v>
      </c>
    </row>
    <row r="98">
      <c r="A98" s="1" t="s">
        <v>416</v>
      </c>
      <c r="B98" s="1" t="s">
        <v>417</v>
      </c>
      <c r="C98" s="1" t="s">
        <v>418</v>
      </c>
      <c r="D98" s="2" t="s">
        <v>419</v>
      </c>
      <c r="E98" t="str">
        <f>IMAGE("https://pbs.twimg.com/media/B-9UeTKVEAAWJjA.png:large",1)</f>
        <v/>
      </c>
      <c r="F98" s="1" t="s">
        <v>4</v>
      </c>
      <c r="G98" s="2" t="s">
        <v>420</v>
      </c>
    </row>
    <row r="99">
      <c r="A99" s="1" t="s">
        <v>421</v>
      </c>
      <c r="B99" s="1" t="s">
        <v>422</v>
      </c>
      <c r="C99" s="1" t="s">
        <v>423</v>
      </c>
      <c r="D99" s="1" t="s">
        <v>424</v>
      </c>
      <c r="E99" t="str">
        <f>IMAGE("http://ifttt.com/images/no_image_card.png",1)</f>
        <v/>
      </c>
      <c r="F99" s="1" t="s">
        <v>4</v>
      </c>
      <c r="G99" s="2" t="s">
        <v>425</v>
      </c>
    </row>
    <row r="100">
      <c r="A100" s="1" t="s">
        <v>426</v>
      </c>
      <c r="B100" s="1" t="s">
        <v>427</v>
      </c>
      <c r="C100" s="1" t="s">
        <v>428</v>
      </c>
      <c r="D100" s="2" t="s">
        <v>429</v>
      </c>
      <c r="E100" t="str">
        <f>IMAGE("http://media.bizj.us/view/img/3803121/makernyc18*1200xx5616-3159-0-293.jpg",1)</f>
        <v/>
      </c>
      <c r="F100" s="1" t="s">
        <v>4</v>
      </c>
      <c r="G100" s="2" t="s">
        <v>430</v>
      </c>
    </row>
    <row r="101">
      <c r="A101" s="1" t="s">
        <v>431</v>
      </c>
      <c r="B101" s="1" t="s">
        <v>432</v>
      </c>
      <c r="C101" s="1" t="s">
        <v>433</v>
      </c>
      <c r="D101" s="2" t="s">
        <v>434</v>
      </c>
      <c r="E101" t="str">
        <f>IMAGE("http://cdn.shopify.com/s/files/1/0713/3939/t/4/assets/logo.png?2978964047091141157",1)</f>
        <v/>
      </c>
      <c r="F101" s="1" t="s">
        <v>4</v>
      </c>
      <c r="G101" s="2" t="s">
        <v>435</v>
      </c>
    </row>
    <row r="102">
      <c r="A102" s="1" t="s">
        <v>436</v>
      </c>
      <c r="B102" s="1" t="s">
        <v>437</v>
      </c>
      <c r="C102" s="1" t="s">
        <v>438</v>
      </c>
      <c r="D102" s="2" t="s">
        <v>439</v>
      </c>
      <c r="E102" t="str">
        <f>IMAGE("https://shapeshift.io/logo.png",1)</f>
        <v/>
      </c>
      <c r="F102" s="1" t="s">
        <v>4</v>
      </c>
      <c r="G102" s="2" t="s">
        <v>440</v>
      </c>
    </row>
    <row r="103">
      <c r="A103" s="1" t="s">
        <v>441</v>
      </c>
      <c r="B103" s="1" t="s">
        <v>442</v>
      </c>
      <c r="C103" s="1" t="s">
        <v>443</v>
      </c>
      <c r="D103" s="2" t="s">
        <v>444</v>
      </c>
      <c r="E103" t="str">
        <f>IMAGE("http://ad.zanox.com/ppv/?30783229C1065617856",1)</f>
        <v/>
      </c>
      <c r="F103" s="1" t="s">
        <v>4</v>
      </c>
      <c r="G103" s="2" t="s">
        <v>445</v>
      </c>
    </row>
    <row r="104">
      <c r="A104" s="1" t="s">
        <v>446</v>
      </c>
      <c r="B104" s="1" t="s">
        <v>447</v>
      </c>
      <c r="C104" s="1" t="s">
        <v>448</v>
      </c>
      <c r="D104" s="2" t="s">
        <v>449</v>
      </c>
      <c r="E104" t="str">
        <f>IMAGE("http://blog.lazycoins.com/wp-content/uploads/2015/03/UK-Gov_-Bitcoin-regulated-by-maths.png",1)</f>
        <v/>
      </c>
      <c r="F104" s="1" t="s">
        <v>4</v>
      </c>
      <c r="G104" s="2" t="s">
        <v>450</v>
      </c>
    </row>
    <row r="105">
      <c r="A105" s="1" t="s">
        <v>451</v>
      </c>
      <c r="B105" s="1" t="s">
        <v>452</v>
      </c>
      <c r="C105" s="1" t="s">
        <v>453</v>
      </c>
      <c r="D105" s="2" t="s">
        <v>454</v>
      </c>
      <c r="E105" t="str">
        <f>IMAGE("http://cloudfront-assets.reason.com/assets/db/14267795482485.jpg",1)</f>
        <v/>
      </c>
      <c r="F105" s="1" t="s">
        <v>4</v>
      </c>
      <c r="G105" s="2" t="s">
        <v>455</v>
      </c>
    </row>
    <row r="106">
      <c r="A106" s="1" t="s">
        <v>456</v>
      </c>
      <c r="B106" s="1" t="s">
        <v>457</v>
      </c>
      <c r="C106" s="1" t="s">
        <v>458</v>
      </c>
      <c r="D106" s="1" t="s">
        <v>459</v>
      </c>
      <c r="E106" t="str">
        <f>IMAGE("http://ifttt.com/images/no_image_card.png",1)</f>
        <v/>
      </c>
      <c r="F106" s="1" t="s">
        <v>4</v>
      </c>
      <c r="G106" s="2" t="s">
        <v>460</v>
      </c>
    </row>
    <row r="107">
      <c r="A107" s="1" t="s">
        <v>461</v>
      </c>
      <c r="B107" s="1" t="s">
        <v>462</v>
      </c>
      <c r="C107" s="1" t="s">
        <v>463</v>
      </c>
      <c r="D107" s="2" t="s">
        <v>464</v>
      </c>
      <c r="E107" t="str">
        <f>IMAGE("http://b.thumbs.redditmedia.com/ld0PuRUWy7eaGlP5MrdcbO0Uzc9A2nQXbmVXv12fA3I.jpg",1)</f>
        <v/>
      </c>
      <c r="F107" s="1" t="s">
        <v>4</v>
      </c>
      <c r="G107" s="2" t="s">
        <v>465</v>
      </c>
    </row>
    <row r="108">
      <c r="A108" s="1" t="s">
        <v>431</v>
      </c>
      <c r="B108" s="1" t="s">
        <v>432</v>
      </c>
      <c r="C108" s="1" t="s">
        <v>433</v>
      </c>
      <c r="D108" s="2" t="s">
        <v>434</v>
      </c>
      <c r="E108" t="str">
        <f>IMAGE("http://cdn.shopify.com/s/files/1/0713/3939/t/4/assets/logo.png?2978964047091141157",1)</f>
        <v/>
      </c>
      <c r="F108" s="1" t="s">
        <v>4</v>
      </c>
      <c r="G108" s="2" t="s">
        <v>435</v>
      </c>
    </row>
    <row r="109">
      <c r="A109" s="1" t="s">
        <v>436</v>
      </c>
      <c r="B109" s="1" t="s">
        <v>437</v>
      </c>
      <c r="C109" s="1" t="s">
        <v>438</v>
      </c>
      <c r="D109" s="2" t="s">
        <v>439</v>
      </c>
      <c r="E109" t="str">
        <f>IMAGE("https://shapeshift.io/logo.png",1)</f>
        <v/>
      </c>
      <c r="F109" s="1" t="s">
        <v>4</v>
      </c>
      <c r="G109" s="2" t="s">
        <v>440</v>
      </c>
    </row>
    <row r="110">
      <c r="A110" s="1" t="s">
        <v>466</v>
      </c>
      <c r="B110" s="1" t="s">
        <v>467</v>
      </c>
      <c r="C110" s="1" t="s">
        <v>468</v>
      </c>
      <c r="D110" s="2" t="s">
        <v>469</v>
      </c>
      <c r="E110" t="str">
        <f>IMAGE("http://bitzuma.com/images/posts/20150319/oversize.jpg",1)</f>
        <v/>
      </c>
      <c r="F110" s="1" t="s">
        <v>4</v>
      </c>
      <c r="G110" s="2" t="s">
        <v>470</v>
      </c>
    </row>
    <row r="111">
      <c r="A111" s="1" t="s">
        <v>471</v>
      </c>
      <c r="B111" s="1" t="s">
        <v>472</v>
      </c>
      <c r="C111" s="1" t="s">
        <v>473</v>
      </c>
      <c r="D111" s="2" t="s">
        <v>474</v>
      </c>
      <c r="E111" t="str">
        <f>IMAGE("http://cdn.shopify.com/s/files/1/0703/9319/products/sub_om_aspire_large.png?v=1423895950",1)</f>
        <v/>
      </c>
      <c r="F111" s="1" t="s">
        <v>4</v>
      </c>
      <c r="G111" s="2" t="s">
        <v>475</v>
      </c>
    </row>
    <row r="112">
      <c r="A112" s="1" t="s">
        <v>471</v>
      </c>
      <c r="B112" s="1" t="s">
        <v>205</v>
      </c>
      <c r="C112" s="1" t="s">
        <v>476</v>
      </c>
      <c r="D112" s="2" t="s">
        <v>477</v>
      </c>
      <c r="E112" t="str">
        <f>IMAGE("http://btcfeed.net/wp-content/uploads/2015/03/shutterstock_29036575.jpg",1)</f>
        <v/>
      </c>
      <c r="F112" s="1" t="s">
        <v>4</v>
      </c>
      <c r="G112" s="2" t="s">
        <v>478</v>
      </c>
    </row>
    <row r="113">
      <c r="A113" s="1" t="s">
        <v>479</v>
      </c>
      <c r="B113" s="1" t="s">
        <v>480</v>
      </c>
      <c r="C113" s="1" t="s">
        <v>481</v>
      </c>
      <c r="D113" s="2" t="s">
        <v>482</v>
      </c>
      <c r="E113" t="str">
        <f>IMAGE("https://avatars2.githubusercontent.com/u/6451654?v=3&amp;amp;s=400",1)</f>
        <v/>
      </c>
      <c r="F113" s="1" t="s">
        <v>4</v>
      </c>
      <c r="G113" s="2" t="s">
        <v>483</v>
      </c>
    </row>
    <row r="114">
      <c r="A114" s="1" t="s">
        <v>484</v>
      </c>
      <c r="B114" s="1" t="s">
        <v>485</v>
      </c>
      <c r="C114" s="1" t="s">
        <v>486</v>
      </c>
      <c r="D114" s="2" t="s">
        <v>487</v>
      </c>
      <c r="E114" t="str">
        <f>IMAGE("https://i.ytimg.com/vi/1vBz-4ULeI8/maxresdefault.jpg",1)</f>
        <v/>
      </c>
      <c r="F114" s="1" t="s">
        <v>4</v>
      </c>
      <c r="G114" s="2" t="s">
        <v>488</v>
      </c>
    </row>
    <row r="115">
      <c r="A115" s="1" t="s">
        <v>489</v>
      </c>
      <c r="B115" s="1" t="s">
        <v>490</v>
      </c>
      <c r="C115" s="1" t="s">
        <v>491</v>
      </c>
      <c r="D115" s="2" t="s">
        <v>492</v>
      </c>
      <c r="E115" t="str">
        <f>IMAGE("https://i.ytimg.com/vi/bmxu3r_CUKE/hqdefault.jpg",1)</f>
        <v/>
      </c>
      <c r="F115" s="1" t="s">
        <v>4</v>
      </c>
      <c r="G115" s="2" t="s">
        <v>493</v>
      </c>
    </row>
    <row r="116">
      <c r="A116" s="1" t="s">
        <v>494</v>
      </c>
      <c r="B116" s="1" t="s">
        <v>495</v>
      </c>
      <c r="C116" s="1" t="s">
        <v>496</v>
      </c>
      <c r="D116" s="2" t="s">
        <v>497</v>
      </c>
      <c r="E116" t="str">
        <f>IMAGE("http://bitcoinelectronics.net/wp-content/uploads/2015/03/iPhone-6-Colors-300x299.png",1)</f>
        <v/>
      </c>
      <c r="F116" s="1" t="s">
        <v>4</v>
      </c>
      <c r="G116" s="2" t="s">
        <v>498</v>
      </c>
    </row>
    <row r="117">
      <c r="A117" s="1" t="s">
        <v>499</v>
      </c>
      <c r="B117" s="1" t="s">
        <v>500</v>
      </c>
      <c r="C117" s="1" t="s">
        <v>501</v>
      </c>
      <c r="D117" s="1" t="s">
        <v>502</v>
      </c>
      <c r="E117" t="str">
        <f>IMAGE("http://ifttt.com/images/no_image_card.png",1)</f>
        <v/>
      </c>
      <c r="F117" s="1" t="s">
        <v>4</v>
      </c>
      <c r="G117" s="2" t="s">
        <v>503</v>
      </c>
    </row>
    <row r="118">
      <c r="A118" s="1" t="s">
        <v>504</v>
      </c>
      <c r="B118" s="1" t="s">
        <v>12</v>
      </c>
      <c r="C118" s="1" t="s">
        <v>505</v>
      </c>
      <c r="D118" s="2" t="s">
        <v>506</v>
      </c>
      <c r="E118" t="str">
        <f>IMAGE("http://si.wsj.net/public/resources/images/BN-HL821_2osbor_P_20150318073341.jpg",1)</f>
        <v/>
      </c>
      <c r="F118" s="1" t="s">
        <v>4</v>
      </c>
      <c r="G118" s="2" t="s">
        <v>507</v>
      </c>
    </row>
    <row r="119">
      <c r="A119" s="1" t="s">
        <v>508</v>
      </c>
      <c r="B119" s="1" t="s">
        <v>509</v>
      </c>
      <c r="C119" s="1" t="s">
        <v>510</v>
      </c>
      <c r="D119" s="1" t="s">
        <v>511</v>
      </c>
      <c r="E119" t="str">
        <f t="shared" ref="E119:E122" si="12">IMAGE("http://ifttt.com/images/no_image_card.png",1)</f>
        <v/>
      </c>
      <c r="F119" s="1" t="s">
        <v>4</v>
      </c>
      <c r="G119" s="2" t="s">
        <v>512</v>
      </c>
    </row>
    <row r="120">
      <c r="A120" s="1" t="s">
        <v>513</v>
      </c>
      <c r="B120" s="1" t="s">
        <v>514</v>
      </c>
      <c r="C120" s="1" t="s">
        <v>515</v>
      </c>
      <c r="D120" s="1" t="s">
        <v>516</v>
      </c>
      <c r="E120" t="str">
        <f t="shared" si="12"/>
        <v/>
      </c>
      <c r="F120" s="1" t="s">
        <v>4</v>
      </c>
      <c r="G120" s="2" t="s">
        <v>517</v>
      </c>
    </row>
    <row r="121">
      <c r="A121" s="1" t="s">
        <v>518</v>
      </c>
      <c r="B121" s="1" t="s">
        <v>519</v>
      </c>
      <c r="C121" s="1" t="s">
        <v>520</v>
      </c>
      <c r="D121" s="1" t="s">
        <v>521</v>
      </c>
      <c r="E121" t="str">
        <f t="shared" si="12"/>
        <v/>
      </c>
      <c r="F121" s="1" t="s">
        <v>4</v>
      </c>
      <c r="G121" s="2" t="s">
        <v>522</v>
      </c>
    </row>
    <row r="122">
      <c r="A122" s="1" t="s">
        <v>523</v>
      </c>
      <c r="B122" s="1" t="s">
        <v>524</v>
      </c>
      <c r="C122" s="1" t="s">
        <v>525</v>
      </c>
      <c r="D122" s="1" t="s">
        <v>526</v>
      </c>
      <c r="E122" t="str">
        <f t="shared" si="12"/>
        <v/>
      </c>
      <c r="F122" s="1" t="s">
        <v>4</v>
      </c>
      <c r="G122" s="2" t="s">
        <v>527</v>
      </c>
    </row>
    <row r="123">
      <c r="A123" s="1" t="s">
        <v>528</v>
      </c>
      <c r="B123" s="1" t="s">
        <v>529</v>
      </c>
      <c r="C123" s="1" t="s">
        <v>530</v>
      </c>
      <c r="D123" s="2" t="s">
        <v>531</v>
      </c>
      <c r="E123" t="str">
        <f>IMAGE("http://media.bizj.us/view/img/2888161/bitquick-jad-mubaslat*400xx1536-1536-0-0.jpg",1)</f>
        <v/>
      </c>
      <c r="F123" s="1" t="s">
        <v>4</v>
      </c>
      <c r="G123" s="2" t="s">
        <v>532</v>
      </c>
    </row>
    <row r="124">
      <c r="A124" s="1" t="s">
        <v>533</v>
      </c>
      <c r="B124" s="1" t="s">
        <v>534</v>
      </c>
      <c r="C124" s="1" t="s">
        <v>535</v>
      </c>
      <c r="D124" s="1" t="s">
        <v>536</v>
      </c>
      <c r="E124" t="str">
        <f t="shared" ref="E124:E125" si="13">IMAGE("http://ifttt.com/images/no_image_card.png",1)</f>
        <v/>
      </c>
      <c r="F124" s="1" t="s">
        <v>4</v>
      </c>
      <c r="G124" s="2" t="s">
        <v>537</v>
      </c>
    </row>
    <row r="125">
      <c r="A125" s="1" t="s">
        <v>518</v>
      </c>
      <c r="B125" s="1" t="s">
        <v>519</v>
      </c>
      <c r="C125" s="1" t="s">
        <v>520</v>
      </c>
      <c r="D125" s="1" t="s">
        <v>521</v>
      </c>
      <c r="E125" t="str">
        <f t="shared" si="13"/>
        <v/>
      </c>
      <c r="F125" s="1" t="s">
        <v>4</v>
      </c>
      <c r="G125" s="2" t="s">
        <v>522</v>
      </c>
    </row>
    <row r="126">
      <c r="A126" s="1" t="s">
        <v>538</v>
      </c>
      <c r="B126" s="1" t="s">
        <v>539</v>
      </c>
      <c r="C126" s="1" t="s">
        <v>540</v>
      </c>
      <c r="D126" s="2" t="s">
        <v>541</v>
      </c>
      <c r="E126" t="str">
        <f>IMAGE("http://www.digitalcurrencycouncil.com/wp-content/uploads/Barry-Silbert.jpg",1)</f>
        <v/>
      </c>
      <c r="F126" s="1" t="s">
        <v>4</v>
      </c>
      <c r="G126" s="2" t="s">
        <v>542</v>
      </c>
    </row>
    <row r="127">
      <c r="A127" s="1" t="s">
        <v>543</v>
      </c>
      <c r="B127" s="1" t="s">
        <v>544</v>
      </c>
      <c r="C127" s="1" t="s">
        <v>545</v>
      </c>
      <c r="D127" s="2" t="s">
        <v>546</v>
      </c>
      <c r="E127" t="str">
        <f>IMAGE("http://ifttt.com/images/no_image_card.png",1)</f>
        <v/>
      </c>
      <c r="F127" s="1" t="s">
        <v>4</v>
      </c>
      <c r="G127" s="2" t="s">
        <v>547</v>
      </c>
    </row>
    <row r="128">
      <c r="A128" s="1" t="s">
        <v>548</v>
      </c>
      <c r="B128" s="1" t="s">
        <v>549</v>
      </c>
      <c r="C128" s="1" t="s">
        <v>550</v>
      </c>
      <c r="D128" s="2" t="s">
        <v>551</v>
      </c>
      <c r="E128" t="str">
        <f>IMAGE("https://i.ytimg.com/vi/yc6Hp_Zq3rU/hqdefault.jpg",1)</f>
        <v/>
      </c>
      <c r="F128" s="1" t="s">
        <v>4</v>
      </c>
      <c r="G128" s="2" t="s">
        <v>552</v>
      </c>
    </row>
    <row r="129">
      <c r="A129" s="1" t="s">
        <v>553</v>
      </c>
      <c r="B129" s="1" t="s">
        <v>554</v>
      </c>
      <c r="C129" s="1" t="s">
        <v>555</v>
      </c>
      <c r="D129" s="1" t="s">
        <v>556</v>
      </c>
      <c r="E129" t="str">
        <f>IMAGE("http://ifttt.com/images/no_image_card.png",1)</f>
        <v/>
      </c>
      <c r="F129" s="1" t="s">
        <v>4</v>
      </c>
      <c r="G129" s="2" t="s">
        <v>557</v>
      </c>
    </row>
    <row r="130">
      <c r="A130" s="1" t="s">
        <v>553</v>
      </c>
      <c r="B130" s="1" t="s">
        <v>558</v>
      </c>
      <c r="C130" s="1" t="s">
        <v>559</v>
      </c>
      <c r="D130" s="2" t="s">
        <v>560</v>
      </c>
      <c r="E130" t="str">
        <f>IMAGE("http://i.imgur.com/pjwh7uV.png",1)</f>
        <v/>
      </c>
      <c r="F130" s="1" t="s">
        <v>4</v>
      </c>
      <c r="G130" s="2" t="s">
        <v>561</v>
      </c>
    </row>
    <row r="131">
      <c r="A131" s="1" t="s">
        <v>562</v>
      </c>
      <c r="B131" s="1" t="s">
        <v>563</v>
      </c>
      <c r="C131" s="1" t="s">
        <v>564</v>
      </c>
      <c r="D131" s="1" t="s">
        <v>565</v>
      </c>
      <c r="E131" t="str">
        <f t="shared" ref="E131:E135" si="14">IMAGE("http://ifttt.com/images/no_image_card.png",1)</f>
        <v/>
      </c>
      <c r="F131" s="1" t="s">
        <v>4</v>
      </c>
      <c r="G131" s="2" t="s">
        <v>566</v>
      </c>
    </row>
    <row r="132">
      <c r="A132" s="1" t="s">
        <v>567</v>
      </c>
      <c r="B132" s="1" t="s">
        <v>568</v>
      </c>
      <c r="C132" s="1" t="s">
        <v>569</v>
      </c>
      <c r="D132" s="1" t="s">
        <v>570</v>
      </c>
      <c r="E132" t="str">
        <f t="shared" si="14"/>
        <v/>
      </c>
      <c r="F132" s="1" t="s">
        <v>4</v>
      </c>
      <c r="G132" s="2" t="s">
        <v>571</v>
      </c>
    </row>
    <row r="133">
      <c r="A133" s="1" t="s">
        <v>567</v>
      </c>
      <c r="B133" s="1" t="s">
        <v>572</v>
      </c>
      <c r="C133" s="1" t="s">
        <v>573</v>
      </c>
      <c r="D133" s="1" t="s">
        <v>574</v>
      </c>
      <c r="E133" t="str">
        <f t="shared" si="14"/>
        <v/>
      </c>
      <c r="F133" s="1" t="s">
        <v>4</v>
      </c>
      <c r="G133" s="2" t="s">
        <v>575</v>
      </c>
    </row>
    <row r="134">
      <c r="A134" s="1" t="s">
        <v>576</v>
      </c>
      <c r="B134" s="1" t="s">
        <v>577</v>
      </c>
      <c r="C134" s="1" t="s">
        <v>578</v>
      </c>
      <c r="D134" s="1" t="s">
        <v>579</v>
      </c>
      <c r="E134" t="str">
        <f t="shared" si="14"/>
        <v/>
      </c>
      <c r="F134" s="1" t="s">
        <v>4</v>
      </c>
      <c r="G134" s="2" t="s">
        <v>580</v>
      </c>
    </row>
    <row r="135">
      <c r="A135" s="1" t="s">
        <v>581</v>
      </c>
      <c r="B135" s="1" t="s">
        <v>582</v>
      </c>
      <c r="C135" s="1" t="s">
        <v>583</v>
      </c>
      <c r="D135" s="1" t="s">
        <v>584</v>
      </c>
      <c r="E135" t="str">
        <f t="shared" si="14"/>
        <v/>
      </c>
      <c r="F135" s="1" t="s">
        <v>4</v>
      </c>
      <c r="G135" s="2" t="s">
        <v>585</v>
      </c>
    </row>
    <row r="136">
      <c r="A136" s="1" t="s">
        <v>586</v>
      </c>
      <c r="B136" s="1" t="s">
        <v>587</v>
      </c>
      <c r="C136" s="1" t="s">
        <v>588</v>
      </c>
      <c r="D136" s="2" t="s">
        <v>589</v>
      </c>
      <c r="E136" t="str">
        <f>IMAGE("http://i.imgur.com/uRIioct.png?fb",1)</f>
        <v/>
      </c>
      <c r="F136" s="1" t="s">
        <v>4</v>
      </c>
      <c r="G136" s="2" t="s">
        <v>590</v>
      </c>
    </row>
    <row r="137">
      <c r="A137" s="1" t="s">
        <v>591</v>
      </c>
      <c r="B137" s="1" t="s">
        <v>500</v>
      </c>
      <c r="C137" s="1" t="s">
        <v>592</v>
      </c>
      <c r="D137" s="1" t="s">
        <v>593</v>
      </c>
      <c r="E137" t="str">
        <f t="shared" ref="E137:E138" si="15">IMAGE("http://ifttt.com/images/no_image_card.png",1)</f>
        <v/>
      </c>
      <c r="F137" s="1" t="s">
        <v>4</v>
      </c>
      <c r="G137" s="2" t="s">
        <v>594</v>
      </c>
    </row>
    <row r="138">
      <c r="A138" s="1" t="s">
        <v>595</v>
      </c>
      <c r="B138" s="1" t="s">
        <v>596</v>
      </c>
      <c r="C138" s="1" t="s">
        <v>597</v>
      </c>
      <c r="D138" s="2" t="s">
        <v>598</v>
      </c>
      <c r="E138" t="str">
        <f t="shared" si="15"/>
        <v/>
      </c>
      <c r="F138" s="1" t="s">
        <v>4</v>
      </c>
      <c r="G138" s="2" t="s">
        <v>599</v>
      </c>
    </row>
    <row r="139">
      <c r="A139" s="1" t="s">
        <v>600</v>
      </c>
      <c r="B139" s="1" t="s">
        <v>601</v>
      </c>
      <c r="C139" s="1" t="s">
        <v>602</v>
      </c>
      <c r="D139" s="2" t="s">
        <v>603</v>
      </c>
      <c r="E139" t="str">
        <f>IMAGE("http://btcfeed.net/wp-content/uploads/2015/03/Bt-mKg2CQAEDJAZ.png-large.png",1)</f>
        <v/>
      </c>
      <c r="F139" s="1" t="s">
        <v>4</v>
      </c>
      <c r="G139" s="2" t="s">
        <v>604</v>
      </c>
    </row>
    <row r="140">
      <c r="A140" s="1" t="s">
        <v>605</v>
      </c>
      <c r="B140" s="1" t="s">
        <v>606</v>
      </c>
      <c r="C140" s="1" t="s">
        <v>607</v>
      </c>
      <c r="D140" s="2" t="s">
        <v>608</v>
      </c>
      <c r="E140" t="str">
        <f>IMAGE("http://cointelegraph.com/images/725_aHR0cDovL2NvaW50ZWxlZ3JhcGguY29tL3N0b3JhZ2UvdXBsb2Fkcy92aWV3LzA1OTg0OGI5MGM1ZDM2ZTgyNjliNDkwMmJmNzg2YWIzLnBuZw==.jpg",1)</f>
        <v/>
      </c>
      <c r="F140" s="1" t="s">
        <v>4</v>
      </c>
      <c r="G140" s="2" t="s">
        <v>609</v>
      </c>
    </row>
    <row r="141">
      <c r="A141" s="1" t="s">
        <v>610</v>
      </c>
      <c r="B141" s="1" t="s">
        <v>611</v>
      </c>
      <c r="C141" s="1" t="s">
        <v>612</v>
      </c>
      <c r="D141" s="2" t="s">
        <v>613</v>
      </c>
      <c r="E141" t="str">
        <f>IMAGE("http://www.newsbtc.com/wp-content/uploads/2015/03/BTC-LOANS.png",1)</f>
        <v/>
      </c>
      <c r="F141" s="1" t="s">
        <v>4</v>
      </c>
      <c r="G141" s="2" t="s">
        <v>614</v>
      </c>
    </row>
    <row r="142">
      <c r="A142" s="1" t="s">
        <v>615</v>
      </c>
      <c r="B142" s="1" t="s">
        <v>467</v>
      </c>
      <c r="C142" s="1" t="s">
        <v>616</v>
      </c>
      <c r="D142" s="2" t="s">
        <v>617</v>
      </c>
      <c r="E142" t="str">
        <f t="shared" ref="E142:E143" si="16">IMAGE("http://ifttt.com/images/no_image_card.png",1)</f>
        <v/>
      </c>
      <c r="F142" s="1" t="s">
        <v>4</v>
      </c>
      <c r="G142" s="2" t="s">
        <v>618</v>
      </c>
    </row>
    <row r="143">
      <c r="A143" s="1" t="s">
        <v>619</v>
      </c>
      <c r="B143" s="1" t="s">
        <v>620</v>
      </c>
      <c r="C143" s="1" t="s">
        <v>621</v>
      </c>
      <c r="D143" s="1" t="s">
        <v>622</v>
      </c>
      <c r="E143" t="str">
        <f t="shared" si="16"/>
        <v/>
      </c>
      <c r="F143" s="1" t="s">
        <v>4</v>
      </c>
      <c r="G143" s="2" t="s">
        <v>623</v>
      </c>
    </row>
    <row r="144">
      <c r="A144" s="1" t="s">
        <v>619</v>
      </c>
      <c r="B144" s="1" t="s">
        <v>624</v>
      </c>
      <c r="C144" s="1" t="s">
        <v>625</v>
      </c>
      <c r="D144" s="2" t="s">
        <v>626</v>
      </c>
      <c r="E144" t="str">
        <f>IMAGE("http://i.imgur.com/QlAYBQw.png?fb",1)</f>
        <v/>
      </c>
      <c r="F144" s="1" t="s">
        <v>4</v>
      </c>
      <c r="G144" s="2" t="s">
        <v>627</v>
      </c>
    </row>
    <row r="145">
      <c r="A145" s="1" t="s">
        <v>628</v>
      </c>
      <c r="B145" s="1" t="s">
        <v>629</v>
      </c>
      <c r="C145" s="1" t="s">
        <v>630</v>
      </c>
      <c r="D145" s="2" t="s">
        <v>631</v>
      </c>
      <c r="E145" t="str">
        <f>IMAGE("http://i.imgur.com/5no8OEb.jpg?fb",1)</f>
        <v/>
      </c>
      <c r="F145" s="1" t="s">
        <v>4</v>
      </c>
      <c r="G145" s="2" t="s">
        <v>632</v>
      </c>
    </row>
    <row r="146">
      <c r="A146" s="1" t="s">
        <v>633</v>
      </c>
      <c r="B146" s="1" t="s">
        <v>634</v>
      </c>
      <c r="C146" s="1" t="s">
        <v>635</v>
      </c>
      <c r="D146" s="1" t="s">
        <v>636</v>
      </c>
      <c r="E146" t="str">
        <f t="shared" ref="E146:E148" si="17">IMAGE("http://ifttt.com/images/no_image_card.png",1)</f>
        <v/>
      </c>
      <c r="F146" s="1" t="s">
        <v>4</v>
      </c>
      <c r="G146" s="2" t="s">
        <v>637</v>
      </c>
    </row>
    <row r="147">
      <c r="A147" s="1" t="s">
        <v>638</v>
      </c>
      <c r="B147" s="1" t="s">
        <v>534</v>
      </c>
      <c r="C147" s="1" t="s">
        <v>639</v>
      </c>
      <c r="D147" s="1" t="s">
        <v>640</v>
      </c>
      <c r="E147" t="str">
        <f t="shared" si="17"/>
        <v/>
      </c>
      <c r="F147" s="1" t="s">
        <v>4</v>
      </c>
      <c r="G147" s="2" t="s">
        <v>641</v>
      </c>
    </row>
    <row r="148">
      <c r="A148" s="1" t="s">
        <v>642</v>
      </c>
      <c r="B148" s="1" t="s">
        <v>643</v>
      </c>
      <c r="C148" s="1" t="s">
        <v>644</v>
      </c>
      <c r="D148" s="1" t="s">
        <v>645</v>
      </c>
      <c r="E148" t="str">
        <f t="shared" si="17"/>
        <v/>
      </c>
      <c r="F148" s="1" t="s">
        <v>4</v>
      </c>
      <c r="G148" s="2" t="s">
        <v>646</v>
      </c>
    </row>
    <row r="149">
      <c r="A149" s="1" t="s">
        <v>647</v>
      </c>
      <c r="B149" s="1" t="s">
        <v>47</v>
      </c>
      <c r="C149" s="1" t="s">
        <v>648</v>
      </c>
      <c r="D149" s="2" t="s">
        <v>649</v>
      </c>
      <c r="E149" t="str">
        <f>IMAGE("https://i.ytimg.com/vi/uuBquRaChHY/maxresdefault.jpg",1)</f>
        <v/>
      </c>
      <c r="F149" s="1" t="s">
        <v>4</v>
      </c>
      <c r="G149" s="2" t="s">
        <v>650</v>
      </c>
    </row>
    <row r="150">
      <c r="A150" s="1" t="s">
        <v>651</v>
      </c>
      <c r="B150" s="1" t="s">
        <v>652</v>
      </c>
      <c r="C150" s="1" t="s">
        <v>653</v>
      </c>
      <c r="D150" s="1" t="s">
        <v>654</v>
      </c>
      <c r="E150" t="str">
        <f>IMAGE("http://ifttt.com/images/no_image_card.png",1)</f>
        <v/>
      </c>
      <c r="F150" s="1" t="s">
        <v>4</v>
      </c>
      <c r="G150" s="2" t="s">
        <v>655</v>
      </c>
    </row>
    <row r="151">
      <c r="A151" s="1" t="s">
        <v>656</v>
      </c>
      <c r="B151" s="1" t="s">
        <v>657</v>
      </c>
      <c r="C151" s="1" t="s">
        <v>658</v>
      </c>
      <c r="D151" s="2" t="s">
        <v>659</v>
      </c>
      <c r="E151" t="str">
        <f>IMAGE("http://bitcoinexchangerate.org/images/ber70x190.png",1)</f>
        <v/>
      </c>
      <c r="F151" s="1" t="s">
        <v>4</v>
      </c>
      <c r="G151" s="2" t="s">
        <v>660</v>
      </c>
    </row>
    <row r="152">
      <c r="A152" s="1" t="s">
        <v>661</v>
      </c>
      <c r="B152" s="1" t="s">
        <v>662</v>
      </c>
      <c r="C152" s="1" t="s">
        <v>663</v>
      </c>
      <c r="D152" s="1" t="s">
        <v>664</v>
      </c>
      <c r="E152" t="str">
        <f t="shared" ref="E152:E155" si="18">IMAGE("http://ifttt.com/images/no_image_card.png",1)</f>
        <v/>
      </c>
      <c r="F152" s="1" t="s">
        <v>4</v>
      </c>
      <c r="G152" s="2" t="s">
        <v>665</v>
      </c>
    </row>
    <row r="153">
      <c r="A153" s="1" t="s">
        <v>666</v>
      </c>
      <c r="B153" s="1" t="s">
        <v>667</v>
      </c>
      <c r="C153" s="1" t="s">
        <v>668</v>
      </c>
      <c r="D153" s="2" t="s">
        <v>669</v>
      </c>
      <c r="E153" t="str">
        <f t="shared" si="18"/>
        <v/>
      </c>
      <c r="F153" s="1" t="s">
        <v>4</v>
      </c>
      <c r="G153" s="2" t="s">
        <v>670</v>
      </c>
    </row>
    <row r="154">
      <c r="A154" s="1" t="s">
        <v>671</v>
      </c>
      <c r="B154" s="1" t="s">
        <v>672</v>
      </c>
      <c r="C154" s="1" t="s">
        <v>673</v>
      </c>
      <c r="D154" s="1" t="s">
        <v>674</v>
      </c>
      <c r="E154" t="str">
        <f t="shared" si="18"/>
        <v/>
      </c>
      <c r="F154" s="1" t="s">
        <v>4</v>
      </c>
      <c r="G154" s="2" t="s">
        <v>675</v>
      </c>
    </row>
    <row r="155">
      <c r="A155" s="1" t="s">
        <v>676</v>
      </c>
      <c r="B155" s="1" t="s">
        <v>677</v>
      </c>
      <c r="C155" s="1" t="s">
        <v>678</v>
      </c>
      <c r="D155" s="1" t="s">
        <v>679</v>
      </c>
      <c r="E155" t="str">
        <f t="shared" si="18"/>
        <v/>
      </c>
      <c r="F155" s="1" t="s">
        <v>4</v>
      </c>
      <c r="G155" s="2" t="s">
        <v>680</v>
      </c>
    </row>
    <row r="156">
      <c r="A156" s="1" t="s">
        <v>681</v>
      </c>
      <c r="B156" s="1" t="s">
        <v>682</v>
      </c>
      <c r="C156" s="1" t="s">
        <v>683</v>
      </c>
      <c r="D156" s="2" t="s">
        <v>684</v>
      </c>
      <c r="E156" t="str">
        <f>IMAGE("//www.redditstatic.com/icon.png",1)</f>
        <v/>
      </c>
      <c r="F156" s="1" t="s">
        <v>4</v>
      </c>
      <c r="G156" s="2" t="s">
        <v>685</v>
      </c>
    </row>
    <row r="157">
      <c r="A157" s="1" t="s">
        <v>686</v>
      </c>
      <c r="B157" s="1" t="s">
        <v>687</v>
      </c>
      <c r="C157" s="1" t="s">
        <v>688</v>
      </c>
      <c r="D157" s="1" t="s">
        <v>689</v>
      </c>
      <c r="E157" t="str">
        <f t="shared" ref="E157:E160" si="19">IMAGE("http://ifttt.com/images/no_image_card.png",1)</f>
        <v/>
      </c>
      <c r="F157" s="1" t="s">
        <v>4</v>
      </c>
      <c r="G157" s="2" t="s">
        <v>690</v>
      </c>
    </row>
    <row r="158">
      <c r="A158" s="1" t="s">
        <v>691</v>
      </c>
      <c r="B158" s="1" t="s">
        <v>692</v>
      </c>
      <c r="C158" s="1" t="s">
        <v>693</v>
      </c>
      <c r="D158" s="2" t="s">
        <v>694</v>
      </c>
      <c r="E158" t="str">
        <f t="shared" si="19"/>
        <v/>
      </c>
      <c r="F158" s="1" t="s">
        <v>4</v>
      </c>
      <c r="G158" s="2" t="s">
        <v>695</v>
      </c>
    </row>
    <row r="159">
      <c r="A159" s="1" t="s">
        <v>696</v>
      </c>
      <c r="B159" s="1" t="s">
        <v>697</v>
      </c>
      <c r="C159" s="1" t="s">
        <v>698</v>
      </c>
      <c r="D159" s="1" t="s">
        <v>699</v>
      </c>
      <c r="E159" t="str">
        <f t="shared" si="19"/>
        <v/>
      </c>
      <c r="F159" s="1" t="s">
        <v>4</v>
      </c>
      <c r="G159" s="2" t="s">
        <v>700</v>
      </c>
    </row>
    <row r="160">
      <c r="A160" s="1" t="s">
        <v>701</v>
      </c>
      <c r="B160" s="1" t="s">
        <v>702</v>
      </c>
      <c r="C160" s="1" t="s">
        <v>703</v>
      </c>
      <c r="D160" s="2" t="s">
        <v>704</v>
      </c>
      <c r="E160" t="str">
        <f t="shared" si="19"/>
        <v/>
      </c>
      <c r="F160" s="1" t="s">
        <v>4</v>
      </c>
      <c r="G160" s="2" t="s">
        <v>705</v>
      </c>
    </row>
    <row r="161">
      <c r="A161" s="1" t="s">
        <v>706</v>
      </c>
      <c r="B161" s="1" t="s">
        <v>707</v>
      </c>
      <c r="C161" s="1" t="s">
        <v>708</v>
      </c>
      <c r="D161" s="2" t="s">
        <v>709</v>
      </c>
      <c r="E161" t="str">
        <f>IMAGE("https://blog.xapo.com/wp-content/uploads/2015/03/cash.jpg",1)</f>
        <v/>
      </c>
      <c r="F161" s="1" t="s">
        <v>4</v>
      </c>
      <c r="G161" s="2" t="s">
        <v>710</v>
      </c>
    </row>
    <row r="162">
      <c r="A162" s="1" t="s">
        <v>711</v>
      </c>
      <c r="B162" s="1" t="s">
        <v>712</v>
      </c>
      <c r="C162" s="1" t="s">
        <v>713</v>
      </c>
      <c r="D162" s="1" t="s">
        <v>714</v>
      </c>
      <c r="E162" t="str">
        <f t="shared" ref="E162:E164" si="20">IMAGE("http://ifttt.com/images/no_image_card.png",1)</f>
        <v/>
      </c>
      <c r="F162" s="1" t="s">
        <v>4</v>
      </c>
      <c r="G162" s="2" t="s">
        <v>715</v>
      </c>
    </row>
    <row r="163">
      <c r="A163" s="1" t="s">
        <v>716</v>
      </c>
      <c r="B163" s="1" t="s">
        <v>717</v>
      </c>
      <c r="C163" s="1" t="s">
        <v>718</v>
      </c>
      <c r="D163" s="1" t="s">
        <v>719</v>
      </c>
      <c r="E163" t="str">
        <f t="shared" si="20"/>
        <v/>
      </c>
      <c r="F163" s="1" t="s">
        <v>4</v>
      </c>
      <c r="G163" s="2" t="s">
        <v>720</v>
      </c>
    </row>
    <row r="164">
      <c r="A164" s="1" t="s">
        <v>721</v>
      </c>
      <c r="B164" s="1" t="s">
        <v>722</v>
      </c>
      <c r="C164" s="1" t="s">
        <v>723</v>
      </c>
      <c r="D164" s="1" t="s">
        <v>724</v>
      </c>
      <c r="E164" t="str">
        <f t="shared" si="20"/>
        <v/>
      </c>
      <c r="F164" s="1" t="s">
        <v>4</v>
      </c>
      <c r="G164" s="2" t="s">
        <v>725</v>
      </c>
    </row>
    <row r="165">
      <c r="A165" s="1" t="s">
        <v>726</v>
      </c>
      <c r="B165" s="1" t="s">
        <v>727</v>
      </c>
      <c r="C165" s="1" t="s">
        <v>728</v>
      </c>
      <c r="D165" s="2" t="s">
        <v>729</v>
      </c>
      <c r="E165" t="str">
        <f>IMAGE("https://pylon-account.pylonloans.com/img/pylon_white.png",1)</f>
        <v/>
      </c>
      <c r="F165" s="1" t="s">
        <v>4</v>
      </c>
      <c r="G165" s="2" t="s">
        <v>730</v>
      </c>
    </row>
    <row r="166">
      <c r="A166" s="1" t="s">
        <v>731</v>
      </c>
      <c r="B166" s="1" t="s">
        <v>732</v>
      </c>
      <c r="C166" s="1" t="s">
        <v>733</v>
      </c>
      <c r="D166" s="1" t="s">
        <v>734</v>
      </c>
      <c r="E166" t="str">
        <f>IMAGE("http://ifttt.com/images/no_image_card.png",1)</f>
        <v/>
      </c>
      <c r="F166" s="1" t="s">
        <v>4</v>
      </c>
      <c r="G166" s="2" t="s">
        <v>735</v>
      </c>
    </row>
    <row r="167">
      <c r="A167" s="1" t="s">
        <v>736</v>
      </c>
      <c r="B167" s="1" t="s">
        <v>737</v>
      </c>
      <c r="C167" s="1" t="s">
        <v>738</v>
      </c>
      <c r="D167" s="2" t="s">
        <v>739</v>
      </c>
      <c r="E167" t="str">
        <f>IMAGE("http://i.imgur.com/jkRfwB1.png?fb",1)</f>
        <v/>
      </c>
      <c r="F167" s="1" t="s">
        <v>4</v>
      </c>
      <c r="G167" s="2" t="s">
        <v>740</v>
      </c>
    </row>
    <row r="168">
      <c r="A168" s="1" t="s">
        <v>741</v>
      </c>
      <c r="B168" s="1" t="s">
        <v>742</v>
      </c>
      <c r="C168" s="1" t="s">
        <v>743</v>
      </c>
      <c r="D168" s="2" t="s">
        <v>744</v>
      </c>
      <c r="E168" t="str">
        <f>IMAGE("http://upload.wikimedia.org/wikipedia/commons/thumb/a/a4/BernardMadoff.jpg/220px-BernardMadoff.jpg",1)</f>
        <v/>
      </c>
      <c r="F168" s="1" t="s">
        <v>4</v>
      </c>
      <c r="G168" s="2" t="s">
        <v>745</v>
      </c>
    </row>
    <row r="169">
      <c r="A169" s="1" t="s">
        <v>746</v>
      </c>
      <c r="B169" s="1" t="s">
        <v>106</v>
      </c>
      <c r="C169" s="1" t="s">
        <v>747</v>
      </c>
      <c r="D169" s="1" t="s">
        <v>748</v>
      </c>
      <c r="E169" t="str">
        <f t="shared" ref="E169:E170" si="21">IMAGE("http://ifttt.com/images/no_image_card.png",1)</f>
        <v/>
      </c>
      <c r="F169" s="1" t="s">
        <v>4</v>
      </c>
      <c r="G169" s="2" t="s">
        <v>749</v>
      </c>
    </row>
    <row r="170">
      <c r="A170" s="1" t="s">
        <v>750</v>
      </c>
      <c r="B170" s="1" t="s">
        <v>751</v>
      </c>
      <c r="C170" s="1" t="s">
        <v>752</v>
      </c>
      <c r="D170" s="1" t="s">
        <v>753</v>
      </c>
      <c r="E170" t="str">
        <f t="shared" si="21"/>
        <v/>
      </c>
      <c r="F170" s="1" t="s">
        <v>4</v>
      </c>
      <c r="G170" s="2" t="s">
        <v>754</v>
      </c>
    </row>
    <row r="171">
      <c r="A171" s="1" t="s">
        <v>755</v>
      </c>
      <c r="B171" s="1" t="s">
        <v>756</v>
      </c>
      <c r="C171" s="1" t="s">
        <v>757</v>
      </c>
      <c r="D171" s="2" t="s">
        <v>758</v>
      </c>
      <c r="E171" t="str">
        <f>IMAGE("https://cdn.liveleak.com/80281E/ll_a_u/thumbs/2015/Mar/17/107c605a4524_sf_10.jpg",1)</f>
        <v/>
      </c>
      <c r="F171" s="1" t="s">
        <v>4</v>
      </c>
      <c r="G171" s="2" t="s">
        <v>759</v>
      </c>
    </row>
    <row r="172">
      <c r="A172" s="1" t="s">
        <v>760</v>
      </c>
      <c r="B172" s="1" t="s">
        <v>761</v>
      </c>
      <c r="C172" s="1" t="s">
        <v>762</v>
      </c>
      <c r="D172" s="1" t="s">
        <v>763</v>
      </c>
      <c r="E172" t="str">
        <f>IMAGE("http://ifttt.com/images/no_image_card.png",1)</f>
        <v/>
      </c>
      <c r="F172" s="1" t="s">
        <v>4</v>
      </c>
      <c r="G172" s="2" t="s">
        <v>764</v>
      </c>
    </row>
    <row r="173">
      <c r="A173" s="1" t="s">
        <v>760</v>
      </c>
      <c r="B173" s="1" t="s">
        <v>765</v>
      </c>
      <c r="C173" s="1" t="s">
        <v>766</v>
      </c>
      <c r="D173" s="2" t="s">
        <v>767</v>
      </c>
      <c r="E173" t="str">
        <f>IMAGE("https://i.ytimg.com/vi/sa5JWJA-zAc/hqdefault.jpg",1)</f>
        <v/>
      </c>
      <c r="F173" s="1" t="s">
        <v>4</v>
      </c>
      <c r="G173" s="2" t="s">
        <v>768</v>
      </c>
    </row>
    <row r="174">
      <c r="A174" s="1" t="s">
        <v>769</v>
      </c>
      <c r="B174" s="1" t="s">
        <v>770</v>
      </c>
      <c r="C174" s="1" t="s">
        <v>771</v>
      </c>
      <c r="D174" s="2" t="s">
        <v>772</v>
      </c>
      <c r="E174" t="str">
        <f>IMAGE("https://buyabitcoin.com.au/wp-content/uploads/2015/03/Bitcoinwisdom-annotated.jpg",1)</f>
        <v/>
      </c>
      <c r="F174" s="1" t="s">
        <v>4</v>
      </c>
      <c r="G174" s="2" t="s">
        <v>773</v>
      </c>
    </row>
    <row r="175">
      <c r="A175" s="1" t="s">
        <v>774</v>
      </c>
      <c r="B175" s="1" t="s">
        <v>775</v>
      </c>
      <c r="C175" s="1" t="s">
        <v>776</v>
      </c>
      <c r="D175" s="1" t="s">
        <v>777</v>
      </c>
      <c r="E175" t="str">
        <f t="shared" ref="E175:E181" si="22">IMAGE("http://ifttt.com/images/no_image_card.png",1)</f>
        <v/>
      </c>
      <c r="F175" s="1" t="s">
        <v>4</v>
      </c>
      <c r="G175" s="2" t="s">
        <v>778</v>
      </c>
    </row>
    <row r="176">
      <c r="A176" s="1" t="s">
        <v>779</v>
      </c>
      <c r="B176" s="1" t="s">
        <v>780</v>
      </c>
      <c r="C176" s="1" t="s">
        <v>781</v>
      </c>
      <c r="D176" s="1" t="s">
        <v>782</v>
      </c>
      <c r="E176" t="str">
        <f t="shared" si="22"/>
        <v/>
      </c>
      <c r="F176" s="1" t="s">
        <v>4</v>
      </c>
      <c r="G176" s="2" t="s">
        <v>783</v>
      </c>
    </row>
    <row r="177">
      <c r="A177" s="1" t="s">
        <v>784</v>
      </c>
      <c r="B177" s="1" t="s">
        <v>785</v>
      </c>
      <c r="C177" s="1" t="s">
        <v>786</v>
      </c>
      <c r="D177" s="1" t="s">
        <v>787</v>
      </c>
      <c r="E177" t="str">
        <f t="shared" si="22"/>
        <v/>
      </c>
      <c r="F177" s="1" t="s">
        <v>4</v>
      </c>
      <c r="G177" s="2" t="s">
        <v>788</v>
      </c>
    </row>
    <row r="178">
      <c r="A178" s="1" t="s">
        <v>789</v>
      </c>
      <c r="B178" s="1" t="s">
        <v>790</v>
      </c>
      <c r="C178" s="1" t="s">
        <v>791</v>
      </c>
      <c r="D178" s="1" t="s">
        <v>792</v>
      </c>
      <c r="E178" t="str">
        <f t="shared" si="22"/>
        <v/>
      </c>
      <c r="F178" s="1" t="s">
        <v>4</v>
      </c>
      <c r="G178" s="2" t="s">
        <v>793</v>
      </c>
    </row>
    <row r="179">
      <c r="A179" s="1" t="s">
        <v>794</v>
      </c>
      <c r="B179" s="1" t="s">
        <v>795</v>
      </c>
      <c r="C179" s="1" t="s">
        <v>796</v>
      </c>
      <c r="D179" s="1" t="s">
        <v>94</v>
      </c>
      <c r="E179" t="str">
        <f t="shared" si="22"/>
        <v/>
      </c>
      <c r="F179" s="1" t="s">
        <v>4</v>
      </c>
      <c r="G179" s="2" t="s">
        <v>797</v>
      </c>
    </row>
    <row r="180">
      <c r="A180" s="1" t="s">
        <v>798</v>
      </c>
      <c r="B180" s="1" t="s">
        <v>799</v>
      </c>
      <c r="C180" s="1" t="s">
        <v>800</v>
      </c>
      <c r="D180" s="1" t="s">
        <v>801</v>
      </c>
      <c r="E180" t="str">
        <f t="shared" si="22"/>
        <v/>
      </c>
      <c r="F180" s="1" t="s">
        <v>4</v>
      </c>
      <c r="G180" s="2" t="s">
        <v>802</v>
      </c>
    </row>
    <row r="181">
      <c r="A181" s="1" t="s">
        <v>803</v>
      </c>
      <c r="B181" s="1" t="s">
        <v>804</v>
      </c>
      <c r="C181" s="1" t="s">
        <v>805</v>
      </c>
      <c r="D181" s="1" t="s">
        <v>806</v>
      </c>
      <c r="E181" t="str">
        <f t="shared" si="22"/>
        <v/>
      </c>
      <c r="F181" s="1" t="s">
        <v>4</v>
      </c>
      <c r="G181" s="2" t="s">
        <v>807</v>
      </c>
    </row>
    <row r="182">
      <c r="A182" s="1" t="s">
        <v>808</v>
      </c>
      <c r="B182" s="1" t="s">
        <v>809</v>
      </c>
      <c r="C182" s="1" t="s">
        <v>810</v>
      </c>
      <c r="D182" s="2" t="s">
        <v>811</v>
      </c>
      <c r="E182" t="str">
        <f>IMAGE("http://media.coindesk.com/2015/03/Screen-Shot-2015-03-19-at-15.15.48.png",1)</f>
        <v/>
      </c>
      <c r="F182" s="1" t="s">
        <v>4</v>
      </c>
      <c r="G182" s="2" t="s">
        <v>812</v>
      </c>
    </row>
    <row r="183">
      <c r="A183" s="1" t="s">
        <v>813</v>
      </c>
      <c r="B183" s="1" t="s">
        <v>809</v>
      </c>
      <c r="C183" s="1" t="s">
        <v>814</v>
      </c>
      <c r="D183" s="2" t="s">
        <v>815</v>
      </c>
      <c r="E183" t="str">
        <f>IMAGE("https://bitcoinmagazine.com/wp-content/uploads/2015/03/intel2.jpg",1)</f>
        <v/>
      </c>
      <c r="F183" s="1" t="s">
        <v>4</v>
      </c>
      <c r="G183" s="2" t="s">
        <v>816</v>
      </c>
    </row>
    <row r="184">
      <c r="A184" s="1" t="s">
        <v>817</v>
      </c>
      <c r="B184" s="1" t="s">
        <v>818</v>
      </c>
      <c r="C184" s="1" t="s">
        <v>819</v>
      </c>
      <c r="D184" s="1" t="s">
        <v>820</v>
      </c>
      <c r="E184" t="str">
        <f t="shared" ref="E184:E185" si="23">IMAGE("http://ifttt.com/images/no_image_card.png",1)</f>
        <v/>
      </c>
      <c r="F184" s="1" t="s">
        <v>4</v>
      </c>
      <c r="G184" s="2" t="s">
        <v>821</v>
      </c>
    </row>
    <row r="185">
      <c r="A185" s="1" t="s">
        <v>822</v>
      </c>
      <c r="B185" s="1" t="s">
        <v>823</v>
      </c>
      <c r="C185" s="1" t="s">
        <v>824</v>
      </c>
      <c r="D185" s="1" t="s">
        <v>825</v>
      </c>
      <c r="E185" t="str">
        <f t="shared" si="23"/>
        <v/>
      </c>
      <c r="F185" s="1" t="s">
        <v>4</v>
      </c>
      <c r="G185" s="2" t="s">
        <v>826</v>
      </c>
    </row>
    <row r="186">
      <c r="A186" s="1" t="s">
        <v>827</v>
      </c>
      <c r="B186" s="1" t="s">
        <v>809</v>
      </c>
      <c r="C186" s="1" t="s">
        <v>828</v>
      </c>
      <c r="D186" s="2" t="s">
        <v>829</v>
      </c>
      <c r="E186" t="str">
        <f>IMAGE("http://ad.doubleclick.net/N4735792/ad/uk.reuters/news/technology/article;type=mpulow;sz=300x250;tile=3;articleID=UKKBN0ME2NN20150319;ord=4551?",1)</f>
        <v/>
      </c>
      <c r="F186" s="1" t="s">
        <v>4</v>
      </c>
      <c r="G186" s="2" t="s">
        <v>830</v>
      </c>
    </row>
    <row r="187">
      <c r="A187" s="1" t="s">
        <v>831</v>
      </c>
      <c r="B187" s="1" t="s">
        <v>809</v>
      </c>
      <c r="C187" s="1" t="s">
        <v>832</v>
      </c>
      <c r="D187" s="2" t="s">
        <v>833</v>
      </c>
      <c r="E187" t="str">
        <f>IMAGE("http://www.travolution.co.uk/Images/travolution.jpg",1)</f>
        <v/>
      </c>
      <c r="F187" s="1" t="s">
        <v>4</v>
      </c>
      <c r="G187" s="2" t="s">
        <v>834</v>
      </c>
    </row>
    <row r="188">
      <c r="A188" s="1" t="s">
        <v>835</v>
      </c>
      <c r="B188" s="1" t="s">
        <v>836</v>
      </c>
      <c r="C188" s="1" t="s">
        <v>837</v>
      </c>
      <c r="D188" s="1" t="s">
        <v>838</v>
      </c>
      <c r="E188" t="str">
        <f>IMAGE("http://ifttt.com/images/no_image_card.png",1)</f>
        <v/>
      </c>
      <c r="F188" s="1" t="s">
        <v>4</v>
      </c>
      <c r="G188" s="2" t="s">
        <v>839</v>
      </c>
    </row>
    <row r="189">
      <c r="A189" s="1" t="s">
        <v>840</v>
      </c>
      <c r="B189" s="1" t="s">
        <v>809</v>
      </c>
      <c r="C189" s="1" t="s">
        <v>841</v>
      </c>
      <c r="D189" s="2" t="s">
        <v>842</v>
      </c>
      <c r="E189" t="str">
        <f>IMAGE("http://cointelegraph.com/images/725_aHR0cDovL2NvaW50ZWxlZ3JhcGguY29tL3N0b3JhZ2UvdXBsb2Fkcy92aWV3LzQ4NTFlYjhiOWMxZjYxZThjOGQ2M2ZlODA0YjBmYTcxLnBuZw==.jpg",1)</f>
        <v/>
      </c>
      <c r="F189" s="1" t="s">
        <v>4</v>
      </c>
      <c r="G189" s="2" t="s">
        <v>843</v>
      </c>
    </row>
    <row r="190">
      <c r="A190" s="1" t="s">
        <v>844</v>
      </c>
      <c r="B190" s="1" t="s">
        <v>845</v>
      </c>
      <c r="C190" s="1" t="s">
        <v>846</v>
      </c>
      <c r="D190" s="2" t="s">
        <v>847</v>
      </c>
      <c r="E190" t="str">
        <f>IMAGE("http://www.finextra.com/finextra-images/top_pics/xl/robertsams.jpg",1)</f>
        <v/>
      </c>
      <c r="F190" s="1" t="s">
        <v>4</v>
      </c>
      <c r="G190" s="2" t="s">
        <v>848</v>
      </c>
    </row>
    <row r="191">
      <c r="A191" s="1" t="s">
        <v>844</v>
      </c>
      <c r="B191" s="1" t="s">
        <v>849</v>
      </c>
      <c r="C191" s="1" t="s">
        <v>65</v>
      </c>
      <c r="D191" s="2" t="s">
        <v>66</v>
      </c>
      <c r="E191" t="str">
        <f>IMAGE("http://media.coindesk.com/2015/03/shutterstock_173844701.jpg",1)</f>
        <v/>
      </c>
      <c r="F191" s="1" t="s">
        <v>4</v>
      </c>
      <c r="G191" s="2" t="s">
        <v>850</v>
      </c>
    </row>
    <row r="192">
      <c r="A192" s="1" t="s">
        <v>851</v>
      </c>
      <c r="B192" s="1" t="s">
        <v>852</v>
      </c>
      <c r="C192" s="1" t="s">
        <v>853</v>
      </c>
      <c r="D192" s="1" t="s">
        <v>854</v>
      </c>
      <c r="E192" t="str">
        <f>IMAGE("http://ifttt.com/images/no_image_card.png",1)</f>
        <v/>
      </c>
      <c r="F192" s="1" t="s">
        <v>4</v>
      </c>
      <c r="G192" s="2" t="s">
        <v>855</v>
      </c>
    </row>
    <row r="193">
      <c r="A193" s="1" t="s">
        <v>856</v>
      </c>
      <c r="B193" s="1" t="s">
        <v>857</v>
      </c>
      <c r="C193" s="1" t="s">
        <v>858</v>
      </c>
      <c r="D193" s="2" t="s">
        <v>859</v>
      </c>
      <c r="E193" t="str">
        <f>IMAGE("http://bitcoinagile.com/../Content/images/BIA-logo-final-06.png",1)</f>
        <v/>
      </c>
      <c r="F193" s="1" t="s">
        <v>4</v>
      </c>
      <c r="G193" s="2" t="s">
        <v>860</v>
      </c>
    </row>
    <row r="194">
      <c r="A194" s="1" t="s">
        <v>856</v>
      </c>
      <c r="B194" s="1" t="s">
        <v>861</v>
      </c>
      <c r="C194" s="1" t="s">
        <v>862</v>
      </c>
      <c r="D194" s="2" t="s">
        <v>863</v>
      </c>
      <c r="E194" t="str">
        <f>IMAGE("http://forklog.com/wp-content/uploads/sb1-720x540.png",1)</f>
        <v/>
      </c>
      <c r="F194" s="1" t="s">
        <v>4</v>
      </c>
      <c r="G194" s="2" t="s">
        <v>864</v>
      </c>
    </row>
    <row r="195">
      <c r="A195" s="1" t="s">
        <v>865</v>
      </c>
      <c r="B195" s="1" t="s">
        <v>866</v>
      </c>
      <c r="C195" s="1" t="s">
        <v>867</v>
      </c>
      <c r="D195" s="2" t="s">
        <v>868</v>
      </c>
      <c r="E195" t="str">
        <f>IMAGE("http://www.theindependentpublishingmagazine.com/wp-content/uploads/sites/105/2015/02/Mark_728x90_4.jpg",1)</f>
        <v/>
      </c>
      <c r="F195" s="1" t="s">
        <v>4</v>
      </c>
      <c r="G195" s="2" t="s">
        <v>869</v>
      </c>
    </row>
    <row r="196">
      <c r="A196" s="1" t="s">
        <v>870</v>
      </c>
      <c r="B196" s="1" t="s">
        <v>871</v>
      </c>
      <c r="C196" s="1" t="s">
        <v>872</v>
      </c>
      <c r="D196" s="2" t="s">
        <v>873</v>
      </c>
      <c r="E196" t="str">
        <f>IMAGE("https://en.bitcoin.it/w/skins/common/images/poweredby_mediawiki_88x31.png",1)</f>
        <v/>
      </c>
      <c r="F196" s="1" t="s">
        <v>4</v>
      </c>
      <c r="G196" s="2" t="s">
        <v>874</v>
      </c>
    </row>
    <row r="197">
      <c r="A197" s="1" t="s">
        <v>875</v>
      </c>
      <c r="B197" s="1" t="s">
        <v>876</v>
      </c>
      <c r="C197" s="1" t="s">
        <v>877</v>
      </c>
      <c r="D197" s="1" t="s">
        <v>878</v>
      </c>
      <c r="E197" t="str">
        <f t="shared" ref="E197:E198" si="24">IMAGE("http://ifttt.com/images/no_image_card.png",1)</f>
        <v/>
      </c>
      <c r="F197" s="1" t="s">
        <v>4</v>
      </c>
      <c r="G197" s="2" t="s">
        <v>879</v>
      </c>
    </row>
    <row r="198">
      <c r="A198" s="1" t="s">
        <v>880</v>
      </c>
      <c r="B198" s="1" t="s">
        <v>881</v>
      </c>
      <c r="C198" s="1" t="s">
        <v>882</v>
      </c>
      <c r="D198" s="1" t="s">
        <v>883</v>
      </c>
      <c r="E198" t="str">
        <f t="shared" si="24"/>
        <v/>
      </c>
      <c r="F198" s="1" t="s">
        <v>4</v>
      </c>
      <c r="G198" s="2" t="s">
        <v>884</v>
      </c>
    </row>
    <row r="199">
      <c r="A199" s="1" t="s">
        <v>885</v>
      </c>
      <c r="B199" s="1" t="s">
        <v>682</v>
      </c>
      <c r="C199" s="1" t="s">
        <v>886</v>
      </c>
      <c r="D199" s="2" t="s">
        <v>887</v>
      </c>
      <c r="E199" t="str">
        <f>IMAGE("https://i.ytimg.com/vi/tHeGn6n2GsY/maxresdefault.jpg",1)</f>
        <v/>
      </c>
      <c r="F199" s="1" t="s">
        <v>4</v>
      </c>
      <c r="G199" s="2" t="s">
        <v>888</v>
      </c>
    </row>
    <row r="200">
      <c r="A200" s="1" t="s">
        <v>889</v>
      </c>
      <c r="B200" s="1" t="s">
        <v>890</v>
      </c>
      <c r="C200" s="1" t="s">
        <v>891</v>
      </c>
      <c r="D200" s="1" t="s">
        <v>892</v>
      </c>
      <c r="E200" t="str">
        <f t="shared" ref="E200:E203" si="25">IMAGE("http://ifttt.com/images/no_image_card.png",1)</f>
        <v/>
      </c>
      <c r="F200" s="1" t="s">
        <v>4</v>
      </c>
      <c r="G200" s="2" t="s">
        <v>893</v>
      </c>
    </row>
    <row r="201">
      <c r="A201" s="1" t="s">
        <v>894</v>
      </c>
      <c r="B201" s="1" t="s">
        <v>895</v>
      </c>
      <c r="C201" s="1" t="s">
        <v>896</v>
      </c>
      <c r="D201" s="1" t="s">
        <v>897</v>
      </c>
      <c r="E201" t="str">
        <f t="shared" si="25"/>
        <v/>
      </c>
      <c r="F201" s="1" t="s">
        <v>4</v>
      </c>
      <c r="G201" s="2" t="s">
        <v>898</v>
      </c>
    </row>
    <row r="202">
      <c r="A202" s="1" t="s">
        <v>899</v>
      </c>
      <c r="B202" s="1" t="s">
        <v>900</v>
      </c>
      <c r="C202" s="1" t="s">
        <v>901</v>
      </c>
      <c r="D202" s="2" t="s">
        <v>902</v>
      </c>
      <c r="E202" t="str">
        <f t="shared" si="25"/>
        <v/>
      </c>
      <c r="F202" s="1" t="s">
        <v>4</v>
      </c>
      <c r="G202" s="2" t="s">
        <v>903</v>
      </c>
    </row>
    <row r="203">
      <c r="A203" s="1" t="s">
        <v>904</v>
      </c>
      <c r="B203" s="1" t="s">
        <v>905</v>
      </c>
      <c r="C203" s="1" t="s">
        <v>906</v>
      </c>
      <c r="D203" s="1" t="s">
        <v>907</v>
      </c>
      <c r="E203" t="str">
        <f t="shared" si="25"/>
        <v/>
      </c>
      <c r="F203" s="1" t="s">
        <v>4</v>
      </c>
      <c r="G203" s="2" t="s">
        <v>908</v>
      </c>
    </row>
    <row r="204">
      <c r="A204" s="1" t="s">
        <v>904</v>
      </c>
      <c r="B204" s="1" t="s">
        <v>909</v>
      </c>
      <c r="C204" s="1" t="s">
        <v>910</v>
      </c>
      <c r="D204" s="2" t="s">
        <v>911</v>
      </c>
      <c r="E204" t="str">
        <f>IMAGE("http://www.bitcoinviews.com/images/bitcoin-atm.jpg",1)</f>
        <v/>
      </c>
      <c r="F204" s="1" t="s">
        <v>4</v>
      </c>
      <c r="G204" s="2" t="s">
        <v>912</v>
      </c>
    </row>
    <row r="205">
      <c r="A205" s="1" t="s">
        <v>913</v>
      </c>
      <c r="B205" s="1" t="s">
        <v>914</v>
      </c>
      <c r="C205" s="1" t="s">
        <v>915</v>
      </c>
      <c r="D205" s="2" t="s">
        <v>916</v>
      </c>
      <c r="E205" t="str">
        <f>IMAGE("http://www.coinsetter.com/bitcoin-news/wp-content/uploads/2015/03/Intel-Bitcoin-Job-Opening.jpg",1)</f>
        <v/>
      </c>
      <c r="F205" s="1" t="s">
        <v>4</v>
      </c>
      <c r="G205" s="2" t="s">
        <v>917</v>
      </c>
    </row>
    <row r="206">
      <c r="A206" s="1" t="s">
        <v>918</v>
      </c>
      <c r="B206" s="1" t="s">
        <v>919</v>
      </c>
      <c r="C206" s="1" t="s">
        <v>920</v>
      </c>
      <c r="D206" s="2" t="s">
        <v>921</v>
      </c>
      <c r="E206" t="str">
        <f>IMAGE("http://www.wikiscams.org/resources/assets/poweredby_mediawiki_88x31.png",1)</f>
        <v/>
      </c>
      <c r="F206" s="1" t="s">
        <v>4</v>
      </c>
      <c r="G206" s="2" t="s">
        <v>922</v>
      </c>
    </row>
    <row r="207">
      <c r="A207" s="1" t="s">
        <v>923</v>
      </c>
      <c r="B207" s="1" t="s">
        <v>924</v>
      </c>
      <c r="C207" s="1" t="s">
        <v>925</v>
      </c>
      <c r="D207" s="1" t="s">
        <v>926</v>
      </c>
      <c r="E207" t="str">
        <f>IMAGE("http://ifttt.com/images/no_image_card.png",1)</f>
        <v/>
      </c>
      <c r="F207" s="1" t="s">
        <v>4</v>
      </c>
      <c r="G207" s="2" t="s">
        <v>927</v>
      </c>
    </row>
    <row r="208">
      <c r="A208" s="1" t="s">
        <v>928</v>
      </c>
      <c r="B208" s="1" t="s">
        <v>929</v>
      </c>
      <c r="C208" s="1" t="s">
        <v>930</v>
      </c>
      <c r="D208" s="2" t="s">
        <v>931</v>
      </c>
      <c r="E208" t="str">
        <f>IMAGE("https://i.ytimg.com/vi/FMoNWZG_GYo/hqdefault.jpg",1)</f>
        <v/>
      </c>
      <c r="F208" s="1" t="s">
        <v>4</v>
      </c>
      <c r="G208" s="2" t="s">
        <v>932</v>
      </c>
    </row>
    <row r="209">
      <c r="A209" s="1" t="s">
        <v>933</v>
      </c>
      <c r="B209" s="1" t="s">
        <v>934</v>
      </c>
      <c r="C209" s="1" t="s">
        <v>935</v>
      </c>
      <c r="D209" s="2" t="s">
        <v>936</v>
      </c>
      <c r="E209" t="str">
        <f>IMAGE("https://i.ytimg.com/vi/pOwlfJd2r-g/hqdefault.jpg",1)</f>
        <v/>
      </c>
      <c r="F209" s="1" t="s">
        <v>4</v>
      </c>
      <c r="G209" s="2" t="s">
        <v>937</v>
      </c>
    </row>
    <row r="210">
      <c r="A210" s="1" t="s">
        <v>938</v>
      </c>
      <c r="B210" s="1" t="s">
        <v>939</v>
      </c>
      <c r="C210" s="1" t="s">
        <v>940</v>
      </c>
      <c r="D210" s="1" t="s">
        <v>941</v>
      </c>
      <c r="E210" t="str">
        <f>IMAGE("http://ifttt.com/images/no_image_card.png",1)</f>
        <v/>
      </c>
      <c r="F210" s="1" t="s">
        <v>4</v>
      </c>
      <c r="G210" s="2" t="s">
        <v>942</v>
      </c>
    </row>
    <row r="211">
      <c r="A211" s="1" t="s">
        <v>938</v>
      </c>
      <c r="B211" s="1" t="s">
        <v>943</v>
      </c>
      <c r="C211" s="1" t="s">
        <v>944</v>
      </c>
      <c r="D211" s="2" t="s">
        <v>945</v>
      </c>
      <c r="E211" t="str">
        <f>IMAGE("http://www.newsbtc.com/wp-content/uploads/2015/03/synereo.png",1)</f>
        <v/>
      </c>
      <c r="F211" s="1" t="s">
        <v>4</v>
      </c>
      <c r="G211" s="2" t="s">
        <v>946</v>
      </c>
    </row>
    <row r="212">
      <c r="A212" s="1" t="s">
        <v>947</v>
      </c>
      <c r="B212" s="1" t="s">
        <v>948</v>
      </c>
      <c r="C212" s="1" t="s">
        <v>949</v>
      </c>
      <c r="D212" s="1" t="s">
        <v>950</v>
      </c>
      <c r="E212" t="str">
        <f>IMAGE("http://ifttt.com/images/no_image_card.png",1)</f>
        <v/>
      </c>
      <c r="F212" s="1" t="s">
        <v>4</v>
      </c>
      <c r="G212" s="2" t="s">
        <v>951</v>
      </c>
    </row>
    <row r="213">
      <c r="A213" s="1" t="s">
        <v>952</v>
      </c>
      <c r="B213" s="1" t="s">
        <v>953</v>
      </c>
      <c r="C213" s="1" t="s">
        <v>954</v>
      </c>
      <c r="D213" s="2" t="s">
        <v>955</v>
      </c>
      <c r="E213" t="str">
        <f>IMAGE("https://i.ytimg.com/vi/LA19vLEfOKQ/hqdefault.jpg",1)</f>
        <v/>
      </c>
      <c r="F213" s="1" t="s">
        <v>4</v>
      </c>
      <c r="G213" s="2" t="s">
        <v>956</v>
      </c>
    </row>
    <row r="214">
      <c r="A214" s="1" t="s">
        <v>957</v>
      </c>
      <c r="B214" s="1" t="s">
        <v>958</v>
      </c>
      <c r="C214" s="1" t="s">
        <v>959</v>
      </c>
      <c r="D214" s="1" t="s">
        <v>94</v>
      </c>
      <c r="E214" t="str">
        <f>IMAGE("http://ifttt.com/images/no_image_card.png",1)</f>
        <v/>
      </c>
      <c r="F214" s="1" t="s">
        <v>4</v>
      </c>
      <c r="G214" s="2" t="s">
        <v>960</v>
      </c>
    </row>
    <row r="215">
      <c r="A215" s="1" t="s">
        <v>961</v>
      </c>
      <c r="B215" s="1" t="s">
        <v>962</v>
      </c>
      <c r="C215" s="1" t="s">
        <v>963</v>
      </c>
      <c r="D215" s="2" t="s">
        <v>964</v>
      </c>
      <c r="E215" t="str">
        <f>IMAGE("http://btcfeed.net/wp-content/uploads/2015/03/1966278_292407477580474_696520388_o.jpg",1)</f>
        <v/>
      </c>
      <c r="F215" s="1" t="s">
        <v>4</v>
      </c>
      <c r="G215" s="2" t="s">
        <v>965</v>
      </c>
    </row>
    <row r="216">
      <c r="A216" s="1" t="s">
        <v>966</v>
      </c>
      <c r="B216" s="1" t="s">
        <v>967</v>
      </c>
      <c r="C216" s="1" t="s">
        <v>968</v>
      </c>
      <c r="D216" s="2" t="s">
        <v>969</v>
      </c>
      <c r="E216" t="str">
        <f>IMAGE("http://bitcoinaliens.com/./images/logo.png",1)</f>
        <v/>
      </c>
      <c r="F216" s="1" t="s">
        <v>4</v>
      </c>
      <c r="G216" s="2" t="s">
        <v>970</v>
      </c>
    </row>
    <row r="217">
      <c r="A217" s="1" t="s">
        <v>971</v>
      </c>
      <c r="B217" s="1" t="s">
        <v>972</v>
      </c>
      <c r="C217" s="1" t="s">
        <v>973</v>
      </c>
      <c r="D217" s="1" t="s">
        <v>974</v>
      </c>
      <c r="E217" t="str">
        <f t="shared" ref="E217:E219" si="26">IMAGE("http://ifttt.com/images/no_image_card.png",1)</f>
        <v/>
      </c>
      <c r="F217" s="1" t="s">
        <v>4</v>
      </c>
      <c r="G217" s="2" t="s">
        <v>975</v>
      </c>
    </row>
    <row r="218">
      <c r="A218" s="1" t="s">
        <v>976</v>
      </c>
      <c r="B218" s="1" t="s">
        <v>977</v>
      </c>
      <c r="C218" s="1" t="s">
        <v>978</v>
      </c>
      <c r="D218" s="1" t="s">
        <v>94</v>
      </c>
      <c r="E218" t="str">
        <f t="shared" si="26"/>
        <v/>
      </c>
      <c r="F218" s="1" t="s">
        <v>4</v>
      </c>
      <c r="G218" s="2" t="s">
        <v>979</v>
      </c>
    </row>
    <row r="219">
      <c r="A219" s="1" t="s">
        <v>980</v>
      </c>
      <c r="B219" s="1" t="s">
        <v>981</v>
      </c>
      <c r="C219" s="1" t="s">
        <v>982</v>
      </c>
      <c r="D219" s="1" t="s">
        <v>983</v>
      </c>
      <c r="E219" t="str">
        <f t="shared" si="26"/>
        <v/>
      </c>
      <c r="F219" s="1" t="s">
        <v>4</v>
      </c>
      <c r="G219" s="2" t="s">
        <v>984</v>
      </c>
    </row>
    <row r="220">
      <c r="A220" s="1" t="s">
        <v>985</v>
      </c>
      <c r="B220" s="1" t="s">
        <v>986</v>
      </c>
      <c r="C220" s="1" t="s">
        <v>987</v>
      </c>
      <c r="D220" s="2" t="s">
        <v>988</v>
      </c>
      <c r="E220" t="str">
        <f>IMAGE("http://www.livebitcoinnews.com/blog/wp-content/uploads/2015/03/converter1-596x330.jpg",1)</f>
        <v/>
      </c>
      <c r="F220" s="1" t="s">
        <v>4</v>
      </c>
      <c r="G220" s="2" t="s">
        <v>989</v>
      </c>
    </row>
    <row r="221">
      <c r="A221" s="1" t="s">
        <v>990</v>
      </c>
      <c r="B221" s="1" t="s">
        <v>991</v>
      </c>
      <c r="C221" s="1" t="s">
        <v>992</v>
      </c>
      <c r="D221" s="2" t="s">
        <v>993</v>
      </c>
      <c r="E221" t="str">
        <f>IMAGE("http://ifttt.com/images/no_image_card.png",1)</f>
        <v/>
      </c>
      <c r="F221" s="1" t="s">
        <v>4</v>
      </c>
      <c r="G221" s="2" t="s">
        <v>994</v>
      </c>
    </row>
    <row r="222">
      <c r="A222" s="1" t="s">
        <v>995</v>
      </c>
      <c r="B222" s="1" t="s">
        <v>996</v>
      </c>
      <c r="C222" s="1" t="s">
        <v>997</v>
      </c>
      <c r="D222" s="2" t="s">
        <v>998</v>
      </c>
      <c r="E222" t="str">
        <f>IMAGE("http://www.coinspeaker.com/wp-content/uploads/2015/03/bitreserve-changemoney-org-real-time-view-bitcoin-transactions-01.jpg",1)</f>
        <v/>
      </c>
      <c r="F222" s="1" t="s">
        <v>4</v>
      </c>
      <c r="G222" s="2" t="s">
        <v>999</v>
      </c>
    </row>
    <row r="223">
      <c r="A223" s="1" t="s">
        <v>1000</v>
      </c>
      <c r="B223" s="1" t="s">
        <v>572</v>
      </c>
      <c r="C223" s="1" t="s">
        <v>1001</v>
      </c>
      <c r="D223" s="1" t="s">
        <v>94</v>
      </c>
      <c r="E223" t="str">
        <f t="shared" ref="E223:E224" si="27">IMAGE("http://ifttt.com/images/no_image_card.png",1)</f>
        <v/>
      </c>
      <c r="F223" s="1" t="s">
        <v>4</v>
      </c>
      <c r="G223" s="2" t="s">
        <v>1002</v>
      </c>
    </row>
    <row r="224">
      <c r="A224" s="1" t="s">
        <v>1003</v>
      </c>
      <c r="B224" s="1" t="s">
        <v>1004</v>
      </c>
      <c r="C224" s="1" t="s">
        <v>1005</v>
      </c>
      <c r="D224" s="1" t="s">
        <v>1006</v>
      </c>
      <c r="E224" t="str">
        <f t="shared" si="27"/>
        <v/>
      </c>
      <c r="F224" s="1" t="s">
        <v>4</v>
      </c>
      <c r="G224" s="2" t="s">
        <v>1007</v>
      </c>
    </row>
    <row r="225">
      <c r="A225" s="1" t="s">
        <v>1008</v>
      </c>
      <c r="B225" s="1" t="s">
        <v>1009</v>
      </c>
      <c r="C225" s="1" t="s">
        <v>1010</v>
      </c>
      <c r="D225" s="2" t="s">
        <v>1011</v>
      </c>
      <c r="E225" t="str">
        <f>IMAGE("https://i.ytimg.com/vi/pTYXXLAWC3w/hqdefault.jpg",1)</f>
        <v/>
      </c>
      <c r="F225" s="1" t="s">
        <v>4</v>
      </c>
      <c r="G225" s="2" t="s">
        <v>1012</v>
      </c>
    </row>
    <row r="226">
      <c r="A226" s="1" t="s">
        <v>1013</v>
      </c>
      <c r="B226" s="1" t="s">
        <v>1014</v>
      </c>
      <c r="C226" s="1" t="s">
        <v>1015</v>
      </c>
      <c r="D226" s="1" t="s">
        <v>1016</v>
      </c>
      <c r="E226" t="str">
        <f t="shared" ref="E226:E229" si="28">IMAGE("http://ifttt.com/images/no_image_card.png",1)</f>
        <v/>
      </c>
      <c r="F226" s="1" t="s">
        <v>4</v>
      </c>
      <c r="G226" s="2" t="s">
        <v>1017</v>
      </c>
    </row>
    <row r="227">
      <c r="A227" s="1" t="s">
        <v>1018</v>
      </c>
      <c r="B227" s="1" t="s">
        <v>1019</v>
      </c>
      <c r="C227" s="1" t="s">
        <v>1020</v>
      </c>
      <c r="D227" s="1" t="s">
        <v>94</v>
      </c>
      <c r="E227" t="str">
        <f t="shared" si="28"/>
        <v/>
      </c>
      <c r="F227" s="1" t="s">
        <v>4</v>
      </c>
      <c r="G227" s="2" t="s">
        <v>1021</v>
      </c>
    </row>
    <row r="228">
      <c r="A228" s="1" t="s">
        <v>1022</v>
      </c>
      <c r="B228" s="1" t="s">
        <v>1023</v>
      </c>
      <c r="C228" s="1" t="s">
        <v>1024</v>
      </c>
      <c r="D228" s="1" t="s">
        <v>1025</v>
      </c>
      <c r="E228" t="str">
        <f t="shared" si="28"/>
        <v/>
      </c>
      <c r="F228" s="1" t="s">
        <v>4</v>
      </c>
      <c r="G228" s="2" t="s">
        <v>1026</v>
      </c>
    </row>
    <row r="229">
      <c r="A229" s="1" t="s">
        <v>1027</v>
      </c>
      <c r="B229" s="1" t="s">
        <v>1028</v>
      </c>
      <c r="C229" s="1" t="s">
        <v>1029</v>
      </c>
      <c r="D229" s="1" t="s">
        <v>1030</v>
      </c>
      <c r="E229" t="str">
        <f t="shared" si="28"/>
        <v/>
      </c>
      <c r="F229" s="1" t="s">
        <v>4</v>
      </c>
      <c r="G229" s="2" t="s">
        <v>1031</v>
      </c>
    </row>
    <row r="230">
      <c r="A230" s="1" t="s">
        <v>1032</v>
      </c>
      <c r="B230" s="1" t="s">
        <v>1033</v>
      </c>
      <c r="C230" s="1" t="s">
        <v>1034</v>
      </c>
      <c r="D230" s="2" t="s">
        <v>1035</v>
      </c>
      <c r="E230" t="str">
        <f>IMAGE("http://btcfeed.net/wp-content/uploads/2015/03/genesis-mining.jpg",1)</f>
        <v/>
      </c>
      <c r="F230" s="1" t="s">
        <v>4</v>
      </c>
      <c r="G230" s="2" t="s">
        <v>1036</v>
      </c>
    </row>
    <row r="231">
      <c r="A231" s="1" t="s">
        <v>1037</v>
      </c>
      <c r="B231" s="1" t="s">
        <v>1038</v>
      </c>
      <c r="C231" s="1" t="s">
        <v>1039</v>
      </c>
      <c r="D231" s="2" t="s">
        <v>1040</v>
      </c>
      <c r="E231" t="str">
        <f>IMAGE("http://i.imgur.com/Ysoe3gJ.jpg?fb",1)</f>
        <v/>
      </c>
      <c r="F231" s="1" t="s">
        <v>4</v>
      </c>
      <c r="G231" s="2" t="s">
        <v>1041</v>
      </c>
    </row>
    <row r="232">
      <c r="A232" s="1" t="s">
        <v>1042</v>
      </c>
      <c r="B232" s="1" t="s">
        <v>1043</v>
      </c>
      <c r="C232" s="1" t="s">
        <v>1044</v>
      </c>
      <c r="D232" s="2" t="s">
        <v>1045</v>
      </c>
      <c r="E232" t="str">
        <f>IMAGE("http://cointelegraph.uk/images/725_aHR0cDovL2NvaW50ZWxlZ3JhcGgudWsvc3RvcmFnZS91cGxvYWRzL3ZpZXcvZTllZWI3MzlkOGY1YjYyOTUxNTU4MzA4MjQ5MjViNjMuanBn.jpg",1)</f>
        <v/>
      </c>
      <c r="F232" s="1" t="s">
        <v>4</v>
      </c>
      <c r="G232" s="2" t="s">
        <v>1046</v>
      </c>
    </row>
    <row r="233">
      <c r="A233" s="1" t="s">
        <v>1047</v>
      </c>
      <c r="B233" s="1" t="s">
        <v>1048</v>
      </c>
      <c r="C233" s="1" t="s">
        <v>1049</v>
      </c>
      <c r="D233" s="2" t="s">
        <v>1050</v>
      </c>
      <c r="E233" t="str">
        <f>IMAGE("//www.redditstatic.com/icon.png",1)</f>
        <v/>
      </c>
      <c r="F233" s="1" t="s">
        <v>4</v>
      </c>
      <c r="G233" s="2" t="s">
        <v>1051</v>
      </c>
    </row>
    <row r="234">
      <c r="A234" s="1" t="s">
        <v>1052</v>
      </c>
      <c r="B234" s="1" t="s">
        <v>1053</v>
      </c>
      <c r="C234" s="1" t="s">
        <v>1054</v>
      </c>
      <c r="D234" s="2" t="s">
        <v>1055</v>
      </c>
      <c r="E234" t="str">
        <f>IMAGE("http://btcfeed.net/wp-content/uploads/2015/03/coinbase-1.png",1)</f>
        <v/>
      </c>
      <c r="F234" s="1" t="s">
        <v>4</v>
      </c>
      <c r="G234" s="2" t="s">
        <v>1056</v>
      </c>
    </row>
    <row r="235">
      <c r="A235" s="1" t="s">
        <v>1057</v>
      </c>
      <c r="B235" s="1" t="s">
        <v>1058</v>
      </c>
      <c r="C235" s="1" t="s">
        <v>1059</v>
      </c>
      <c r="D235" s="1" t="s">
        <v>1060</v>
      </c>
      <c r="E235" t="str">
        <f t="shared" ref="E235:E236" si="29">IMAGE("http://ifttt.com/images/no_image_card.png",1)</f>
        <v/>
      </c>
      <c r="F235" s="1" t="s">
        <v>4</v>
      </c>
      <c r="G235" s="2" t="s">
        <v>1061</v>
      </c>
    </row>
    <row r="236">
      <c r="A236" s="1" t="s">
        <v>1062</v>
      </c>
      <c r="B236" s="1" t="s">
        <v>1063</v>
      </c>
      <c r="C236" s="1" t="s">
        <v>1064</v>
      </c>
      <c r="D236" s="1" t="s">
        <v>1065</v>
      </c>
      <c r="E236" t="str">
        <f t="shared" si="29"/>
        <v/>
      </c>
      <c r="F236" s="1" t="s">
        <v>4</v>
      </c>
      <c r="G236" s="2" t="s">
        <v>1066</v>
      </c>
    </row>
    <row r="237">
      <c r="A237" s="1" t="s">
        <v>1067</v>
      </c>
      <c r="B237" s="1" t="s">
        <v>1068</v>
      </c>
      <c r="C237" s="1" t="s">
        <v>1069</v>
      </c>
      <c r="D237" s="2" t="s">
        <v>1070</v>
      </c>
      <c r="E237" t="str">
        <f>IMAGE("http://i.imgur.com/y8TPoVC.png?fb",1)</f>
        <v/>
      </c>
      <c r="F237" s="1" t="s">
        <v>4</v>
      </c>
      <c r="G237" s="2" t="s">
        <v>1071</v>
      </c>
    </row>
    <row r="238">
      <c r="A238" s="1" t="s">
        <v>1072</v>
      </c>
      <c r="B238" s="1" t="s">
        <v>845</v>
      </c>
      <c r="C238" s="1" t="s">
        <v>1073</v>
      </c>
      <c r="D238" s="2" t="s">
        <v>1074</v>
      </c>
      <c r="E238" t="str">
        <f>IMAGE("http://www.newsbtc.com/wp-content/uploads/2015/03/A-stable-bitcoin-economy.png",1)</f>
        <v/>
      </c>
      <c r="F238" s="1" t="s">
        <v>4</v>
      </c>
      <c r="G238" s="2" t="s">
        <v>1075</v>
      </c>
    </row>
    <row r="239">
      <c r="A239" s="1" t="s">
        <v>1076</v>
      </c>
      <c r="B239" s="1" t="s">
        <v>1077</v>
      </c>
      <c r="C239" s="1" t="s">
        <v>1078</v>
      </c>
      <c r="D239" s="1" t="s">
        <v>1079</v>
      </c>
      <c r="E239" t="str">
        <f>IMAGE("http://ifttt.com/images/no_image_card.png",1)</f>
        <v/>
      </c>
      <c r="F239" s="1" t="s">
        <v>4</v>
      </c>
      <c r="G239" s="2" t="s">
        <v>1080</v>
      </c>
    </row>
    <row r="240">
      <c r="A240" s="1" t="s">
        <v>1081</v>
      </c>
      <c r="B240" s="1" t="s">
        <v>845</v>
      </c>
      <c r="C240" s="1" t="s">
        <v>1082</v>
      </c>
      <c r="D240" s="2" t="s">
        <v>1083</v>
      </c>
      <c r="E240" t="str">
        <f>IMAGE("http://static4.businessinsider.com/image/5501f8cd5afbd358778b4567/swedish-crowdfunding-platform-launches-bitcoin-pilot.jpg",1)</f>
        <v/>
      </c>
      <c r="F240" s="1" t="s">
        <v>4</v>
      </c>
      <c r="G240" s="2" t="s">
        <v>1084</v>
      </c>
    </row>
    <row r="241">
      <c r="A241" s="1" t="s">
        <v>1085</v>
      </c>
      <c r="B241" s="1" t="s">
        <v>1086</v>
      </c>
      <c r="C241" s="1" t="s">
        <v>1087</v>
      </c>
      <c r="D241" s="1" t="s">
        <v>1088</v>
      </c>
      <c r="E241" t="str">
        <f t="shared" ref="E241:E243" si="30">IMAGE("http://ifttt.com/images/no_image_card.png",1)</f>
        <v/>
      </c>
      <c r="F241" s="1" t="s">
        <v>4</v>
      </c>
      <c r="G241" s="2" t="s">
        <v>1089</v>
      </c>
    </row>
    <row r="242">
      <c r="A242" s="1" t="s">
        <v>1090</v>
      </c>
      <c r="B242" s="1" t="s">
        <v>1091</v>
      </c>
      <c r="C242" s="1" t="s">
        <v>1092</v>
      </c>
      <c r="D242" s="1" t="s">
        <v>1093</v>
      </c>
      <c r="E242" t="str">
        <f t="shared" si="30"/>
        <v/>
      </c>
      <c r="F242" s="1" t="s">
        <v>4</v>
      </c>
      <c r="G242" s="2" t="s">
        <v>1094</v>
      </c>
    </row>
    <row r="243">
      <c r="A243" s="1" t="s">
        <v>1095</v>
      </c>
      <c r="B243" s="1" t="s">
        <v>1096</v>
      </c>
      <c r="C243" s="1" t="s">
        <v>1097</v>
      </c>
      <c r="D243" s="1" t="s">
        <v>1098</v>
      </c>
      <c r="E243" t="str">
        <f t="shared" si="30"/>
        <v/>
      </c>
      <c r="F243" s="1" t="s">
        <v>4</v>
      </c>
      <c r="G243" s="2" t="s">
        <v>1099</v>
      </c>
    </row>
    <row r="244">
      <c r="A244" s="1" t="s">
        <v>1100</v>
      </c>
      <c r="B244" s="1" t="s">
        <v>1101</v>
      </c>
      <c r="C244" s="1" t="s">
        <v>1102</v>
      </c>
      <c r="D244" s="2" t="s">
        <v>1103</v>
      </c>
      <c r="E244" t="str">
        <f>IMAGE("http://blog.zebpay.com/wp-content/uploads/2015/03/Screen-Shot-2015-03-20-at-5.49.49-pm.jpg",1)</f>
        <v/>
      </c>
      <c r="F244" s="1" t="s">
        <v>4</v>
      </c>
      <c r="G244" s="2" t="s">
        <v>1104</v>
      </c>
    </row>
    <row r="245">
      <c r="A245" s="1" t="s">
        <v>1105</v>
      </c>
      <c r="B245" s="1" t="s">
        <v>64</v>
      </c>
      <c r="C245" s="1" t="s">
        <v>1106</v>
      </c>
      <c r="D245" s="2" t="s">
        <v>1107</v>
      </c>
      <c r="E245" t="str">
        <f>IMAGE("http://www.travolution.co.uk/Images/travolution.jpg",1)</f>
        <v/>
      </c>
      <c r="F245" s="1" t="s">
        <v>4</v>
      </c>
      <c r="G245" s="2" t="s">
        <v>1108</v>
      </c>
    </row>
    <row r="246">
      <c r="A246" s="1" t="s">
        <v>1109</v>
      </c>
      <c r="B246" s="1" t="s">
        <v>1110</v>
      </c>
      <c r="C246" s="1" t="s">
        <v>1111</v>
      </c>
      <c r="D246" s="1" t="s">
        <v>1112</v>
      </c>
      <c r="E246" t="str">
        <f>IMAGE("http://ifttt.com/images/no_image_card.png",1)</f>
        <v/>
      </c>
      <c r="F246" s="1" t="s">
        <v>4</v>
      </c>
      <c r="G246" s="2" t="s">
        <v>1113</v>
      </c>
    </row>
    <row r="247">
      <c r="A247" s="1" t="s">
        <v>1114</v>
      </c>
      <c r="B247" s="1" t="s">
        <v>157</v>
      </c>
      <c r="C247" s="1" t="s">
        <v>1115</v>
      </c>
      <c r="D247" s="2" t="s">
        <v>1116</v>
      </c>
      <c r="E247" t="str">
        <f>IMAGE("http://cointelegraph.com/images/725_aHR0cDovL2NvaW50ZWxlZ3JhcGguY29tL3N0b3JhZ2UvdXBsb2Fkcy92aWV3L2ExODE2ZmJkNmY2MGFhMWYxOWZiYzAxZTgzNzE2YjhkLnBuZw==.jpg",1)</f>
        <v/>
      </c>
      <c r="F247" s="1" t="s">
        <v>4</v>
      </c>
      <c r="G247" s="2" t="s">
        <v>1117</v>
      </c>
    </row>
    <row r="248">
      <c r="A248" s="1" t="s">
        <v>1114</v>
      </c>
      <c r="B248" s="1" t="s">
        <v>1118</v>
      </c>
      <c r="C248" s="1" t="s">
        <v>1119</v>
      </c>
      <c r="D248" s="1" t="s">
        <v>1120</v>
      </c>
      <c r="E248" t="str">
        <f t="shared" ref="E248:E250" si="31">IMAGE("http://ifttt.com/images/no_image_card.png",1)</f>
        <v/>
      </c>
      <c r="F248" s="1" t="s">
        <v>4</v>
      </c>
      <c r="G248" s="2" t="s">
        <v>1121</v>
      </c>
    </row>
    <row r="249">
      <c r="A249" s="1" t="s">
        <v>1122</v>
      </c>
      <c r="B249" s="1" t="s">
        <v>1123</v>
      </c>
      <c r="C249" s="1" t="s">
        <v>1124</v>
      </c>
      <c r="D249" s="1" t="s">
        <v>1125</v>
      </c>
      <c r="E249" t="str">
        <f t="shared" si="31"/>
        <v/>
      </c>
      <c r="F249" s="1" t="s">
        <v>4</v>
      </c>
      <c r="G249" s="2" t="s">
        <v>1126</v>
      </c>
    </row>
    <row r="250">
      <c r="A250" s="1" t="s">
        <v>1127</v>
      </c>
      <c r="B250" s="1" t="s">
        <v>1128</v>
      </c>
      <c r="C250" s="1" t="s">
        <v>1129</v>
      </c>
      <c r="D250" s="1" t="s">
        <v>1130</v>
      </c>
      <c r="E250" t="str">
        <f t="shared" si="31"/>
        <v/>
      </c>
      <c r="F250" s="1" t="s">
        <v>4</v>
      </c>
      <c r="G250" s="2" t="s">
        <v>1131</v>
      </c>
    </row>
    <row r="251">
      <c r="A251" s="1" t="s">
        <v>1132</v>
      </c>
      <c r="B251" s="1" t="s">
        <v>1133</v>
      </c>
      <c r="C251" s="1" t="s">
        <v>1134</v>
      </c>
      <c r="D251" s="2" t="s">
        <v>1135</v>
      </c>
      <c r="E251" t="str">
        <f>IMAGE("http://insidebitcoins.com/wp-content/uploads/2015/03/coloredcoins-150x150.jpg",1)</f>
        <v/>
      </c>
      <c r="F251" s="1" t="s">
        <v>4</v>
      </c>
      <c r="G251" s="2" t="s">
        <v>1136</v>
      </c>
    </row>
    <row r="252">
      <c r="A252" s="1" t="s">
        <v>1137</v>
      </c>
      <c r="B252" s="1" t="s">
        <v>1138</v>
      </c>
      <c r="C252" s="1" t="s">
        <v>1139</v>
      </c>
      <c r="D252" s="2" t="s">
        <v>1140</v>
      </c>
      <c r="E252" t="str">
        <f>IMAGE("http://www.cameronhuff.com/blog/_assets/img/Prospectus%20Requirement%20-%20Private%20Issuer%20Requirements.png",1)</f>
        <v/>
      </c>
      <c r="F252" s="1" t="s">
        <v>4</v>
      </c>
      <c r="G252" s="2" t="s">
        <v>1141</v>
      </c>
    </row>
    <row r="253">
      <c r="A253" s="1" t="s">
        <v>1142</v>
      </c>
      <c r="B253" s="1" t="s">
        <v>1143</v>
      </c>
      <c r="C253" s="1" t="s">
        <v>1144</v>
      </c>
      <c r="D253" s="2" t="s">
        <v>1145</v>
      </c>
      <c r="E253" t="str">
        <f>IMAGE("https://en.bitcoin.it/w/skins/common/images/poweredby_mediawiki_88x31.png",1)</f>
        <v/>
      </c>
      <c r="F253" s="1" t="s">
        <v>4</v>
      </c>
      <c r="G253" s="2" t="s">
        <v>1146</v>
      </c>
    </row>
    <row r="254">
      <c r="A254" s="1" t="s">
        <v>1147</v>
      </c>
      <c r="B254" s="1" t="s">
        <v>1148</v>
      </c>
      <c r="C254" s="1" t="s">
        <v>1149</v>
      </c>
      <c r="D254" s="2" t="s">
        <v>1150</v>
      </c>
      <c r="E254" t="str">
        <f>IMAGE("https://hacked.com/wp-content/uploads/2015/03/emails1.jpg",1)</f>
        <v/>
      </c>
      <c r="F254" s="1" t="s">
        <v>4</v>
      </c>
      <c r="G254" s="2" t="s">
        <v>1151</v>
      </c>
    </row>
    <row r="255">
      <c r="A255" s="1" t="s">
        <v>1152</v>
      </c>
      <c r="B255" s="1" t="s">
        <v>1153</v>
      </c>
      <c r="C255" s="1" t="s">
        <v>1154</v>
      </c>
      <c r="D255" s="2" t="s">
        <v>1155</v>
      </c>
      <c r="E255" t="str">
        <f>IMAGE("http://i.imgur.com/ygH8JhW.jpg?fb",1)</f>
        <v/>
      </c>
      <c r="F255" s="1" t="s">
        <v>4</v>
      </c>
      <c r="G255" s="2" t="s">
        <v>1156</v>
      </c>
    </row>
    <row r="256">
      <c r="A256" s="1" t="s">
        <v>1157</v>
      </c>
      <c r="B256" s="1" t="s">
        <v>1158</v>
      </c>
      <c r="C256" s="1" t="s">
        <v>1159</v>
      </c>
      <c r="D256" s="1" t="s">
        <v>1160</v>
      </c>
      <c r="E256" t="str">
        <f>IMAGE("http://ifttt.com/images/no_image_card.png",1)</f>
        <v/>
      </c>
      <c r="F256" s="1" t="s">
        <v>4</v>
      </c>
      <c r="G256" s="2" t="s">
        <v>1161</v>
      </c>
    </row>
    <row r="257">
      <c r="A257" s="1" t="s">
        <v>1162</v>
      </c>
      <c r="B257" s="1" t="s">
        <v>1163</v>
      </c>
      <c r="C257" s="1" t="s">
        <v>1164</v>
      </c>
      <c r="D257" s="2" t="s">
        <v>1165</v>
      </c>
      <c r="E257" t="str">
        <f>IMAGE("http://media.coindesk.com/2015/03/shutterstock_222341104.jpg",1)</f>
        <v/>
      </c>
      <c r="F257" s="1" t="s">
        <v>4</v>
      </c>
      <c r="G257" s="2" t="s">
        <v>1166</v>
      </c>
    </row>
    <row r="258">
      <c r="A258" s="1" t="s">
        <v>1162</v>
      </c>
      <c r="B258" s="1" t="s">
        <v>1167</v>
      </c>
      <c r="C258" s="1" t="s">
        <v>1168</v>
      </c>
      <c r="D258" s="1" t="s">
        <v>1169</v>
      </c>
      <c r="E258" t="str">
        <f>IMAGE("http://ifttt.com/images/no_image_card.png",1)</f>
        <v/>
      </c>
      <c r="F258" s="1" t="s">
        <v>4</v>
      </c>
      <c r="G258" s="2" t="s">
        <v>1170</v>
      </c>
    </row>
    <row r="259">
      <c r="A259" s="1" t="s">
        <v>1171</v>
      </c>
      <c r="B259" s="1" t="s">
        <v>1163</v>
      </c>
      <c r="C259" s="1" t="s">
        <v>1172</v>
      </c>
      <c r="D259" s="2" t="s">
        <v>1173</v>
      </c>
      <c r="E259" t="str">
        <f>IMAGE("http://media.coindesk.com/2014/07/coindesk-logo.png",1)</f>
        <v/>
      </c>
      <c r="F259" s="1" t="s">
        <v>4</v>
      </c>
      <c r="G259" s="2" t="s">
        <v>1174</v>
      </c>
    </row>
    <row r="260">
      <c r="A260" s="1" t="s">
        <v>1175</v>
      </c>
      <c r="B260" s="1" t="s">
        <v>1176</v>
      </c>
      <c r="C260" s="1" t="s">
        <v>1177</v>
      </c>
      <c r="D260" s="2" t="s">
        <v>1178</v>
      </c>
      <c r="E260" t="str">
        <f>IMAGE("http://btcfeed.net/wp-content/uploads/2015/03/shutterstock_178639904.jpg",1)</f>
        <v/>
      </c>
      <c r="F260" s="1" t="s">
        <v>4</v>
      </c>
      <c r="G260" s="2" t="s">
        <v>1179</v>
      </c>
    </row>
    <row r="261">
      <c r="A261" s="1" t="s">
        <v>1180</v>
      </c>
      <c r="B261" s="1" t="s">
        <v>1181</v>
      </c>
      <c r="C261" s="1" t="s">
        <v>1164</v>
      </c>
      <c r="D261" s="2" t="s">
        <v>1182</v>
      </c>
      <c r="E261" t="str">
        <f>IMAGE("http://media.coindesk.com/2015/03/shutterstock_222341104.jpg",1)</f>
        <v/>
      </c>
      <c r="F261" s="1" t="s">
        <v>4</v>
      </c>
      <c r="G261" s="2" t="s">
        <v>1183</v>
      </c>
    </row>
    <row r="262">
      <c r="A262" s="1" t="s">
        <v>1184</v>
      </c>
      <c r="B262" s="1" t="s">
        <v>186</v>
      </c>
      <c r="C262" s="1" t="s">
        <v>1185</v>
      </c>
      <c r="D262" s="2" t="s">
        <v>1186</v>
      </c>
      <c r="E262" t="str">
        <f>IMAGE("http://a57.foxnews.com/global.fbnstatic.com/static/managed/img/fb2/news/0/0/bitcoin88.png",1)</f>
        <v/>
      </c>
      <c r="F262" s="1" t="s">
        <v>4</v>
      </c>
      <c r="G262" s="2" t="s">
        <v>1187</v>
      </c>
    </row>
    <row r="263">
      <c r="A263" s="1" t="s">
        <v>1184</v>
      </c>
      <c r="B263" s="1" t="s">
        <v>447</v>
      </c>
      <c r="C263" s="1" t="s">
        <v>1188</v>
      </c>
      <c r="D263" s="2" t="s">
        <v>1189</v>
      </c>
      <c r="E263" t="str">
        <f>IMAGE("http://i.imgur.com/Vb7m7nq.jpg",1)</f>
        <v/>
      </c>
      <c r="F263" s="1" t="s">
        <v>4</v>
      </c>
      <c r="G263" s="2" t="s">
        <v>1190</v>
      </c>
    </row>
    <row r="264">
      <c r="A264" s="1" t="s">
        <v>1191</v>
      </c>
      <c r="B264" s="1" t="s">
        <v>1192</v>
      </c>
      <c r="C264" s="1" t="s">
        <v>1193</v>
      </c>
      <c r="D264" s="2" t="s">
        <v>1194</v>
      </c>
      <c r="E264" t="str">
        <f>IMAGE("http://pastebin.com/i/fb2.jpg",1)</f>
        <v/>
      </c>
      <c r="F264" s="1" t="s">
        <v>4</v>
      </c>
      <c r="G264" s="2" t="s">
        <v>1195</v>
      </c>
    </row>
    <row r="265">
      <c r="A265" s="1" t="s">
        <v>1196</v>
      </c>
      <c r="B265" s="1" t="s">
        <v>1197</v>
      </c>
      <c r="C265" s="1" t="s">
        <v>1198</v>
      </c>
      <c r="D265" s="2" t="s">
        <v>1199</v>
      </c>
      <c r="E265" t="str">
        <f>IMAGE("https://i.ytimg.com/vi/uXMuWi0dUBc/hqdefault.jpg",1)</f>
        <v/>
      </c>
      <c r="F265" s="1" t="s">
        <v>4</v>
      </c>
      <c r="G265" s="2" t="s">
        <v>1200</v>
      </c>
    </row>
    <row r="266">
      <c r="A266" s="1" t="s">
        <v>1201</v>
      </c>
      <c r="B266" s="1" t="s">
        <v>1202</v>
      </c>
      <c r="C266" s="1" t="s">
        <v>1203</v>
      </c>
      <c r="D266" s="2" t="s">
        <v>1204</v>
      </c>
      <c r="E266" t="str">
        <f>IMAGE("https://www.invesdor.com//uploads/business_plan/image/435/bittiraha_kuutio_shadow.png",1)</f>
        <v/>
      </c>
      <c r="F266" s="1" t="s">
        <v>4</v>
      </c>
      <c r="G266" s="2" t="s">
        <v>1205</v>
      </c>
    </row>
    <row r="267">
      <c r="A267" s="1" t="s">
        <v>1206</v>
      </c>
      <c r="B267" s="1" t="s">
        <v>1207</v>
      </c>
      <c r="C267" s="1" t="s">
        <v>1208</v>
      </c>
      <c r="D267" s="2" t="s">
        <v>1209</v>
      </c>
      <c r="E267" t="str">
        <f>IMAGE("http://www.redditstatic.com/over18.png",1)</f>
        <v/>
      </c>
      <c r="F267" s="1" t="s">
        <v>4</v>
      </c>
      <c r="G267" s="2" t="s">
        <v>1210</v>
      </c>
    </row>
    <row r="268">
      <c r="A268" s="1" t="s">
        <v>1211</v>
      </c>
      <c r="B268" s="1" t="s">
        <v>186</v>
      </c>
      <c r="C268" s="1" t="s">
        <v>1212</v>
      </c>
      <c r="D268" s="2" t="s">
        <v>1213</v>
      </c>
      <c r="E268" t="str">
        <f>IMAGE("http://i.investopedia.com/facebook/investopedia-facebook-image.gif",1)</f>
        <v/>
      </c>
      <c r="F268" s="1" t="s">
        <v>4</v>
      </c>
      <c r="G268" s="2" t="s">
        <v>1214</v>
      </c>
    </row>
    <row r="269">
      <c r="A269" s="1" t="s">
        <v>1215</v>
      </c>
      <c r="B269" s="1" t="s">
        <v>495</v>
      </c>
      <c r="C269" s="1" t="s">
        <v>1216</v>
      </c>
      <c r="D269" s="2" t="s">
        <v>497</v>
      </c>
      <c r="E269" t="str">
        <f>IMAGE("http://bitcoinelectronics.net/wp-content/uploads/2015/03/iPhone-6-Colors-300x299.png",1)</f>
        <v/>
      </c>
      <c r="F269" s="1" t="s">
        <v>4</v>
      </c>
      <c r="G269" s="2" t="s">
        <v>1217</v>
      </c>
    </row>
    <row r="270">
      <c r="A270" s="1" t="s">
        <v>1218</v>
      </c>
      <c r="B270" s="1" t="s">
        <v>1219</v>
      </c>
      <c r="C270" s="1" t="s">
        <v>1220</v>
      </c>
      <c r="D270" s="1" t="s">
        <v>1221</v>
      </c>
      <c r="E270" t="str">
        <f>IMAGE("http://ifttt.com/images/no_image_card.png",1)</f>
        <v/>
      </c>
      <c r="F270" s="1" t="s">
        <v>4</v>
      </c>
      <c r="G270" s="2" t="s">
        <v>1222</v>
      </c>
    </row>
    <row r="271">
      <c r="A271" s="1" t="s">
        <v>1218</v>
      </c>
      <c r="B271" s="1" t="s">
        <v>186</v>
      </c>
      <c r="C271" s="1" t="s">
        <v>1223</v>
      </c>
      <c r="D271" s="2" t="s">
        <v>1224</v>
      </c>
      <c r="E271" t="str">
        <f>IMAGE("https://farm4.staticflickr.com/3921/14749841802_08bf413222.jpg",1)</f>
        <v/>
      </c>
      <c r="F271" s="1" t="s">
        <v>4</v>
      </c>
      <c r="G271" s="2" t="s">
        <v>1225</v>
      </c>
    </row>
    <row r="272">
      <c r="A272" s="1" t="s">
        <v>1226</v>
      </c>
      <c r="B272" s="1" t="s">
        <v>1227</v>
      </c>
      <c r="C272" s="1" t="s">
        <v>1228</v>
      </c>
      <c r="D272" s="2" t="s">
        <v>1229</v>
      </c>
      <c r="E272" t="str">
        <f>IMAGE("http://static3.businessinsider.com/image/550c1d6f69bedd5e74f5c050/33-of-millennials-dont-think-theyll-need-a-bank-five-years-from-now.jpg",1)</f>
        <v/>
      </c>
      <c r="F272" s="1" t="s">
        <v>4</v>
      </c>
      <c r="G272" s="2" t="s">
        <v>1230</v>
      </c>
    </row>
    <row r="273">
      <c r="A273" s="1" t="s">
        <v>1231</v>
      </c>
      <c r="B273" s="1" t="s">
        <v>1232</v>
      </c>
      <c r="C273" s="1" t="s">
        <v>1233</v>
      </c>
      <c r="D273" s="2" t="s">
        <v>1234</v>
      </c>
      <c r="E273" t="str">
        <f>IMAGE("https://s.yimg.com/lo/api/res/1.2/dJEF.Z_j15HExW66sUzhyw--/dz0yNDQ3O2FwcGlkPW1hZ2F6aW5lcw--/http://globalfinance.zenfs.com/en_us/Finance/US_AFTP_SILICONALLEY_H_LIVE/The_Apple_Pay_effect_is-44668fa293f4cbb4f873a4dcc8353953",1)</f>
        <v/>
      </c>
      <c r="F273" s="1" t="s">
        <v>4</v>
      </c>
      <c r="G273" s="2" t="s">
        <v>1235</v>
      </c>
    </row>
    <row r="274">
      <c r="A274" s="1" t="s">
        <v>1236</v>
      </c>
      <c r="B274" s="1" t="s">
        <v>47</v>
      </c>
      <c r="C274" s="1" t="s">
        <v>1237</v>
      </c>
      <c r="D274" s="1" t="s">
        <v>1238</v>
      </c>
      <c r="E274" t="str">
        <f t="shared" ref="E274:E276" si="32">IMAGE("http://ifttt.com/images/no_image_card.png",1)</f>
        <v/>
      </c>
      <c r="F274" s="1" t="s">
        <v>4</v>
      </c>
      <c r="G274" s="2" t="s">
        <v>1239</v>
      </c>
    </row>
    <row r="275">
      <c r="A275" s="1" t="s">
        <v>1240</v>
      </c>
      <c r="B275" s="1" t="s">
        <v>1241</v>
      </c>
      <c r="C275" s="1" t="s">
        <v>1242</v>
      </c>
      <c r="D275" s="1" t="s">
        <v>1243</v>
      </c>
      <c r="E275" t="str">
        <f t="shared" si="32"/>
        <v/>
      </c>
      <c r="F275" s="1" t="s">
        <v>4</v>
      </c>
      <c r="G275" s="2" t="s">
        <v>1244</v>
      </c>
    </row>
    <row r="276">
      <c r="A276" s="1" t="s">
        <v>1245</v>
      </c>
      <c r="B276" s="1" t="s">
        <v>1246</v>
      </c>
      <c r="C276" s="1" t="s">
        <v>1247</v>
      </c>
      <c r="D276" s="1" t="s">
        <v>1248</v>
      </c>
      <c r="E276" t="str">
        <f t="shared" si="32"/>
        <v/>
      </c>
      <c r="F276" s="1" t="s">
        <v>4</v>
      </c>
      <c r="G276" s="2" t="s">
        <v>1249</v>
      </c>
    </row>
    <row r="277">
      <c r="A277" s="1" t="s">
        <v>1250</v>
      </c>
      <c r="B277" s="1" t="s">
        <v>1251</v>
      </c>
      <c r="C277" s="1" t="s">
        <v>1252</v>
      </c>
      <c r="D277" s="2" t="s">
        <v>1253</v>
      </c>
      <c r="E277" t="str">
        <f>IMAGE("http://www.romania-insider.com/wp-content/uploads/2015/03/mcoin1.jpg",1)</f>
        <v/>
      </c>
      <c r="F277" s="1" t="s">
        <v>4</v>
      </c>
      <c r="G277" s="2" t="s">
        <v>1254</v>
      </c>
    </row>
    <row r="278">
      <c r="A278" s="1" t="s">
        <v>1255</v>
      </c>
      <c r="B278" s="1" t="s">
        <v>1256</v>
      </c>
      <c r="C278" s="1" t="s">
        <v>1257</v>
      </c>
      <c r="D278" s="1" t="s">
        <v>1258</v>
      </c>
      <c r="E278" t="str">
        <f t="shared" ref="E278:E279" si="33">IMAGE("http://ifttt.com/images/no_image_card.png",1)</f>
        <v/>
      </c>
      <c r="F278" s="1" t="s">
        <v>4</v>
      </c>
      <c r="G278" s="2" t="s">
        <v>1259</v>
      </c>
    </row>
    <row r="279">
      <c r="A279" s="1" t="s">
        <v>1260</v>
      </c>
      <c r="B279" s="1" t="s">
        <v>1261</v>
      </c>
      <c r="C279" s="1" t="s">
        <v>1262</v>
      </c>
      <c r="D279" s="2" t="s">
        <v>1263</v>
      </c>
      <c r="E279" t="str">
        <f t="shared" si="33"/>
        <v/>
      </c>
      <c r="F279" s="1" t="s">
        <v>4</v>
      </c>
      <c r="G279" s="2" t="s">
        <v>1264</v>
      </c>
    </row>
    <row r="280">
      <c r="A280" s="1" t="s">
        <v>1265</v>
      </c>
      <c r="B280" s="1" t="s">
        <v>1266</v>
      </c>
      <c r="C280" s="1" t="s">
        <v>1267</v>
      </c>
      <c r="D280" s="2" t="s">
        <v>1268</v>
      </c>
      <c r="E280" t="str">
        <f>IMAGE("http://www.deepdotweb.com/wp-content/uploads/2015/03/bitrated-660x330.png",1)</f>
        <v/>
      </c>
      <c r="F280" s="1" t="s">
        <v>4</v>
      </c>
      <c r="G280" s="2" t="s">
        <v>1269</v>
      </c>
    </row>
    <row r="281">
      <c r="A281" s="1" t="s">
        <v>1270</v>
      </c>
      <c r="B281" s="1" t="s">
        <v>1271</v>
      </c>
      <c r="C281" s="1" t="s">
        <v>1272</v>
      </c>
      <c r="D281" s="1" t="s">
        <v>1273</v>
      </c>
      <c r="E281" t="str">
        <f>IMAGE("http://ifttt.com/images/no_image_card.png",1)</f>
        <v/>
      </c>
      <c r="F281" s="1" t="s">
        <v>4</v>
      </c>
      <c r="G281" s="2" t="s">
        <v>1274</v>
      </c>
    </row>
    <row r="282">
      <c r="A282" s="1" t="s">
        <v>1275</v>
      </c>
      <c r="B282" s="1" t="s">
        <v>1276</v>
      </c>
      <c r="C282" s="1" t="s">
        <v>1277</v>
      </c>
      <c r="D282" s="2" t="s">
        <v>1278</v>
      </c>
      <c r="E282" t="str">
        <f>IMAGE("https://i.ytimg.com/vi/iJKc4KfSSpg/hqdefault.jpg",1)</f>
        <v/>
      </c>
      <c r="F282" s="1" t="s">
        <v>4</v>
      </c>
      <c r="G282" s="2" t="s">
        <v>1279</v>
      </c>
    </row>
    <row r="283">
      <c r="A283" s="1" t="s">
        <v>1280</v>
      </c>
      <c r="B283" s="1" t="s">
        <v>1281</v>
      </c>
      <c r="C283" s="1" t="s">
        <v>1282</v>
      </c>
      <c r="D283" s="1" t="s">
        <v>1283</v>
      </c>
      <c r="E283" t="str">
        <f t="shared" ref="E283:E284" si="34">IMAGE("http://ifttt.com/images/no_image_card.png",1)</f>
        <v/>
      </c>
      <c r="F283" s="1" t="s">
        <v>4</v>
      </c>
      <c r="G283" s="2" t="s">
        <v>1284</v>
      </c>
    </row>
    <row r="284">
      <c r="A284" s="1" t="s">
        <v>1285</v>
      </c>
      <c r="B284" s="1" t="s">
        <v>1286</v>
      </c>
      <c r="C284" s="1" t="s">
        <v>1287</v>
      </c>
      <c r="D284" s="1" t="s">
        <v>1288</v>
      </c>
      <c r="E284" t="str">
        <f t="shared" si="34"/>
        <v/>
      </c>
      <c r="F284" s="1" t="s">
        <v>4</v>
      </c>
      <c r="G284" s="2" t="s">
        <v>1289</v>
      </c>
    </row>
    <row r="285">
      <c r="A285" s="1" t="s">
        <v>1290</v>
      </c>
      <c r="B285" s="1" t="s">
        <v>1291</v>
      </c>
      <c r="C285" s="1" t="s">
        <v>1292</v>
      </c>
      <c r="D285" s="2" t="s">
        <v>1293</v>
      </c>
      <c r="E285" t="str">
        <f>IMAGE("http://res.cloudinary.com/hrscywv4p/image/upload/c_fill,g_faces:center,h_300,q_90,w_300/v1/37724/TexasUnicycle_ljgygj.png",1)</f>
        <v/>
      </c>
      <c r="F285" s="1" t="s">
        <v>4</v>
      </c>
      <c r="G285" s="2" t="s">
        <v>1294</v>
      </c>
    </row>
    <row r="286">
      <c r="A286" s="1" t="s">
        <v>1295</v>
      </c>
      <c r="B286" s="1" t="s">
        <v>1296</v>
      </c>
      <c r="C286" s="1" t="s">
        <v>1297</v>
      </c>
      <c r="D286" s="2" t="s">
        <v>1298</v>
      </c>
      <c r="E286" t="str">
        <f>IMAGE("https://bitreserve.org/images/banner.jpg?v1.8.1",1)</f>
        <v/>
      </c>
      <c r="F286" s="1" t="s">
        <v>4</v>
      </c>
      <c r="G286" s="2" t="s">
        <v>1299</v>
      </c>
    </row>
    <row r="287">
      <c r="A287" s="1" t="s">
        <v>1300</v>
      </c>
      <c r="B287" s="1" t="s">
        <v>1301</v>
      </c>
      <c r="C287" s="1" t="s">
        <v>1302</v>
      </c>
      <c r="D287" s="1" t="s">
        <v>1303</v>
      </c>
      <c r="E287" t="str">
        <f>IMAGE("http://ifttt.com/images/no_image_card.png",1)</f>
        <v/>
      </c>
      <c r="F287" s="1" t="s">
        <v>4</v>
      </c>
      <c r="G287" s="2" t="s">
        <v>1304</v>
      </c>
    </row>
    <row r="288">
      <c r="A288" s="1" t="s">
        <v>1305</v>
      </c>
      <c r="B288" s="1" t="s">
        <v>1306</v>
      </c>
      <c r="C288" s="1" t="s">
        <v>1307</v>
      </c>
      <c r="D288" s="2" t="s">
        <v>1308</v>
      </c>
      <c r="E288" t="str">
        <f>IMAGE("https://media.coindesk.com/2015/03/2015_03_02_CoinDesk_at_Google_Campus_WEB-008.jpg",1)</f>
        <v/>
      </c>
      <c r="F288" s="1" t="s">
        <v>4</v>
      </c>
      <c r="G288" s="2" t="s">
        <v>1309</v>
      </c>
    </row>
    <row r="289">
      <c r="A289" s="1" t="s">
        <v>1310</v>
      </c>
      <c r="B289" s="1" t="s">
        <v>1311</v>
      </c>
      <c r="C289" s="1" t="s">
        <v>1312</v>
      </c>
      <c r="D289" s="2" t="s">
        <v>1313</v>
      </c>
      <c r="E289" t="str">
        <f t="shared" ref="E289:E293" si="35">IMAGE("http://ifttt.com/images/no_image_card.png",1)</f>
        <v/>
      </c>
      <c r="F289" s="1" t="s">
        <v>4</v>
      </c>
      <c r="G289" s="2" t="s">
        <v>1314</v>
      </c>
    </row>
    <row r="290">
      <c r="A290" s="1" t="s">
        <v>1315</v>
      </c>
      <c r="B290" s="1" t="s">
        <v>1316</v>
      </c>
      <c r="C290" s="1" t="s">
        <v>1317</v>
      </c>
      <c r="D290" s="1" t="s">
        <v>1318</v>
      </c>
      <c r="E290" t="str">
        <f t="shared" si="35"/>
        <v/>
      </c>
      <c r="F290" s="1" t="s">
        <v>4</v>
      </c>
      <c r="G290" s="2" t="s">
        <v>1319</v>
      </c>
    </row>
    <row r="291">
      <c r="A291" s="1" t="s">
        <v>1320</v>
      </c>
      <c r="B291" s="1" t="s">
        <v>1321</v>
      </c>
      <c r="C291" s="1" t="s">
        <v>1322</v>
      </c>
      <c r="D291" s="1" t="s">
        <v>1323</v>
      </c>
      <c r="E291" t="str">
        <f t="shared" si="35"/>
        <v/>
      </c>
      <c r="F291" s="1" t="s">
        <v>4</v>
      </c>
      <c r="G291" s="2" t="s">
        <v>1324</v>
      </c>
    </row>
    <row r="292">
      <c r="A292" s="1" t="s">
        <v>1325</v>
      </c>
      <c r="B292" s="1" t="s">
        <v>1326</v>
      </c>
      <c r="C292" s="1" t="s">
        <v>1327</v>
      </c>
      <c r="D292" s="2" t="s">
        <v>1328</v>
      </c>
      <c r="E292" t="str">
        <f t="shared" si="35"/>
        <v/>
      </c>
      <c r="F292" s="1" t="s">
        <v>4</v>
      </c>
      <c r="G292" s="2" t="s">
        <v>1329</v>
      </c>
    </row>
    <row r="293">
      <c r="A293" s="1" t="s">
        <v>1330</v>
      </c>
      <c r="B293" s="1" t="s">
        <v>1331</v>
      </c>
      <c r="C293" s="1" t="s">
        <v>1332</v>
      </c>
      <c r="D293" s="2" t="s">
        <v>1333</v>
      </c>
      <c r="E293" t="str">
        <f t="shared" si="35"/>
        <v/>
      </c>
      <c r="F293" s="1" t="s">
        <v>4</v>
      </c>
      <c r="G293" s="2" t="s">
        <v>1334</v>
      </c>
    </row>
    <row r="294">
      <c r="A294" s="1" t="s">
        <v>1335</v>
      </c>
      <c r="B294" s="1" t="s">
        <v>1336</v>
      </c>
      <c r="C294" s="1" t="s">
        <v>1337</v>
      </c>
      <c r="D294" s="2" t="s">
        <v>1338</v>
      </c>
      <c r="E294" t="str">
        <f>IMAGE("https://bitcoinmagazine.com/wp-content/uploads/2015/03/creditsuisse.jpg",1)</f>
        <v/>
      </c>
      <c r="F294" s="1" t="s">
        <v>4</v>
      </c>
      <c r="G294" s="2" t="s">
        <v>1339</v>
      </c>
    </row>
    <row r="295">
      <c r="A295" s="1" t="s">
        <v>1340</v>
      </c>
      <c r="B295" s="1" t="s">
        <v>1341</v>
      </c>
      <c r="C295" s="1" t="s">
        <v>1342</v>
      </c>
      <c r="D295" s="1" t="s">
        <v>1343</v>
      </c>
      <c r="E295" t="str">
        <f>IMAGE("http://ifttt.com/images/no_image_card.png",1)</f>
        <v/>
      </c>
      <c r="F295" s="1" t="s">
        <v>4</v>
      </c>
      <c r="G295" s="2" t="s">
        <v>1344</v>
      </c>
    </row>
    <row r="296">
      <c r="A296" s="1" t="s">
        <v>1345</v>
      </c>
      <c r="B296" s="1" t="s">
        <v>1346</v>
      </c>
      <c r="C296" s="1" t="s">
        <v>1347</v>
      </c>
      <c r="D296" s="2" t="s">
        <v>1348</v>
      </c>
      <c r="E296" t="str">
        <f>IMAGE("http://www.futurism.co/wp-content/uploads/2015/03/Bitcoin_March20th_15.jpg",1)</f>
        <v/>
      </c>
      <c r="F296" s="1" t="s">
        <v>4</v>
      </c>
      <c r="G296" s="2" t="s">
        <v>1349</v>
      </c>
    </row>
    <row r="297">
      <c r="A297" s="1" t="s">
        <v>1350</v>
      </c>
      <c r="B297" s="1" t="s">
        <v>1296</v>
      </c>
      <c r="C297" s="1" t="s">
        <v>1351</v>
      </c>
      <c r="D297" s="2" t="s">
        <v>1352</v>
      </c>
      <c r="E297" t="str">
        <f>IMAGE("http://i.imgur.com/Yvypo5xm.jpg",1)</f>
        <v/>
      </c>
      <c r="F297" s="1" t="s">
        <v>4</v>
      </c>
      <c r="G297" s="2" t="s">
        <v>1353</v>
      </c>
    </row>
    <row r="298">
      <c r="A298" s="1" t="s">
        <v>1354</v>
      </c>
      <c r="B298" s="1" t="s">
        <v>1355</v>
      </c>
      <c r="C298" s="1" t="s">
        <v>1356</v>
      </c>
      <c r="D298" s="2" t="s">
        <v>1357</v>
      </c>
      <c r="E298" t="str">
        <f>IMAGE("http://ifttt.com/images/no_image_card.png",1)</f>
        <v/>
      </c>
      <c r="F298" s="1" t="s">
        <v>4</v>
      </c>
      <c r="G298" s="2" t="s">
        <v>1358</v>
      </c>
    </row>
    <row r="299">
      <c r="A299" s="1" t="s">
        <v>1359</v>
      </c>
      <c r="B299" s="1" t="s">
        <v>1360</v>
      </c>
      <c r="C299" s="1" t="s">
        <v>1361</v>
      </c>
      <c r="D299" s="2" t="s">
        <v>1362</v>
      </c>
      <c r="E299" t="str">
        <f>IMAGE("//www.redditstatic.com/icon.png",1)</f>
        <v/>
      </c>
      <c r="F299" s="1" t="s">
        <v>4</v>
      </c>
      <c r="G299" s="2" t="s">
        <v>1363</v>
      </c>
    </row>
    <row r="300">
      <c r="A300" s="1" t="s">
        <v>1364</v>
      </c>
      <c r="B300" s="1" t="s">
        <v>1365</v>
      </c>
      <c r="C300" s="1" t="s">
        <v>1366</v>
      </c>
      <c r="D300" s="1" t="s">
        <v>1367</v>
      </c>
      <c r="E300" t="str">
        <f t="shared" ref="E300:E302" si="36">IMAGE("http://ifttt.com/images/no_image_card.png",1)</f>
        <v/>
      </c>
      <c r="F300" s="1" t="s">
        <v>4</v>
      </c>
      <c r="G300" s="2" t="s">
        <v>1368</v>
      </c>
    </row>
    <row r="301">
      <c r="A301" s="1" t="s">
        <v>1369</v>
      </c>
      <c r="B301" s="1" t="s">
        <v>1370</v>
      </c>
      <c r="C301" s="1" t="s">
        <v>1371</v>
      </c>
      <c r="D301" s="1" t="s">
        <v>1372</v>
      </c>
      <c r="E301" t="str">
        <f t="shared" si="36"/>
        <v/>
      </c>
      <c r="F301" s="1" t="s">
        <v>4</v>
      </c>
      <c r="G301" s="2" t="s">
        <v>1373</v>
      </c>
    </row>
    <row r="302">
      <c r="A302" s="1" t="s">
        <v>1374</v>
      </c>
      <c r="B302" s="1" t="s">
        <v>1375</v>
      </c>
      <c r="C302" s="1" t="s">
        <v>1376</v>
      </c>
      <c r="D302" s="2" t="s">
        <v>1377</v>
      </c>
      <c r="E302" t="str">
        <f t="shared" si="36"/>
        <v/>
      </c>
      <c r="F302" s="1" t="s">
        <v>4</v>
      </c>
      <c r="G302" s="2" t="s">
        <v>1378</v>
      </c>
    </row>
    <row r="303">
      <c r="A303" s="1" t="s">
        <v>1379</v>
      </c>
      <c r="B303" s="1" t="s">
        <v>809</v>
      </c>
      <c r="C303" s="1" t="s">
        <v>1380</v>
      </c>
      <c r="D303" s="2" t="s">
        <v>1381</v>
      </c>
      <c r="E303" t="str">
        <f>IMAGE("https://www.credit-suisse.com/publications/one-articles/news-and-expertise/2015/03/en/bitcoins-money-without-physical-form/_jcr_content/articleHead/image.crop515x225.jpg/1426684230527.jpg",1)</f>
        <v/>
      </c>
      <c r="F303" s="1" t="s">
        <v>4</v>
      </c>
      <c r="G303" s="2" t="s">
        <v>1382</v>
      </c>
    </row>
    <row r="304">
      <c r="A304" s="1" t="s">
        <v>1383</v>
      </c>
      <c r="B304" s="1" t="s">
        <v>1384</v>
      </c>
      <c r="C304" s="1" t="s">
        <v>1385</v>
      </c>
      <c r="D304" s="2" t="s">
        <v>1386</v>
      </c>
      <c r="E304" t="str">
        <f>IMAGE("http://cdn.phys.org/newman/gfx/news/hires/2015/newapproachu.jpg",1)</f>
        <v/>
      </c>
      <c r="F304" s="1" t="s">
        <v>4</v>
      </c>
      <c r="G304" s="2" t="s">
        <v>1387</v>
      </c>
    </row>
    <row r="305">
      <c r="A305" s="1" t="s">
        <v>1388</v>
      </c>
      <c r="B305" s="1" t="s">
        <v>1291</v>
      </c>
      <c r="C305" s="1" t="s">
        <v>1389</v>
      </c>
      <c r="D305" s="2" t="s">
        <v>1390</v>
      </c>
      <c r="E305" t="str">
        <f>IMAGE("http://i.imgur.com/pdmkRRd.jpg?fb",1)</f>
        <v/>
      </c>
      <c r="F305" s="1" t="s">
        <v>4</v>
      </c>
      <c r="G305" s="2" t="s">
        <v>1391</v>
      </c>
    </row>
    <row r="306">
      <c r="A306" s="1" t="s">
        <v>1392</v>
      </c>
      <c r="B306" s="1" t="s">
        <v>64</v>
      </c>
      <c r="C306" s="1" t="s">
        <v>1393</v>
      </c>
      <c r="D306" s="2" t="s">
        <v>1394</v>
      </c>
      <c r="E306" t="str">
        <f>IMAGE("https://www.cryptocoinsnews.com/wp-content/uploads/2015/03/brake-away.jpg",1)</f>
        <v/>
      </c>
      <c r="F306" s="1" t="s">
        <v>4</v>
      </c>
      <c r="G306" s="2" t="s">
        <v>1395</v>
      </c>
    </row>
    <row r="307">
      <c r="A307" s="1" t="s">
        <v>1379</v>
      </c>
      <c r="B307" s="1" t="s">
        <v>809</v>
      </c>
      <c r="C307" s="1" t="s">
        <v>1380</v>
      </c>
      <c r="D307" s="2" t="s">
        <v>1381</v>
      </c>
      <c r="E307" t="str">
        <f>IMAGE("https://www.credit-suisse.com/publications/one-articles/news-and-expertise/2015/03/en/bitcoins-money-without-physical-form/_jcr_content/articleHead/image.crop515x225.jpg/1426684230527.jpg",1)</f>
        <v/>
      </c>
      <c r="F307" s="1" t="s">
        <v>4</v>
      </c>
      <c r="G307" s="2" t="s">
        <v>1382</v>
      </c>
    </row>
    <row r="308">
      <c r="A308" s="1" t="s">
        <v>1396</v>
      </c>
      <c r="B308" s="1" t="s">
        <v>1397</v>
      </c>
      <c r="C308" s="1" t="s">
        <v>1398</v>
      </c>
      <c r="D308" s="1" t="s">
        <v>1399</v>
      </c>
      <c r="E308" t="str">
        <f>IMAGE("http://ifttt.com/images/no_image_card.png",1)</f>
        <v/>
      </c>
      <c r="F308" s="1" t="s">
        <v>4</v>
      </c>
      <c r="G308" s="2" t="s">
        <v>1400</v>
      </c>
    </row>
    <row r="309">
      <c r="A309" s="1" t="s">
        <v>1401</v>
      </c>
      <c r="B309" s="1" t="s">
        <v>495</v>
      </c>
      <c r="C309" s="1" t="s">
        <v>1402</v>
      </c>
      <c r="D309" s="2" t="s">
        <v>497</v>
      </c>
      <c r="E309" t="str">
        <f>IMAGE("http://bitcoinelectronics.net/wp-content/uploads/2015/03/iPhone-6-Colors-300x299.png",1)</f>
        <v/>
      </c>
      <c r="F309" s="1" t="s">
        <v>4</v>
      </c>
      <c r="G309" s="2" t="s">
        <v>1403</v>
      </c>
    </row>
    <row r="310">
      <c r="A310" s="1" t="s">
        <v>1404</v>
      </c>
      <c r="B310" s="1" t="s">
        <v>1405</v>
      </c>
      <c r="C310" s="1" t="s">
        <v>1406</v>
      </c>
      <c r="D310" s="1" t="s">
        <v>1407</v>
      </c>
      <c r="E310" t="str">
        <f t="shared" ref="E310:E312" si="37">IMAGE("http://ifttt.com/images/no_image_card.png",1)</f>
        <v/>
      </c>
      <c r="F310" s="1" t="s">
        <v>4</v>
      </c>
      <c r="G310" s="2" t="s">
        <v>1408</v>
      </c>
    </row>
    <row r="311">
      <c r="A311" s="1" t="s">
        <v>1409</v>
      </c>
      <c r="B311" s="1" t="s">
        <v>1410</v>
      </c>
      <c r="C311" s="1" t="s">
        <v>1411</v>
      </c>
      <c r="D311" s="1" t="s">
        <v>1412</v>
      </c>
      <c r="E311" t="str">
        <f t="shared" si="37"/>
        <v/>
      </c>
      <c r="F311" s="1" t="s">
        <v>4</v>
      </c>
      <c r="G311" s="2" t="s">
        <v>1413</v>
      </c>
    </row>
    <row r="312">
      <c r="A312" s="1" t="s">
        <v>1414</v>
      </c>
      <c r="B312" s="1" t="s">
        <v>1415</v>
      </c>
      <c r="C312" s="1" t="s">
        <v>1416</v>
      </c>
      <c r="D312" s="1" t="s">
        <v>94</v>
      </c>
      <c r="E312" t="str">
        <f t="shared" si="37"/>
        <v/>
      </c>
      <c r="F312" s="1" t="s">
        <v>4</v>
      </c>
      <c r="G312" s="2" t="s">
        <v>1417</v>
      </c>
    </row>
    <row r="313">
      <c r="A313" s="1" t="s">
        <v>1418</v>
      </c>
      <c r="B313" s="1" t="s">
        <v>1207</v>
      </c>
      <c r="C313" s="1" t="s">
        <v>1419</v>
      </c>
      <c r="D313" s="2" t="s">
        <v>1209</v>
      </c>
      <c r="E313" t="str">
        <f>IMAGE("http://www.redditstatic.com/over18.png",1)</f>
        <v/>
      </c>
      <c r="F313" s="1" t="s">
        <v>4</v>
      </c>
      <c r="G313" s="2" t="s">
        <v>1420</v>
      </c>
    </row>
    <row r="314">
      <c r="A314" s="1" t="s">
        <v>1421</v>
      </c>
      <c r="B314" s="1" t="s">
        <v>1422</v>
      </c>
      <c r="C314" s="1" t="s">
        <v>1423</v>
      </c>
      <c r="D314" s="1" t="s">
        <v>1424</v>
      </c>
      <c r="E314" t="str">
        <f t="shared" ref="E314:E315" si="38">IMAGE("http://ifttt.com/images/no_image_card.png",1)</f>
        <v/>
      </c>
      <c r="F314" s="1" t="s">
        <v>4</v>
      </c>
      <c r="G314" s="2" t="s">
        <v>1425</v>
      </c>
    </row>
    <row r="315">
      <c r="A315" s="1" t="s">
        <v>1426</v>
      </c>
      <c r="B315" s="1">
        <v>82364.0</v>
      </c>
      <c r="C315" s="1" t="s">
        <v>1427</v>
      </c>
      <c r="D315" s="1" t="s">
        <v>94</v>
      </c>
      <c r="E315" t="str">
        <f t="shared" si="38"/>
        <v/>
      </c>
      <c r="F315" s="1" t="s">
        <v>4</v>
      </c>
      <c r="G315" s="2" t="s">
        <v>1428</v>
      </c>
    </row>
    <row r="316">
      <c r="A316" s="1" t="s">
        <v>1429</v>
      </c>
      <c r="B316" s="1" t="s">
        <v>1430</v>
      </c>
      <c r="C316" s="1" t="s">
        <v>1431</v>
      </c>
      <c r="D316" s="2" t="s">
        <v>1432</v>
      </c>
      <c r="E316" t="str">
        <f>IMAGE("http://www.betakit.com/wp-content/uploads/2015/03/what_is_the_internet.png",1)</f>
        <v/>
      </c>
      <c r="F316" s="1" t="s">
        <v>4</v>
      </c>
      <c r="G316" s="2" t="s">
        <v>1433</v>
      </c>
    </row>
    <row r="317">
      <c r="A317" s="1" t="s">
        <v>1434</v>
      </c>
      <c r="B317" s="1" t="s">
        <v>1435</v>
      </c>
      <c r="C317" s="1" t="s">
        <v>1436</v>
      </c>
      <c r="D317" s="1" t="s">
        <v>1437</v>
      </c>
      <c r="E317" t="str">
        <f>IMAGE("http://ifttt.com/images/no_image_card.png",1)</f>
        <v/>
      </c>
      <c r="F317" s="1" t="s">
        <v>4</v>
      </c>
      <c r="G317" s="2" t="s">
        <v>1438</v>
      </c>
    </row>
    <row r="318">
      <c r="A318" s="1" t="s">
        <v>1439</v>
      </c>
      <c r="B318" s="1" t="s">
        <v>1440</v>
      </c>
      <c r="C318" s="1" t="s">
        <v>1441</v>
      </c>
      <c r="D318" s="2" t="s">
        <v>1442</v>
      </c>
      <c r="E318" t="str">
        <f>IMAGE("http://www.zerohedge.com/sites/default/files/images/user5/imageroot/2015/03/caldwell.jpg",1)</f>
        <v/>
      </c>
      <c r="F318" s="1" t="s">
        <v>4</v>
      </c>
      <c r="G318" s="2" t="s">
        <v>1443</v>
      </c>
    </row>
    <row r="319">
      <c r="A319" s="1" t="s">
        <v>1439</v>
      </c>
      <c r="B319" s="1" t="s">
        <v>12</v>
      </c>
      <c r="C319" s="1" t="s">
        <v>1444</v>
      </c>
      <c r="D319" s="2" t="s">
        <v>1445</v>
      </c>
      <c r="E319" t="str">
        <f>IMAGE("https://pbs.twimg.com/media/CAiRWeMVEAA-SQw.png:large",1)</f>
        <v/>
      </c>
      <c r="F319" s="1" t="s">
        <v>4</v>
      </c>
      <c r="G319" s="2" t="s">
        <v>1446</v>
      </c>
    </row>
    <row r="320">
      <c r="A320" s="1" t="s">
        <v>1447</v>
      </c>
      <c r="B320" s="1" t="s">
        <v>1448</v>
      </c>
      <c r="C320" s="1" t="s">
        <v>1449</v>
      </c>
      <c r="D320" s="1" t="s">
        <v>1450</v>
      </c>
      <c r="E320" t="str">
        <f t="shared" ref="E320:E322" si="39">IMAGE("http://ifttt.com/images/no_image_card.png",1)</f>
        <v/>
      </c>
      <c r="F320" s="1" t="s">
        <v>4</v>
      </c>
      <c r="G320" s="2" t="s">
        <v>1451</v>
      </c>
    </row>
    <row r="321">
      <c r="A321" s="1" t="s">
        <v>1452</v>
      </c>
      <c r="B321" s="1" t="s">
        <v>1422</v>
      </c>
      <c r="C321" s="1" t="s">
        <v>1453</v>
      </c>
      <c r="D321" s="1" t="s">
        <v>1454</v>
      </c>
      <c r="E321" t="str">
        <f t="shared" si="39"/>
        <v/>
      </c>
      <c r="F321" s="1" t="s">
        <v>4</v>
      </c>
      <c r="G321" s="2" t="s">
        <v>1455</v>
      </c>
    </row>
    <row r="322">
      <c r="A322" s="1" t="s">
        <v>1456</v>
      </c>
      <c r="B322" s="1" t="s">
        <v>1457</v>
      </c>
      <c r="C322" s="1" t="s">
        <v>1458</v>
      </c>
      <c r="D322" s="1" t="s">
        <v>1459</v>
      </c>
      <c r="E322" t="str">
        <f t="shared" si="39"/>
        <v/>
      </c>
      <c r="F322" s="1" t="s">
        <v>4</v>
      </c>
      <c r="G322" s="2" t="s">
        <v>1460</v>
      </c>
    </row>
    <row r="323">
      <c r="A323" s="1" t="s">
        <v>1461</v>
      </c>
      <c r="B323" s="1" t="s">
        <v>1462</v>
      </c>
      <c r="C323" s="1" t="s">
        <v>1463</v>
      </c>
      <c r="D323" s="2" t="s">
        <v>1464</v>
      </c>
      <c r="E323" t="str">
        <f>IMAGE("http://coincenter.org/wp-content/uploads/2015/03/ThinkReg.png",1)</f>
        <v/>
      </c>
      <c r="F323" s="1" t="s">
        <v>4</v>
      </c>
      <c r="G323" s="2" t="s">
        <v>1465</v>
      </c>
    </row>
    <row r="324">
      <c r="A324" s="1" t="s">
        <v>1456</v>
      </c>
      <c r="B324" s="1" t="s">
        <v>1457</v>
      </c>
      <c r="C324" s="1" t="s">
        <v>1458</v>
      </c>
      <c r="D324" s="1" t="s">
        <v>1459</v>
      </c>
      <c r="E324" t="str">
        <f t="shared" ref="E324:E325" si="40">IMAGE("http://ifttt.com/images/no_image_card.png",1)</f>
        <v/>
      </c>
      <c r="F324" s="1" t="s">
        <v>4</v>
      </c>
      <c r="G324" s="2" t="s">
        <v>1460</v>
      </c>
    </row>
    <row r="325">
      <c r="A325" s="1" t="s">
        <v>1466</v>
      </c>
      <c r="B325" s="1" t="s">
        <v>1467</v>
      </c>
      <c r="C325" s="1" t="s">
        <v>1468</v>
      </c>
      <c r="D325" s="1" t="s">
        <v>1469</v>
      </c>
      <c r="E325" t="str">
        <f t="shared" si="40"/>
        <v/>
      </c>
      <c r="F325" s="1" t="s">
        <v>4</v>
      </c>
      <c r="G325" s="2" t="s">
        <v>1470</v>
      </c>
    </row>
    <row r="326">
      <c r="A326" s="1" t="s">
        <v>1471</v>
      </c>
      <c r="B326" s="1" t="s">
        <v>1472</v>
      </c>
      <c r="C326" s="1" t="s">
        <v>1473</v>
      </c>
      <c r="D326" s="2" t="s">
        <v>1474</v>
      </c>
      <c r="E326" t="str">
        <f>IMAGE("http://carelesslearner.blogspot.com/data:image/png;base64,iVBORw0KGgoAAAANSUhEUgAAAYgAAAEPCAYAAABY9lNGAAAABHNCSVQICAgIfAhkiAAAAAlwSFlz%0AAAALEgAACxIB0t1+/AAAIABJREFUeJzt3Xl8VPW9//HXJwmBBBKyAkEgKhFE6wK2iKIltgaR605F%0AuZVC7VXxSjfxVimt0haL3KvW9mrdAZeq17q0UoW"&amp;"4QLDV/rTUXURFyyLgxiaLkEDevz/mZJgMk+QM%0AmZAQPs/HYx6c5XvO+ZzJMJ853+85369JwjnnnIuX1toBOOeca5s8QTjnnEvIE4RzzrmEPEE455xL%0AyBOEc865hDxBOOecS6hVE4SZzTSzT8zszQbWf9vMXjezN8zsBTM7cm/H6Jxz+6vWvoKYBYxoZP2H%0AwNclHQn8Crhjr0TlnHOudROEpL8C6xtZ/3dJG4PZl4BeeyUw55xzrX4Fk"&amp;"YzvAU+1dhDOObe/yGjt%0AAMIws5OAC4GhrR2Lc87tL9p8gggapu8ERkjarTrKzLwzKeec2wOSrLH1bbqKycz6AI8BF0ha2lA5%0ASe32dc0117R6DH5+fn774/m153OTwv2ubtUrCDN7EBgGFJnZSuAaoAOApNuBq4F84FYzA6iRNLiV%0AwnXOuf1KqyYISWOaWP8fwH/spXCcc87FaNNVTA7Ky8tbO4QW5ee3b2vP59eezy0sC1sX1VaZmfb"&amp;"1%0Ac3DOub3NzFATjdRt/i6mPRW0WTi3X/IfTS4V2m2CAP9P4vZP/uPIpYq3QTjnnEvIE4RzzrmEPEE4%0A55xLqNEEYWaDzOx/zOylYNyGj4Pp/zGzgXsrSNc8y5YtIy0tjdraWgBGjhzJfffdF6qsc27/1WCC%0AMLOngEnAIuB8oBQ4CBgD/BO4wsye3BtBtlcPPPAAX/3qV8nJyaFnz56MHDmSF154ocWP+9RTTzF2%0A7Nhm76eqqorevX"&amp;"unICLnXFvU2F1M35X0SYLlHwavh8ysW8uE1bo2b97MzJkzWbt2HRUVJ3PCCSek%0A/Bg33ngjM2bM4Pbbb+eUU04hMzOTefPm8cQTTzB0qHda65xrA0J26nQgcHIwnQ3ktHZHUzGxKZGG%0AlkvS4sWLdeONN+r222/Xhg0b6q3bvHmzDjnkKHXqNEpmP1N2dk/dc899De5rT2zYsEFdunTRI488%0A0mCZl156SUOGDFFeXp5KSko0ceJEVVdX"&amp;"R9ebmW677TYdcsghysvL02WXXRZdt3PnTk2aNElFRUU6%0A+OCDdfPNN8vMtHPnTknSsGHDdNddd0mSduzY0WjZmTNnasCAAcrJydHBBx+s22+/Pfo+derUSWlp%0AaerSpYtycnK0Zs0a1dbWavr06erbt68KCws1evRorVu3LuE5LliwQAcccIBuuOEGdevWTSUlJZo1%0Aa1a992ns2LEqLi5WaWmppk2bptraWknSrFmzNHToUF1xxRXKz8"&amp;"/XQQcdpLlz50a3Xbt2rcaPH6+e%0APXsqPz9fZ511VnTdnDlzdNRRRykvL0/HH3+83njjjei66667TgcccIBycnLUv39/Pffcc43/Mdug%0Axj77ztUJPieNf782WQAuBv4BfBDM9wOea2q7vfVKNkFUVVUpO7tImZmXKTv7bPXpc2i9L7A777xT%0A2dmnCWoFEixSQUGvevv4+OOP9fWvj1RWVp5KSw/XwoULE/8FGjB37lxlZGREv4QT+ec/"&amp;"/6mXXnpJ%0AO3fu1LJlyzRgwADddNNN0fVmptNPP10bN27UihUrVFxcrHnz5kmSbr31Vh166KH66KOPtG7dOpWX%0AlystLS16vPLyct19992hyj755JP68MMPJUkLFy5Udna2Xnnlleh72atX/ffmpptu0nHHHadVq1ap%0Aurpal1xyicaMGZPwHBcsWKCMjAxdc8012rFjh5566illZ2dHk/bYsWN11llnafPmzVq2bJn69esX%0AjXvWrFn"&amp;"q0KGD7rrrLtXW1urWW29Vz549o/seOXKkzj//fG3YsEE1NTV6/vnnJUmvvPKKunXrppdf%0Aflm1tbW65557dOCBB6q6ulpLlixR7969tWbNGknS8uXL9cEHHzT592xrPEG4MFKVIF4HOgKvxix7%0As6nt9tYr2QRx2GHHCh4JvvylzMxxmjbt2uj6G264QZmZ34+uh7Xq2DGn3j6OPnqoMjL+S/CZ4M/q%0A3LlIy5cvT3i8RO6//3716NEjd"&amp;"HlJ+s1vfqOzzz47Om9meuGFF6Lzo0eP1owZMyRJJ510UvSXviQ9%0A/fTT9a4KYhNEU2XjnXXWWfrtb38rKfIFH58gBgwYUO9X9+rVq9WhQ4eE+1uwYIGysrLqrevWrZte%0Aeukl7dixQ5mZmXrnnXei626//XaVl5dLiiSIsrKy6LotW7bIzPTJJ59o9erVSktL2+3qUJImTJig%0An//85/WW9e/fXwsXLtTSpUvVrVs3Pfvss/Wu1vY1niB"&amp;"cGGESRJjbXLdL2l43Y2YZwD77iPK6deuA%0AAdH56uoBfPLJ2uh8RUUF6ekPAk8DK+jYcSKnnHJadP2mTZt4661X2LHjOqAIOIO0tPKkGpcLCwv5%0A/PPPG71T6L333uO0006jpKSErl27MmXKFNauXVuvTI8ePaLT2dnZbN68GYA1a9bUazzu06dPg8dp%0AquzcuXMZMmQIhYWF5Ofn89RTT+0WR6xly5Zx9tlnk5+fT35+PocddhgZGRl88"&amp;"kmi5qzIe5GWtutj%0AWHcen3/+OTU1NZSWltaLbdWqVQ2eP0Taj1auXElBQQFdu3bd7XjLly/nhhtuiMaXn5/PRx99xJo1%0Aa+jbty833XQTU6dOpXv37owZM4Y1a9Y0eK7OtXdhEsRCM5sCZJtZBfBHYE7LhtVyRo4cTqdOU4DP%0AgDfIzr6VkSMrouuPOOIIHn30XkpLJ9G16xDOOCOTP/zhjuj6rKwsIj0ZrAyW7ET6kLy8vNAxHHfc%0A"&amp;"cXTs2JHHH3+8wTKXXnophx12GEuXLmXjxo1ce+21oW89LSkpYcWKFdH52Olkym7fvp1Ro0bxk5/8%0AhE8//ZT169czcuTIuiu3hF069OnTh3nz5rF+/froa+vWrZSUlISKvU5RUREdOnRg2bJl9WLr1atX%0Ak9v27t2bdevWsXHjxoTxTZkypV58mzdv5rzzzgNgzJgx/PWvf2X58uWYGVdeeWVScTvXnoRJEFcR%0A+TZ9E7gEeAr4WUsG1Z"&amp;"Juvvl/OPPMfDp1KiMvbwTXX/9TRowYUa/MqaeeyrJlb7Jhw2oefng2Xbp0%0Aia7LyMhg+vTpZGcPIy3tKjp3Ppmjjy5m+PDhoWPo2rUrv/zlL7nsssv485//zNatW6mpqWHu3LnR%0AL6TNmzeTk5NDdnY2S5Ys4dZbb210n9pV5cbo0aP53e9+x6pVq1i/fj3XXXddg9s1Vra6uprq6mqK%0AiopIS0tj7ty5PP3009H13bt3Z+3atXzxxRfR"&amp;"ZRMmTOCnP/1pNNF89tlnPPHEE6Hfmzrp6emMHj2a%0AKVOmsHnzZpYvX85vfvMbLrjggia3LSkp4dRTT+U///M/2bBhAzU1NTz//PMAXHTRRdx22228/PLL%0ASGLLli08+eSTbN68mffee4/58+ezfft2OnbsSKdOnUhPT086dufajabqoIDOQHrMfDqQ3dR2e+vF%0AHtzFlArPPfecpk2bplmzZu1xffUf/vAHffWrX1Xnzp3Vo0cPnXbaaf"&amp;"r73/8uSXr++ed16KGHqkuX%0ALjrxxBN19dVX68QTT4xum5aWVq8Bdfz48dG69R07dujHP/6xCgsLdfDBB+uWW25psJG6qbK33HKL%0Aunfvrry8PI0dO1ZjxoypV4d/4YUXqrCwUPn5+dG7mG688Ub1799fOTk56tu3r6ZMmZLw/BcsWKDe%0AvXvXW3bggQdG2zDWr1+vCy64QMXFxerdu7d+9atfRe9imj17dr33I/49WbduncaNG6fu3bsr"&amp;"Pz9f%0Ao0aNipabN2+evva1r0XvEBs9erQ2bdqkN954Q4MHD1ZOTo4KCgp0+umnRxus9yUt/dl37QMh2iCa%0AHA/CzF4CvilpczCfA1RKOr6lklYyGhoPIujrvBUicq51+WffhRFmPIgwVUwd65IDgKRNRJ6FcM45%0A146FSRBbzOyYuhkz+yrwZcuF5Jxzri0IM2DQj4CHzazufr8S4LyWC8k551xbEGpMajPLBPoTef7h%0AXUk1LR1YWN4"&amp;"G4Vx9/tl3YYRpgwibII4n0pNr9CE5SfemIsjm8gThXH3+2XdhpKSR2szuB64HhgJf%0ABb4WvJob3MxgjIk3GynzOzN738xe9/EnnHNu7wrTBnEMcFjCn+nNMwv4XyDhlYiZjQTKJB1iZscC%0AtwJDUhyDc24fVllZyeTJ01m+/CNKS3swatSpLFz4Cp9/vpaPP17OJ5+sxyyTbt3y6dGjGICPP17F%0Ap59uQaolPX07nToVUFZ2ENOnTwZg8"&amp;"uTpLF36IdIODjmkH6NGVfDoo8+wdOmH1NRsoUOHLpSVHcSo%0AURUsXPgKAJMmXRxs+yuWLHmP6mrIzu7ElVdewpQpU1rnzUmBMM9B/BH4oaTVKT+42YHAHElHJFh3%0AG7BA0v8F80uAYYobo8KrmJyrb3/57FdWVnLGGWOprv6fYMkVwFbg0mD+ViJ35F8fzE8EdgCZwO+C%0AZT8AKoDTyciYBOxgx47fxuxvGPBMXPmLgCPqTWdm/he1tVv"&amp;"ZsSM92P/10fLTpv2kTSaJMFVMYZ5U%0ArgI2EOm9bk7weqKp7cK8iIwzkbBn2OA4x8fMPwsck6BcY08Jun3MY489pl69eqlLly567bXX9vrx%0At27dqtNOO01du3bV6NGj9/rxU2F/+exXVJwjmB3T8/JswRDBOcFrSNz6IYJeCbbpG7d9/Lr48uc0%0AMN0rwTFnq6Cgb2u/VQkR4knqMFVMU+tySV3iYe/15hqf3RIed+rUqdHp8vJyysvLW"&amp;"y6iFOjSpUu0%0Ao7stW7bU6/PnjjvuYMyYMa0ZXqu64oor+P3vf8/pp5/eKsd/5JFH+PTTT1m3bl29Xmad29dVVVVR%0AVVWV1DZNJghJVWbWg0jDtICXJX26RxEmZxUQO+Bxr2DZbmITRCrUDTm6bu1aTq6oSPmQo3XdcgMc%0AdNBB3H333XzjG9/YrdyOHTvIyAiTw9sHSaxYsYLDDjtsj7avra1t9EtdargX2jrLly+nX79+e5Qc%0A9re/"&amp;"V2ubNOliFi4cS3V13ZK6Kqa6IXvnBcvqvEWkiukHMcvqqpjuialiuidmf8MSlL8IuKfe9K4q%0Api/ijvkDLr/8J8070RSJ//H8i1/8oumNmrrEAEYDy4k0Jt8LLAPObWq7MC8ar2IaCTwVTA8B/l8D%0A5Rq7fEqoqSFHjzrkEI3q1Ek/M1PP7Gzdd889jV2pNUts53R1Q3DOmDFDPXr00NixYzV79mydcMIJ%0A9bYxs2indNu2bdOkSZPUp0"&amp;"8fde/eXRMmTNCXX36Z8FhNDdO5atUqnX766SooKFBZWZnuvPPO6Lpr%0ArrlG5557rr7zne8oJydHhx9+uBYtWhRdv2LFCp199tkqLi5WYWGhJk6cGF139913a8CAAcrPz9cp%0Ap5yScHClbdu2qXPnzjIzde7cOToY0OLFizVs2DDl5eXp8MMP1xNPPBHdZty4cZowYYJOPfVUde7c%0AOeHwoMOGDdOUKVN0/PHHKysrSx988IHeeecdnXzy"&amp;"ySooKFD//v318MMPS5KuvvpqZWZmqkOHDurS%0ApYtmzpzZZPxmpltuuUVlZWU6+OCDJTU+pGlpaamuv/56HXnkkeratavOO+88bdu2Lbr+T3/6k446%0A6ijl5uaqb9++0VECN2zYoAsvvFAlJSU64IAD9LOf/azBQZ0a++y3N/PmzdPAgcNUUNBXAwcO1bRp%0A01RRcY4GDhymkpIDlZbWVenpxSop6aeBA4dq4MChKik5UOnpxUpLK1SHDl"&amp;"2Uk9NHAwcO07x586L7%0Ay8nprS5dSjRw4DBNmzYtuqxTp4Jo+bpjVVScE7PtUGVlFSs9vVg5Ob01bdq01n6LGkSKRpR7A+gW%0AM18MvNHUdiH2+yCwGqgmMrjChUS6E78kpszNwFIio9oNamA/jZ38bqqqqlSUna3LMjN1dna2Du3T%0AZ7chR0/LzlZtUIm4CNSroKDePj7++GON/PrXlZeVpcNLS5MecjRWfILIyMjQVVddperqan355Zea"&amp;"%0ANWtWowniRz/6kc4880ytX79emzZt0umnn67JkycnPFZTw3SeeOKJuuyyy7R9+3a99tprKi4u1vz5%0A8yVFEkSnTp00d+5c1dbWavLkyRoyZIikSI+wRx55pC6//HJt3bpV27Zt09/+9jdJkS+8srIyLVmy%0ARDt37tS0adN0/PHHN/h+xJ5bdXW1+vbtq+nTp6umpkbz589XTk6O3n33XUmRBNG1a1e9+OKLklTv%0Ai7bOsGHDVFpaqsW"&amp;"LF2vnzp3asGGDevXqpdmzZ2vnzp169dVXVVRUpMWLF0uSpk6dqrFjx0a3byp+%0AM9Pw4cO1fv16bdu2rdEhTev+3scee6zWrFmjdevWacCAAbrtttskRcYh79q1q5599llJkYS9ZMkS%0ASZGR/CZMmKCtW7fq008/1eDBg+uNBBhrf0oQbs+lKkG8SXC3UzCf1tCv/tZ4JZsgjj3sMD2yqwVJ%0A4zIzdW1Mlr/hhhv0/czM6Pq1oJyOHevtY"&amp;"+jRR+u/MjL0GejPoKLOnZMacjRWfILIzMzU9u3bo+sb%0ASxC1tbXq3LlzvW6/X3zxRR100EEJj9XYMJ0rVqxQenq6Nm/eHF0/efJkjR8/XlIkQVRUVETXvf32%0A28rKyooes7i4OOEv2hEjRkS7FpeknTt3Kjs7WytWrEgYY2yCeP7553cbmnXMmDGaOnWqpEiCGDdu%0AXML91CkvL9c111wTnX/ooYd26yb84osv1i9+8YvoeV5wwQWh4zc"&amp;"zLViwILq+oSFN68bEPvDAA/WH%0AP/whuu4nP/mJJkyYEI3j8ssv3+0cPv74Y3Xs2LHeleEDDzygk046KeE5e4JwYYRJEGEqWucBlWY2%0A3sy+S2TAoLkhtmuT1q1bFzPgKAyormZtzHCYFRUVPJieHgw4ChM7duS0U06Jrt+0aROvvPUW1+3Y%0AEQw4CuVpaUkNOdqY4uJiMjMzQ5X97LPP2Lp1K8ccc0x0+MxTTz2Vzz//vMFtGhqmc/Xq1"&amp;"RQUFNC5%0Ac+fo+vghPrt3715v223btlFbW8vKlSspLS1NWG+/fPlyfvjDH0bjKywsBKi334asXr263nCoAKWl%0ApaxeHbnj2sx2W59IbJnly5fz0ksv1Rty9IEHHmhwSNQw8cfvP9GQpnUxQ/2/QVZWFlu2bAHgo48+%0Aom/fvgljqKmpoaSkJLrPCRMm8NlnnzV57s41R5gWtZ8A5wAnEGmkvl1Sw2NltnHDR45kygMPcMe2%0AbawBbs3O"&amp;"5raRI6PrjzjiCO599FEmXXopazdsYPjw4dw8c2Z0fVZWFpixEigFdgIfSkkNOdqY+AbU%0Azp07s3Xr1uj8xx9/HJ0uKioiKyuLxYsXJz2kZ7yePXuybt06Nm/eHB1BL5khPlesWMHOnTt3G4Gt%0AT58+/PznP9+jO7N69uzJypUrkRR9X5YvX86hhx6a1H5i39M+ffowbNiweiPjNVS2rnxT8cfvf8qU%0AKfz0pz9NKkaIvI9Lly5NuLxjx4"&amp;"6sXbvW76xye1WTn7bgauRRST+WdPm+nBwA/ufmm8k/80zKOnVi%0ARF4eP73++oRDjr65bBmrN2xg9sMPJxxydFh2NlelpXFy584UH310UkOOJuOoo47i7bff5vXXX2fb%0Atm317thKS0vjoosu4kc/+lH01+SqVasa/PJrTO/evTn++OOZPHky27dv54033mDmzJmhhvgcPHgw%0AJSUlXHXVVWzdupVt27bx4osvApEhSH/961+zePFiADZu"&amp;"3Mgf//jHUDENGTKE7Oxs/vu//5uamhqq%0Aqqr4y1/+wvnnnw/suiupKbHlTjvtNN577z3uv/9+ampqqKmp4R//+AdLlixJuM9k429sSNOm4vve%0A977HrFmzmD9/PrW1taxatYp3332XkpIShg8fzuWXX86mTZuora3lgw8+iA6j6lxLCdMX06igP6Qv%0AzGxT8Pqiqe3aqqysLGY+9BAbv/yS1evXc/Gllza9UZwfTprEzDlzyPnlLxl388"&amp;"3MmT8/ZWMXx/+C%0A7devH1dffTUnn3wy/fv358QTT6xXZsaMGZSVlTFkyBC6du1KRUUF7733XoP7jt9/7PyDDz7IsmXL%0A6NmzJ+eccw6//OUvo7ffNrZteno6c+bMYenSpfTp04fevXvz8MMPA3DWWWdx5ZVXcv7559O1a1eO%0AOOIIKisrQ51/hw4dmDNnDnPnzqW4uJiJEydy33330a9fvwZjamqfXbp04emnn+ahhx7igAMOoKSk%0Ah"&amp;"MmTJ1Md3CsZv8+m4o8//jHHHMOdd97JxIkTKSgo4JBDDuHee+9tMM7Y433ta19j1qxZ/PjHPyYv%0AL4/y8vLo2N733nsv1dXVHHbYYRQUFHDuuefWu5p0riWE6WrjA+A0Se/snZCS411tOFeff/ZdGKka%0AcvTjtpocnHPOtZwwjdSLzOz/gD8ReWYBIk0Tj7VcWM4551pbmATRlcjz6/GtsJ4gnHOuHQs1olxb%0A5m0QztXnn30XRqraIJx"&amp;"zzu2HPEE455xLqF33TRzmHnnnnHOJNZggzGxSzKzYNXhPXQ95N7ZgXM3m%0AdbDOOdc8jV1B5BBJBv2JDBb0BJEkcRrwcsuH5pxzrjWFeZL6r8BISZuC+RwiA/mcuBfia1JDdzE5%0A55xrWKruYuoG1MTM1wTLnHPOtWNhGqnvBV42s8eIVDGdRWRAVuecc+1YqAflzOwYIuNBADwv6dUW%0AjSoJXsXknHPJS+WDctnAJkm/BT4ys4OaHZ1zz"&amp;"rk2LUwj9VTgGKC/pH5mdgDwsKSheyG+JvkVhHPO%0AJS9VVxBnA2cCWwAkrSJyC6xzzrl2LEyC2C6ptm7GzDo3Vtg551z7ECZB/NHMbgfyzOxi4DngrpYN%0AyznnXGsLexfTcHaNB1Ep6ZmUHNxsBHATkA7cJWlG3Poi4H6gB5Fbcq+XNDuujLdBOOdcksK0QYRp%0ApJ4h6cqmlu1BcOnAu8DJwCrgH8CY2OFNgwbyjpImB8niXaC7pB0xZTx"&amp;"BOOdcklLVSB0/khzAyD0L%0AqZ7BwFJJyyTVAA8RaQyPtQbIDaZzgbWxycE551zLaaw310uB/wT6mtmbMatygBdScOwDgJUx8x8B%0Ax8aVuROYb2arg+OOTsFxnXPOhdBYVxsPAHOB64Ar2dXd9yZJa1Nw7DD1Qj8FXpNUbmZ9gWfM7Ki6%0AjgPrTJ06NTpdXl5OeXl5CsJzzrn2o6qqiqqqqqS2CdMGcRzwtqQvgvlcYICkl/Ywzrr9DgGmS"&amp;"hoR%0AzE8GamMbqs3sKeBaSS8E888BV0paFFPG2yCccy5JqWqDuBXYHDO/BbitOYEFFgGHmNmBZpYJnEdk%0AzIlYS4g0YmNm3YmMTfFhCo7tnHOuCaGGHI19UE7SzuAOpGaRtMPMJgKVRG5zvVvSO2Z2SbD+duDX%0AwCwze51IMvuJpHXNPbZzzrmmhaliehxYQORKwoBLgZMkndXy4TXNq5iccy55qapimgAMJfKswkfA%0AEODi5ofnnHOu"&amp;"LQv1JHVb5lcQzjmXvJRcQZhZfzN7zszeDuaPNLOfpSpI55xzbVOYKqY7iTyPUB3M%0AvwmMabGInHPOtQlhEkR27DMPQX1OTcuF5Jxzri0IkyA+M7Oyuhkz+xaRPpKcc861Y2Fuc+0L3AEc%0AD6wH/gV8W9KyFo8uBG+kds655KWku++YnXUG0uL7QWptniCccy55YRJEY725ToqZVcxyI9IUcWPz%0AQ3TOOddWNdbVRg7helx1zjnXDvmDcs"&amp;"45tx/yB+Wcc87tMX9QzjnnXEL+oJxzzrmE/EE555xzCSXz%0AoNxxwAb8QTnnnNvnpfpBuS5BeX9Qzjnn9nGpuovpR2aWS2Qs6pvM7BUzOyVVQTrnnGubwrRBXCjp%0AC2A4UAB8B7iuRaNyzjnX6sIkiLpLkH8D7pP0VgvG45xzro0IkyD+aWZPAyOBeUF1U23LhuWcc661%0AhbmLKR04GvhA0gYzKwQOkPTG3giwKd5I7ZxzyUvpXUxtlScI"&amp;"55xLXkruYmpJZjbCzJaY2ftmdmUD%0AZcrN7FUze8vMqvZyiM45t99qtSuIoOrqXeBkYBXwD2CMpHdiyuQBLwCnSPrIzIokfR63H7+CcM65%0AJLX1K4jBwFJJyyTVAA8BZ8aV+XfgUUkfAcQnB+eccy2n0QRhZgVB9Y/FLLvPzE5PwbEPAFbGzH8U%0ALIt1CFBgZgvMbJGZjU3BcZ1zzoXQ2IhySFpnZv8ARgBzg1tcjwPGp+DYYeqFOgCDgG"&amp;"8C2cDfzez/%0ASXo/ttDUqVOj0+Xl5ZSXl6cgPOecaz+qqqqoqqpKapswt7l+A7hU0rlm9h9AX0mT9zjKXfsdAkyV%0ANCKYnwzUSpoRU+ZKIEvS1GD+LmCepEdiyngbhHPOJSlVbRALgMOD5x/GA3enIDaARcAhZnagmWUC%0A5wFPxJX5M3CCmaWbWTZwLLA4Rcd3zjnXiEarmCAyQJCZ3Q9MA3ZKWpqKA0vaYWYTgUogHbhb0jtm%0Adkmw/"&amp;"nZJS8xsHvAGkae375TkCcI55/aCULe5mllPYDnwPUn3tnhUSfAqJuecS16qx4MYDLwuaXsq%0AgksVTxDOOZc872rDOedcQm39QTnnnHNtmCcI55xzCYVOEMFtps455/YTYcakPt7MFhPpWA8zO9rM%0Aft/ikTnnnGtVYa4gbiLS1cbnAJJeA4a1ZFDOOedaX6gqJkkr4hbtaIFYnHPOtSFhEsQKMxsKYGaZ%0AZnYF8E4T2zjnXEpVVlYyavh"&amp;"wRg0fTmVlZWuHs18I01lfMfBbIgP7GPA08ANJa1s+vKb5cxDOtX+V%0AlZWMO/tsZnz5JQBXZmVxz+OPc8opp7RyZPsuf1DOOdcujBo+nDOeeYZxwfw9wBMVFTz69NOtGdY+%0ALSUPypnZvcHQn3Xz+WY2MxUBOueca7ua7M0VOFLShroZSevNbFALxuScc/VcPGkS4/72N4itYpo0%0AqZWjav/CtEG8DpwkaV0wXwAslHTEXoivSV7F5Nz+o"&amp;"bKykjtuuAGIJAxvf2ielLRBmNl3gCnAw0Qa%0Aqc8Frm2WSjTsAAAXwElEQVQr3X57gnDOueSlrJHazA4HvkFkHOn5bWnQHk8QzjmXvFQmiHSgB5E2%0AC0HCh+dahScI55xLXpgE0WQjtZl9H7gG+BTYGbOqTbRBOOecaxlh2iA+AAa3lQfj4vkVhHPOJS9V%0AAwatAL5ITUjOOef2FWGeg/gXsMDMngSqg2WSdGPLheWcc661hUkQK4JXZvA"&amp;"ygoZq55xz7VfovpjM%0ALAdA0qYWjShJ3gbhnHPJS1VfTEeY2avA28DbZvZPM/tKigIcYWZLzOx9M7uykXJfM7MdZnZOKo7r%0AnHOuaWEaqe8ALpfUR1IfYFKwrFmCZytuJjJa3WHAGDMb0EC5GcA8ItVbzjnn9oIwCSJb0oK6GUlV%0AQOcUHHswsFTSMkk1wEPAmQnKfR94BPgsBcd0zjkXUpgE8S8z+7mZHWhmB5nZz4APU3DsA4CVMfMf%"&amp;"0ABcuizOwAIknj1mCRNzY459xeEuYupguBXwCPBfN/DZY1V5gv+5uAqyTJzIwGqpimTp0anS4vL6e8%0AvDwF4TnnXPtRVVVFVVVVUtu02ohyZjYEmCppRDA/GaiVNCOmzIfsSgpFwFbgIklPxJTxu5iccy5J%0Aqeruuz9wBXAgu644JOkbzQwuA3gX+CawGngZGCPpnQbKzwLmSHosbrknCOecS1JKOusD/kikDeAu%0AdnXW1+xvZEk7zGwi"&amp;"UAmkA3dLesfMLgnW397cYzjnnNtzYa4g/inpmL0UT9L8CsI555KXqs765pjZ%0AZWZWYmYFda8Uxeicc66NCnMFsYzdq5Qk6eCWCioZfgXhnHPJS9mIcm2ZJwjnnEteqqqYnHPO7Yc8%0AQTjnnEvIE4RzzrmEwnT3nWZmY83s6mC+j5kNbvnQnHPOtaYwVxC/B44D/j2Y3xwsc845146FeZL6%0AWEkDg0GDkLTOzDq0cFzOOedaWZgriOpg0B"&amp;"4AzKwYqG25kJxzzrUFYRLE/wKPA93M7NfAC8D0Fo3K%0AOedcqwv1oFwwFOg3g9nnGupxtTX4g3LOOZe8VHX33aduMvhXAJJWNDvCFPAE4ZxzyUtVgniLXX0x%0AdQIOAt6VdHhKomwmTxDOOZe8lIwHIekrcTsdBFzWzNicc861cUk/SS3pFeDYFojFOedcG9LkFYSZ%0ATYqZTQMGAataLCLnnHNtQpgH5brETO8A/gI82jLhOOecaysaTRDB"&amp;"A3K5kiY1Vs4551z702gbhKSd%0AwFAza7Sl2znnXPsTporpNeDPZvZHYGuwTJIea7mwnHPOtbYwCaITsBb4RtxyTxDOOdeOhUkQd0n6%0AW+wCMzuhheJxzjnXRoR5DuJ3IZclzcxGmNkSM3vfzK5MsP7bZva6mb1hZi+Y2ZGpOK5zzrmmNXgF%0AYWbHAccT6cX1cnb1xZQDpDe0XVjBHVI3AycTea7iH2b2RFxHgB8CX5e00cxGAHcAQ5p7bO"&amp;"ecc01r%0ArIopk13JICdm+RfAt1Jw7MHAUknLAMzsIeBMIJogJP09pvxLQK8UHNc551wIDSYISQuBhWY2u+5L%0APMUOAFbGzH9E4114fA94qgXicM45l0BjVUwzgVsl/aOB9ccCEyR9dw+PHboLVjM7CbgQGJpo/dSp%0AU6PT5eXllJeX72FIzjnXPlVVVVFVVZXUNg12921mRwD/RaTO/11gDZF2iB5Af+BF4HpJb+1JsGY2%0ABJgqaUQwP"&amp;"xmolTQjrtyRRG6pHSFpaYL9eHffzjmXpFSNB9ERGAiUEvnVvxx4XdK2ZgaXQSTxfBNY%0ADbwMjIltpA4GK5oPXCDp/zWwH08QzjmXpJSMBwEMB55s6At6T0naYWYTgUoiDeF3S3rHzC4J1t8O%0AXA3kA7cGvX3USBqcyjicc84lFuYK4g/AccAjwExJS/ZGYGH5FYRzziUvJVVMwY66AmOA8USqmWYB%0AD0ralII4m8UThHPOJS9Mggg1opy"&amp;"kjUSuIP4P6AmcDbxqZj9odpTOOefapCYThJmdaWaPA1VAB+Br%0Akk4FjgQub9nwnHPOtZYwjdTnAL+R9HzsQklbzew/WiYs55xzrS1MFdMn8cnBzGYASHq2RaJyzjnX%0A6sIkiIoEy0amOhDnnHNtS2NdbVwK/CfQ18zejFmVA7zQ0oE555xrXY11tdGVyENq1wFXsqu7702S%0A1u6d8Jrmt7k651zymvUchJnlSvrCzApJ0LGepHWpCbN5P"&amp;"EE451zympsgnpT0b2a2jMQJ4qCURNlM%0AniCccy55KXuSui3zBOGcc8lrVmd9ZjaosQ0lvbKngTnnnGv7GqtiqqKRQX0kndRCMSXFryCccy55%0AXsXknHMuoeZWMX1D0nwzG0XiRurHUhCjc865NqqxvpiGERnN7XQSVzV5gnDOuXbMq5icc24/lJLx%0AIMysyMz+18xeNbNXzOy3wcNzzjnn2rEwnfU9BHxKpNvvbwGfERk4yDnnXDsWZkz"&amp;"qtyR9JW7Zm5KO%0AaNHIQvIqJuecS16qhhx92szGmFla8DoPeDo1ITrnnGurGntQbjO77l7qDNQG02nAFkk5LR9e0/wK%0Awjnnktes5yAkdUl9SM455/YVYaqYMLN8MxtsZl+ve6Xi4GY2wsyWmNn7ZnZlA2V+F6x/3cwGpuK4%0AzjnnmhbmNteLgOeJtDv8AqgEpjb3wGaWDtwMjAAOA8aY2YC4MiOBMkmHABcDtzb3uPuiyspKBg06%0Agc"&amp;"LCMgYNKufaa69l+PBRDB8+ioqKCjIyijArIisrl7S0zpgVkpZWRFnZ4VRWVnLttddSWFhGYWEZ%0A1157bXSfdfsYP348hYVl5OT0pKxsIMOHj4oeY9CgcgYNOoHhw0dRWVlJZWUlZWWHk5FRRHp6MR07%0AdiU3tw+DBpVH19ftt7Kycrf4y8oGUlZ2OLm5fcjNLaWwsISMjCI6dOjO+PHjGzz/un1ee+21DBp0%0AAjk5PcnNLW3wuIniSLTP"&amp;"nj37kpFRRFpaZzp06EZGRjcyM3PIze1DWdmRlJUdSceOPTDLwSwPs4Jg%0AOou0tHyys4vp2bM/ubl9yM4uJje3lLKywykrGxj8vU6I/g1yc0tJT88jLS2f9PQ8srN7RuMfP358%0A9O9YWNiLsrLDg/frSAYNKk/4fubmlgbv/Qlx68rJyelJdnbPeuvrPge5uaX07Fla7/PU0Ocrdr+R%0Az8MJwXuSh1kh6el59OzZv9H3edCg8uA9zCU9PY"&amp;"/x48dTUVGBWSFmhRQW9ghiKCc3t5ScnJ7RmHd9%0A3rqRnl5EVlZh9D1ze4GkRl/AW0AW8FowfyjweFPbhdjvccC8mPmrgKviytwGnBczvwToHldG7dm8%0AefOUmZknKBLMDl65gklx06MEHYP5XeXMdl82btw4ZWV1D+YnxeyjoWMUCSYpM7NYaWmx+5tUb98Z%0AGYVBrJH5rKzumjZtWlz8kxrcvi62+PPfFWtdXNn1Yo0/bmZm8W5xzJs3"&amp;"L8E+68551G5xwNDg36Kg%0AXEHM+qIghlFx71mifRUpLS0nKD8pZn+7tktLywvWxx5/979J4vdztqBAmZl5wbriBH/LAqWlZTf6%0Avu8+P6neMXe9X3Xvf+L44t/nSDyx70+uID3ueNmKf88gVxkZXeM+b3WxjVJmZnG9Y7nkBd+djX9P%0AN1kAFgX/vgZ0CqYXN7VdiP1+C7gzZv4C4H/jyswBjo+ZfxY4Jq5Mi7x5bUVFxTmCIcF/DgWv2Y"&amp;"Jz%0A4qb7CnolKFe027KMjG4xy86J2UdTx4jfX6JthtSbLyjoGxf/OY1un5HRLcH5xx8j0XkOaXS+ouKc%0ABPus+7dvgv11i4m7ofNMtF2iZUOCV2PvdWy8DR939/dz1/aRdQ3tP/Y9a/rvFvu3r7/fITH72n0/%0Aid/n+OMUxC1PfD6R1+6f37r3OPZYLnlhEkRjfTHVWWlm+cCfgGfMbD2wLOlLld0pZLn4Vvbdtps6%0AdWp0ury8nPLy8"&amp;"j0Oyjnn2qOqqiqqqqqS26ipDBL7AsqBM4DMZLZrYF9DqF/FNBm4Mq7MbcD5MfNe%0AxeRVTPIqJq9i8iqm5iPEFUSozvrM7BjgBCK/3v+mFIwmZ2YZwLvAN4HVwMvAGEnvxJQZCUyUNNLM%0AhgA3SRoStx+FOYd9WWVlJZMn/4rlyz+mtLQXo0ZVsHBh5E8gfcGCBa+ycyd06lTN9u07kTphZhx8%0AcHduueVGFi1axI03zgLg8su/y5QpU6i"&amp;"srOSGG+4AoGfPHObM+RvV1Vvp3r07Bx98MMOGDWLhwlf4%0A/PO1wA6KirozadLFAFx22eUsW/YJkpGRUU3Hjl0pKzuY6dMnA0T3O2nSxZxyyin14s/PzwGq+fTT%0ATYDRoUM1GzfWYJbOt799KrNnz054/nX7HDZsEI8+Opf33/8Qsw6UlR2U8LiJ4ki0z7feeo1PP91I%0Abe2XpKd3RoK0tC/p1Cmfbt3yAFi58lOqq7cA6UTu66gBdmDWi"&amp;"U6dMsjLK2Dz5i/ZseNLMjKy6dat%0AC5DJ+vWbKC3twfTpP2fRokXMmHEHW7ZsRDLMRMeO2Rx6aD+mT5/Mgw8+yP33/4WdO6GgoBP5+V1Z%0Av347+fnZ5OYWUFRUuNv7uXTpSkCUlfVh+vSfx6ybzvvvv8fOnZCRkRFdX/c5qKmpoUsX2L69Q/Tz%0A9OijcxN+vmKPecMNd/D555/wxRdfsHLlCqqr00lL20n37t35yle+0uD7PHnydN5+ewn"&amp;"V1VtJS0tj%0A7NizWLVqFc8+GzlGQUEHLr/8+zz66DMsXfovpBoOOeRgpk//eczn7TOkWjIzxYABRzB9+uTdjuWS%0Ak5IBg8zsauBcIt17G3Am8IikX6UgwFOBm4j8z7tb0nQzuwRA0u1Bmbo7nbYA341PTvtDgnDOuVRL%0AVYJ4DzhS0rZgPgt4XVK/lEXaDJ4gnHMueanqi2kVkdtc63QCPmpOYM4559q+xoYc/d9gciPwtpnV%0AddBXQa"&amp;"S9wDnnXDvWWGd949l1S6nFT0u6p8WjC8GrmJxzLnkpaYMIdtQRqGtzWCKpJgXxpYQnCOec%0AS16zenON2Uk5cA+wPFjUx8zGSVrY/BCdc861VWHuYnqFyPMJ7wbz/YCHJA3aC/E1ya8gnHMueam6%0AiymjLjkASHqPEFcezjnn9m1hvuj/aWZ3AfcTaaD+NrCoRaNyzjnX6sJUMXUEJgJDg0V/BX4vaXsL%0AxxaKVzE551zymn0XU9Bf0luS"&amp;"Dk11cKniCcI555LX7DYISTuAd82sNKWROeeca/PCtEEUEHmS+mUi%0AHeZB5EG5M1ouLOecc60tTIL4WfBv7KWI1+k451w711hfTFnABKAMeAOY2ZaeoHbOOdeyGmuDuAc4%0AhkhyGAlcv1cics451yY01lnfm5KOCKYzgH9IGrg3gwvD72JyzrnkNfcuph11E8HdTM455/YjjV1B%0A7AS2xizKAr4MpiUpt4VjC8WvIJxzLnnN6s1VUnrqQ3"&amp;"LOObevCNNZn3POuf2QJwjnnHMJeYJwzjmX%0AUKskCDMrMLNnzOw9M3vazPISlOltZgvM7G0ze8vMftAasTrn3P6qta4grgKekdQPeC6Yj1cD/FjS%0A4cAQ4DIzG7AXY2wTqqqqWjuEFuXnt29rz+fXns8trNZKEGcQeVKb4N+z4gtI+ljSa8H0ZuAdoOde%0Ai7CNaO8fUj+/fVt7Pr/2fG5htVaC6C7pk2D6E6B7Y4XN7EBgIPBSy4blnHOu"&amp;"TouNLW1mzwA9Eqya%0AEjsjSWbW4JNuZtYFeAT4YXAl4Zxzbi9ocsjRFjmo2RKgXNLHZlYCLEg0ap2ZdQD+AsyVdFMD+/LH%0AqJ1zbg/s8ZPULewJYBwwI/j3T/EFzMyAu4HFDSUHaPoEnXPO7ZnWuoIoAB4G+gDLgNGSNphZT+BO%0ASf9mZicAzxPpbrwuyMmS5u31gJ1zbj/UKgnCOedc29cunqQ2s3ODB+p2mtmg1o4nVcxshJktMbP3%0"&amp;"AzezK1o4nlcxsppl9YmZvtnYsLaE9P+hpZp3M7CUze83MFpvZ9NaOqSWYWbqZvWpmc1o7llQzs2Vm%0A9kZwfi83VK5dJAjgTeBsIlVS7YKZpQM3AyOAw4Ax7exBwVlEzq29arcPekraBpwk6WjgSOCkoEq4%0AvfkhsJhdVdztiYjcKDRQ0uCGCrWLBCFpiaT3WjuOFBsMLJW0LBgL/CHgzFaOKWUk/RVY39pxtJT2%0A/qCnpLqxYjKBdGBdK"&amp;"4aTcmbWi8hQy3cB7fVGmCbPq10kiHbqAGBlzPxHwTK3j2mPD3qaWZqZvUbk%0AQdcFkha3dkwp9hvgv4Da1g6khQh41swWmdlFDRVqrdtck9bIg3c/ldTu6ghpn5e1+532+qCnpFrg%0AaDPrClSaWbmkqlYOKyXM7DTgU0mvmll5a8fTQoZKWmNmxcAzZrYkuKqvZ59JEJIqWjuGvWwV0Dtm%0AvjeRqwi3jwge9HwUuF/Sbs/6tAeSNprZk8B"&amp;"XgapWDidVjgfOMLORQCcg18zulfSdVo4rZSStCf79%0AzMweJ1KlvVuCaI9VTO2lvnARcIiZHWhmmcB5RB4wdPuAsA967ovMrKiui34zywIqgFdbN6rUkfRT%0ASb0lHQScD8xvT8nBzLLNLCeY7gwMJ3Kjz27aRYIws7PNbCWRu0WeNLO5rR1Tc0naAUwEKoncSfF/%0Akt5p3ahSx8weBF4E+pnZSjP7bmvHlGJDgQuI3OHzavBqL3dtlQDzg"&amp;"zaIl4A5kp5r5ZhaUnur7u0O%0A/DXm7/cXSU8nKugPyjnnnEuoXVxBOOecSz1PEM455xLyBOGccy4hTxDOOecS8gThnHP7mGQ6uzSz%0AUjN7zsxeDzqQDN0jgycI55zb9yTT2eX1wGxJRwG/BEL3vusJwu1TzKzWzK6Pmb/CzK5pzZjimVmB%0AmT1jZu+Z2dN1D5XFlSk1szFJ7vdoM3sx6D78dTMbnaDMZDOrNrML4pafGWzzqpn908y+ESx"&amp;"vt92S%0At2eJOrs0s75mNjfoX+l5M+sfrBoAzA+mq0ii009PEG5fUw2cbWaFwXxbfJDnKuAZSf2A54L5eAcB%0A/57kfrcAYyV9hcivx5vMLLdupZmNJfJU7KHAJDP7Zsy2z0o6StJAYDxwR7C83XZLvh+6A/i+pK8S%0A6Wjw98Hy14FRwfTZQI6Z5YfZoScIt6+pIfIf4cfxK4JuSeYHv5SfNbPewfLZZvZbM3vBzD4ws1Ex%0A21wZDJzyWt"&amp;"3AN438EgvrDOCeYPoe4KwEZa4DTgx+0f/QzDqa2awgllcSdRIn6X1JHwTTa4BPgeIg%0A5pOBscBISR8SSRS/MLMjgvJbYnbVBfg8WN6uuyXfXwSdQh4H/NHMXgVuY1fnplcAw8zsFeDrRPp5%0A2xlqx5L85a995gVsAnKAfwG5wCTgmmDdHCK/sAG+CzweTM8m0lUJRC633w+mTwVeADoF83nBv88B%0AZcH0scBzSca4PmbaYudjlg8j0kVF"&amp;"3fwk4K5guj+wHMhs5BiDgbeTjOssIglgAzA4wfoDg+N2ae2/%0As79C/T0PBN4MpnOB1SG26QKsDHsMv4Jw+xxJm4B7gfj68iHAA8H0/UDdKGcC/hRs+w6RvmgATgZm%0AKjJCGpI2NPFLbE9iFYmrweI7lRwaxIykd4l8USe8cjGzEiLnn1T/VZL+JGkAcDpwX9w+22W35PsL%0ASV8A/zKzb0Gks0gzOzKYLjSzuu/6yUQ6kQzFE4TbV90EfA"&amp;"/oHLe8od58qxOUUYLyacAGRYZirHsd%0AHr8zM5sXVA/dEb8O+MTMegTlSohUBYURH8tuiSVoc/gLkXFQGhxLuDGKNHBm1LXj7A/dkrc3MZ1d%0A9o/p7PLbwPeCTvjeIlLVCXASsMTM3iVSJXlt2OPsM+NBOBdL0noze5hIkqj7RfQike6Z7yfyn6Wp%0AMcqfAa42sz9I+tLM8oP9/svMviXpETMz4AhJb8Qdv7FbDJ8AxgEzgn8Tfel+QaSq"&amp;"rM5fg5gXmFk/%0AoA/wbuwGFun2/XHgXkmPNXFu9ZhZX+BDSTKzQcE5rA3Or112S96eSWroDrhTE5R9hMjVYdL8CsLt%0Aa2J/Vd8AFMXMfx/4rpm9TuTL9ocNbCcASZVEvswXBdVJk4L1Df0SC+s6oMLM3gO+EczHewPYGTSO%0A/5DIHSdpZvYGkfHHxykyFnms0cCJwHjb1YX4kSFjGgW8GZznb4kkUmjf3ZK7ZvLuvp1zziXkVxDO%0AOec"&amp;"S8gThnHMuIU8QzjnnEvIE4ZxzLiFPEM455xLyBOGccy4hTxDOOecS8gThnHMuof8POsIRXQv2%0AbNsAAAAASUVORK5CYII=%0A",1)</f>
        <v/>
      </c>
      <c r="F326" s="1" t="s">
        <v>4</v>
      </c>
      <c r="G326" s="2" t="s">
        <v>1475</v>
      </c>
    </row>
    <row r="327">
      <c r="A327" s="1" t="s">
        <v>1476</v>
      </c>
      <c r="B327" s="1" t="s">
        <v>751</v>
      </c>
      <c r="C327" s="1" t="s">
        <v>1477</v>
      </c>
      <c r="D327" s="1" t="s">
        <v>1478</v>
      </c>
      <c r="E327" t="str">
        <f t="shared" ref="E327:E328" si="41">IMAGE("http://ifttt.com/images/no_image_card.png",1)</f>
        <v/>
      </c>
      <c r="F327" s="1" t="s">
        <v>4</v>
      </c>
      <c r="G327" s="2" t="s">
        <v>1479</v>
      </c>
    </row>
    <row r="328">
      <c r="A328" s="1" t="s">
        <v>1480</v>
      </c>
      <c r="B328" s="1" t="s">
        <v>1481</v>
      </c>
      <c r="C328" s="1" t="s">
        <v>1482</v>
      </c>
      <c r="D328" s="1" t="s">
        <v>1483</v>
      </c>
      <c r="E328" t="str">
        <f t="shared" si="41"/>
        <v/>
      </c>
      <c r="F328" s="1" t="s">
        <v>4</v>
      </c>
      <c r="G328" s="2" t="s">
        <v>1484</v>
      </c>
    </row>
    <row r="329">
      <c r="A329" s="1" t="s">
        <v>1485</v>
      </c>
      <c r="B329" s="1" t="s">
        <v>1486</v>
      </c>
      <c r="C329" s="1" t="s">
        <v>1487</v>
      </c>
      <c r="D329" s="2" t="s">
        <v>1488</v>
      </c>
      <c r="E329" t="str">
        <f>IMAGE("https://i.ytimg.com/vi/t_i9Kp0l2MM/maxresdefault.jpg",1)</f>
        <v/>
      </c>
      <c r="F329" s="1" t="s">
        <v>4</v>
      </c>
      <c r="G329" s="2" t="s">
        <v>1489</v>
      </c>
    </row>
    <row r="330">
      <c r="A330" s="1" t="s">
        <v>1490</v>
      </c>
      <c r="B330" s="1" t="s">
        <v>1491</v>
      </c>
      <c r="C330" s="1" t="s">
        <v>1492</v>
      </c>
      <c r="D330" s="2" t="s">
        <v>1493</v>
      </c>
      <c r="E330" t="str">
        <f>IMAGE("https://img.washingtonpost.com/rw/2010-2019/WashingtonPost/2015/03/20/Outlook/Images/barlow-web0322.jpg",1)</f>
        <v/>
      </c>
      <c r="F330" s="1" t="s">
        <v>4</v>
      </c>
      <c r="G330" s="2" t="s">
        <v>1494</v>
      </c>
    </row>
    <row r="331">
      <c r="A331" s="1" t="s">
        <v>1466</v>
      </c>
      <c r="B331" s="1" t="s">
        <v>1467</v>
      </c>
      <c r="C331" s="1" t="s">
        <v>1468</v>
      </c>
      <c r="D331" s="1" t="s">
        <v>1495</v>
      </c>
      <c r="E331" t="str">
        <f t="shared" ref="E331:E333" si="42">IMAGE("http://ifttt.com/images/no_image_card.png",1)</f>
        <v/>
      </c>
      <c r="F331" s="1" t="s">
        <v>4</v>
      </c>
      <c r="G331" s="2" t="s">
        <v>1470</v>
      </c>
    </row>
    <row r="332">
      <c r="A332" s="1" t="s">
        <v>1496</v>
      </c>
      <c r="B332" s="1" t="s">
        <v>1497</v>
      </c>
      <c r="C332" s="1" t="s">
        <v>1498</v>
      </c>
      <c r="D332" s="1" t="s">
        <v>1499</v>
      </c>
      <c r="E332" t="str">
        <f t="shared" si="42"/>
        <v/>
      </c>
      <c r="F332" s="1" t="s">
        <v>4</v>
      </c>
      <c r="G332" s="2" t="s">
        <v>1500</v>
      </c>
    </row>
    <row r="333">
      <c r="A333" s="1" t="s">
        <v>1501</v>
      </c>
      <c r="B333" s="1" t="s">
        <v>1502</v>
      </c>
      <c r="C333" s="1" t="s">
        <v>1503</v>
      </c>
      <c r="D333" s="2" t="s">
        <v>1504</v>
      </c>
      <c r="E333" t="str">
        <f t="shared" si="42"/>
        <v/>
      </c>
      <c r="F333" s="1" t="s">
        <v>4</v>
      </c>
      <c r="G333" s="2" t="s">
        <v>1505</v>
      </c>
    </row>
    <row r="334">
      <c r="A334" s="1" t="s">
        <v>1506</v>
      </c>
      <c r="B334" s="1" t="s">
        <v>1507</v>
      </c>
      <c r="C334" s="1" t="s">
        <v>1508</v>
      </c>
      <c r="D334" s="2" t="s">
        <v>1509</v>
      </c>
      <c r="E334" t="str">
        <f>IMAGE("http://www.coinjay.com/img/how/step1.png",1)</f>
        <v/>
      </c>
      <c r="F334" s="1" t="s">
        <v>4</v>
      </c>
      <c r="G334" s="2" t="s">
        <v>1510</v>
      </c>
    </row>
    <row r="335">
      <c r="A335" s="1" t="s">
        <v>1511</v>
      </c>
      <c r="B335" s="1" t="s">
        <v>1512</v>
      </c>
      <c r="C335" s="1" t="s">
        <v>1513</v>
      </c>
      <c r="D335" s="1" t="s">
        <v>1514</v>
      </c>
      <c r="E335" t="str">
        <f>IMAGE("http://ifttt.com/images/no_image_card.png",1)</f>
        <v/>
      </c>
      <c r="F335" s="1" t="s">
        <v>4</v>
      </c>
      <c r="G335" s="2" t="s">
        <v>1515</v>
      </c>
    </row>
    <row r="336">
      <c r="A336" s="1" t="s">
        <v>1516</v>
      </c>
      <c r="B336" s="1" t="s">
        <v>1517</v>
      </c>
      <c r="C336" s="1" t="s">
        <v>1518</v>
      </c>
      <c r="D336" s="2" t="s">
        <v>1519</v>
      </c>
      <c r="E336" t="str">
        <f>IMAGE("https://imgv2-2-f.scribdassets.com/img/word_document/259426863/164x212/df4c648cdd/1426889146",1)</f>
        <v/>
      </c>
      <c r="F336" s="1" t="s">
        <v>4</v>
      </c>
      <c r="G336" s="2" t="s">
        <v>1520</v>
      </c>
    </row>
    <row r="337">
      <c r="A337" s="1" t="s">
        <v>1521</v>
      </c>
      <c r="B337" s="1" t="s">
        <v>1522</v>
      </c>
      <c r="C337" s="1" t="s">
        <v>1523</v>
      </c>
      <c r="D337" s="1" t="s">
        <v>1524</v>
      </c>
      <c r="E337" t="str">
        <f>IMAGE("http://ifttt.com/images/no_image_card.png",1)</f>
        <v/>
      </c>
      <c r="F337" s="1" t="s">
        <v>4</v>
      </c>
      <c r="G337" s="2" t="s">
        <v>1525</v>
      </c>
    </row>
    <row r="338">
      <c r="A338" s="1" t="s">
        <v>1526</v>
      </c>
      <c r="B338" s="1" t="s">
        <v>1527</v>
      </c>
      <c r="C338" s="1" t="s">
        <v>1528</v>
      </c>
      <c r="D338" s="2" t="s">
        <v>1529</v>
      </c>
      <c r="E338" t="str">
        <f>IMAGE("http://i.imgur.com/J9PXV6i.jpg?fb",1)</f>
        <v/>
      </c>
      <c r="F338" s="1" t="s">
        <v>4</v>
      </c>
      <c r="G338" s="2" t="s">
        <v>1530</v>
      </c>
    </row>
    <row r="339">
      <c r="A339" s="1" t="s">
        <v>1531</v>
      </c>
      <c r="B339" s="1" t="s">
        <v>1532</v>
      </c>
      <c r="C339" s="1" t="s">
        <v>1533</v>
      </c>
      <c r="D339" s="1" t="s">
        <v>1534</v>
      </c>
      <c r="E339" t="str">
        <f>IMAGE("http://ifttt.com/images/no_image_card.png",1)</f>
        <v/>
      </c>
      <c r="F339" s="1" t="s">
        <v>4</v>
      </c>
      <c r="G339" s="2" t="s">
        <v>1535</v>
      </c>
    </row>
    <row r="340">
      <c r="A340" s="1" t="s">
        <v>1536</v>
      </c>
      <c r="B340" s="1" t="s">
        <v>205</v>
      </c>
      <c r="C340" s="1" t="s">
        <v>1537</v>
      </c>
      <c r="D340" s="2" t="s">
        <v>1538</v>
      </c>
      <c r="E340" t="str">
        <f>IMAGE("http://btcfeed.net/wp-content/uploads/2015/03/logo.png",1)</f>
        <v/>
      </c>
      <c r="F340" s="1" t="s">
        <v>4</v>
      </c>
      <c r="G340" s="2" t="s">
        <v>1539</v>
      </c>
    </row>
    <row r="341">
      <c r="A341" s="1" t="s">
        <v>1540</v>
      </c>
      <c r="B341" s="1" t="s">
        <v>1541</v>
      </c>
      <c r="C341" s="1" t="s">
        <v>1542</v>
      </c>
      <c r="D341" s="1" t="s">
        <v>1543</v>
      </c>
      <c r="E341" t="str">
        <f t="shared" ref="E341:E343" si="43">IMAGE("http://ifttt.com/images/no_image_card.png",1)</f>
        <v/>
      </c>
      <c r="F341" s="1" t="s">
        <v>4</v>
      </c>
      <c r="G341" s="2" t="s">
        <v>1544</v>
      </c>
    </row>
    <row r="342">
      <c r="A342" s="1" t="s">
        <v>1540</v>
      </c>
      <c r="B342" s="1" t="s">
        <v>1545</v>
      </c>
      <c r="C342" s="1" t="s">
        <v>1546</v>
      </c>
      <c r="D342" s="1" t="s">
        <v>94</v>
      </c>
      <c r="E342" t="str">
        <f t="shared" si="43"/>
        <v/>
      </c>
      <c r="F342" s="1" t="s">
        <v>4</v>
      </c>
      <c r="G342" s="2" t="s">
        <v>1547</v>
      </c>
    </row>
    <row r="343">
      <c r="A343" s="1" t="s">
        <v>1540</v>
      </c>
      <c r="B343" s="1" t="s">
        <v>1548</v>
      </c>
      <c r="C343" s="1" t="s">
        <v>1549</v>
      </c>
      <c r="D343" s="1" t="s">
        <v>94</v>
      </c>
      <c r="E343" t="str">
        <f t="shared" si="43"/>
        <v/>
      </c>
      <c r="F343" s="1" t="s">
        <v>4</v>
      </c>
      <c r="G343" s="2" t="s">
        <v>1550</v>
      </c>
    </row>
    <row r="344">
      <c r="A344" s="1" t="s">
        <v>1551</v>
      </c>
      <c r="B344" s="1" t="s">
        <v>1552</v>
      </c>
      <c r="C344" s="1" t="s">
        <v>1553</v>
      </c>
      <c r="D344" s="2" t="s">
        <v>1554</v>
      </c>
      <c r="E344" t="str">
        <f>IMAGE("http://static-cdn.jtvnw.net/jtv_user_pictures/nobleesports-profile_image-d8899fb0f66d9bdc-600x600.png",1)</f>
        <v/>
      </c>
      <c r="F344" s="1" t="s">
        <v>4</v>
      </c>
      <c r="G344" s="2" t="s">
        <v>1555</v>
      </c>
    </row>
    <row r="345">
      <c r="A345" s="1" t="s">
        <v>1556</v>
      </c>
      <c r="B345" s="1" t="s">
        <v>1557</v>
      </c>
      <c r="C345" s="1" t="s">
        <v>1558</v>
      </c>
      <c r="D345" s="2" t="s">
        <v>1559</v>
      </c>
      <c r="E345" t="str">
        <f>IMAGE("https://www.littlebitback.com/wp-content/uploads/fatalencounters-300x200.png",1)</f>
        <v/>
      </c>
      <c r="F345" s="1" t="s">
        <v>4</v>
      </c>
      <c r="G345" s="2" t="s">
        <v>1560</v>
      </c>
    </row>
    <row r="346">
      <c r="A346" s="1" t="s">
        <v>1561</v>
      </c>
      <c r="B346" s="1" t="s">
        <v>1562</v>
      </c>
      <c r="C346" s="1" t="s">
        <v>1563</v>
      </c>
      <c r="D346" s="1" t="s">
        <v>94</v>
      </c>
      <c r="E346" t="str">
        <f t="shared" ref="E346:E347" si="44">IMAGE("http://ifttt.com/images/no_image_card.png",1)</f>
        <v/>
      </c>
      <c r="F346" s="1" t="s">
        <v>4</v>
      </c>
      <c r="G346" s="2" t="s">
        <v>1564</v>
      </c>
    </row>
    <row r="347">
      <c r="A347" s="1" t="s">
        <v>1565</v>
      </c>
      <c r="B347" s="1" t="s">
        <v>1566</v>
      </c>
      <c r="C347" s="1" t="s">
        <v>1567</v>
      </c>
      <c r="D347" s="1" t="s">
        <v>1568</v>
      </c>
      <c r="E347" t="str">
        <f t="shared" si="44"/>
        <v/>
      </c>
      <c r="F347" s="1" t="s">
        <v>4</v>
      </c>
      <c r="G347" s="2" t="s">
        <v>1569</v>
      </c>
    </row>
    <row r="348">
      <c r="A348" s="1" t="s">
        <v>1570</v>
      </c>
      <c r="B348" s="1" t="s">
        <v>1571</v>
      </c>
      <c r="C348" s="1" t="s">
        <v>1572</v>
      </c>
      <c r="D348" s="2" t="s">
        <v>1573</v>
      </c>
      <c r="E348" t="str">
        <f>IMAGE("https://photos-6.dropbox.com/t/2/AADpZduccraH3O7k7NIkdwzU6B04OhQSE_9A93ogPyz6_w/12/373543529/jpeg/320x320/1/_/0/4/IMG_20150320_223755.jpg/COmkj7IBIAEgAiADKAE/l9mybcfwm8cdjwm/AAAGOlVPd_R5GrQJ0pE6IGIPa/IMG_20150320_223755.jpg",1)</f>
        <v/>
      </c>
      <c r="F348" s="1" t="s">
        <v>4</v>
      </c>
      <c r="G348" s="2" t="s">
        <v>1574</v>
      </c>
    </row>
    <row r="349">
      <c r="A349" s="1" t="s">
        <v>1575</v>
      </c>
      <c r="B349" s="1" t="s">
        <v>1576</v>
      </c>
      <c r="C349" s="1" t="s">
        <v>1577</v>
      </c>
      <c r="D349" s="2" t="s">
        <v>1578</v>
      </c>
      <c r="E349" t="str">
        <f>IMAGE("http://i.imgur.com/Cx7aqY6.jpg?fb",1)</f>
        <v/>
      </c>
      <c r="F349" s="1" t="s">
        <v>4</v>
      </c>
      <c r="G349" s="2" t="s">
        <v>1579</v>
      </c>
    </row>
    <row r="350">
      <c r="A350" s="1" t="s">
        <v>1580</v>
      </c>
      <c r="B350" s="1" t="s">
        <v>1581</v>
      </c>
      <c r="C350" s="1" t="s">
        <v>1582</v>
      </c>
      <c r="D350" s="1" t="s">
        <v>1583</v>
      </c>
      <c r="E350" t="str">
        <f t="shared" ref="E350:E353" si="45">IMAGE("http://ifttt.com/images/no_image_card.png",1)</f>
        <v/>
      </c>
      <c r="F350" s="1" t="s">
        <v>4</v>
      </c>
      <c r="G350" s="2" t="s">
        <v>1584</v>
      </c>
    </row>
    <row r="351">
      <c r="A351" s="1" t="s">
        <v>1585</v>
      </c>
      <c r="B351" s="1" t="s">
        <v>1586</v>
      </c>
      <c r="C351" s="1" t="s">
        <v>1587</v>
      </c>
      <c r="D351" s="1" t="s">
        <v>1588</v>
      </c>
      <c r="E351" t="str">
        <f t="shared" si="45"/>
        <v/>
      </c>
      <c r="F351" s="1" t="s">
        <v>4</v>
      </c>
      <c r="G351" s="2" t="s">
        <v>1589</v>
      </c>
    </row>
    <row r="352">
      <c r="A352" s="1" t="s">
        <v>1590</v>
      </c>
      <c r="B352" s="1" t="s">
        <v>1591</v>
      </c>
      <c r="C352" s="1" t="s">
        <v>1592</v>
      </c>
      <c r="D352" s="1" t="s">
        <v>1593</v>
      </c>
      <c r="E352" t="str">
        <f t="shared" si="45"/>
        <v/>
      </c>
      <c r="F352" s="1" t="s">
        <v>4</v>
      </c>
      <c r="G352" s="2" t="s">
        <v>1594</v>
      </c>
    </row>
    <row r="353">
      <c r="A353" s="1" t="s">
        <v>1595</v>
      </c>
      <c r="B353" s="1" t="s">
        <v>1596</v>
      </c>
      <c r="C353" s="1" t="s">
        <v>1597</v>
      </c>
      <c r="D353" s="1" t="s">
        <v>1598</v>
      </c>
      <c r="E353" t="str">
        <f t="shared" si="45"/>
        <v/>
      </c>
      <c r="F353" s="1" t="s">
        <v>4</v>
      </c>
      <c r="G353" s="2" t="s">
        <v>1599</v>
      </c>
    </row>
    <row r="354">
      <c r="A354" s="1" t="s">
        <v>1600</v>
      </c>
      <c r="B354" s="1" t="s">
        <v>1601</v>
      </c>
      <c r="C354" s="1" t="s">
        <v>1602</v>
      </c>
      <c r="D354" s="2" t="s">
        <v>1603</v>
      </c>
      <c r="E354" t="str">
        <f>IMAGE("http://i.imgur.com/zf9SVVB.png",1)</f>
        <v/>
      </c>
      <c r="F354" s="1" t="s">
        <v>4</v>
      </c>
      <c r="G354" s="2" t="s">
        <v>1604</v>
      </c>
    </row>
    <row r="355">
      <c r="A355" s="1" t="s">
        <v>1605</v>
      </c>
      <c r="B355" s="1" t="s">
        <v>1606</v>
      </c>
      <c r="C355" s="1" t="s">
        <v>1607</v>
      </c>
      <c r="D355" s="2" t="s">
        <v>1608</v>
      </c>
      <c r="E355" t="str">
        <f>IMAGE("http://bravenewcoin.com/assets/Uploads/_resampled/CroppedImage400400-Fingerprint-Security.jpg",1)</f>
        <v/>
      </c>
      <c r="F355" s="1" t="s">
        <v>4</v>
      </c>
      <c r="G355" s="2" t="s">
        <v>1609</v>
      </c>
    </row>
    <row r="356">
      <c r="A356" s="1" t="s">
        <v>1610</v>
      </c>
      <c r="B356" s="1" t="s">
        <v>378</v>
      </c>
      <c r="C356" s="1" t="s">
        <v>1611</v>
      </c>
      <c r="D356" s="2" t="s">
        <v>1612</v>
      </c>
      <c r="E356" t="str">
        <f>IMAGE("http://cdn0.dailydot.com/cache/ed/5a/ed5aa72f892c48b3eb99df24ce423d9b.jpg",1)</f>
        <v/>
      </c>
      <c r="F356" s="1" t="s">
        <v>4</v>
      </c>
      <c r="G356" s="2" t="s">
        <v>1613</v>
      </c>
    </row>
    <row r="357">
      <c r="A357" s="1" t="s">
        <v>1614</v>
      </c>
      <c r="B357" s="1" t="s">
        <v>1615</v>
      </c>
      <c r="C357" s="1" t="s">
        <v>1616</v>
      </c>
      <c r="D357" s="2" t="s">
        <v>1617</v>
      </c>
      <c r="E357" t="str">
        <f t="shared" ref="E357:E358" si="46">IMAGE("http://ifttt.com/images/no_image_card.png",1)</f>
        <v/>
      </c>
      <c r="F357" s="1" t="s">
        <v>4</v>
      </c>
      <c r="G357" s="2" t="s">
        <v>1618</v>
      </c>
    </row>
    <row r="358">
      <c r="A358" s="1" t="s">
        <v>1619</v>
      </c>
      <c r="B358" s="1" t="s">
        <v>1620</v>
      </c>
      <c r="C358" s="1" t="s">
        <v>1621</v>
      </c>
      <c r="D358" s="1" t="s">
        <v>1622</v>
      </c>
      <c r="E358" t="str">
        <f t="shared" si="46"/>
        <v/>
      </c>
      <c r="F358" s="1" t="s">
        <v>4</v>
      </c>
      <c r="G358" s="2" t="s">
        <v>1623</v>
      </c>
    </row>
    <row r="359">
      <c r="A359" s="1" t="s">
        <v>1624</v>
      </c>
      <c r="B359" s="1" t="s">
        <v>1625</v>
      </c>
      <c r="C359" s="1" t="s">
        <v>1626</v>
      </c>
      <c r="D359" s="2" t="s">
        <v>1627</v>
      </c>
      <c r="E359" t="str">
        <f>IMAGE("http://s.marketwatch.com/public/resources/MWimages/MW-DI045_baba_m_ZG_20150319221025.jpg",1)</f>
        <v/>
      </c>
      <c r="F359" s="1" t="s">
        <v>4</v>
      </c>
      <c r="G359" s="2" t="s">
        <v>1628</v>
      </c>
    </row>
    <row r="360">
      <c r="A360" s="1" t="s">
        <v>1629</v>
      </c>
      <c r="B360" s="1" t="s">
        <v>1630</v>
      </c>
      <c r="C360" s="1" t="s">
        <v>1631</v>
      </c>
      <c r="D360" s="1" t="s">
        <v>1632</v>
      </c>
      <c r="E360" t="str">
        <f>IMAGE("http://ifttt.com/images/no_image_card.png",1)</f>
        <v/>
      </c>
      <c r="F360" s="1" t="s">
        <v>4</v>
      </c>
      <c r="G360" s="2" t="s">
        <v>1633</v>
      </c>
    </row>
    <row r="361">
      <c r="A361" s="1" t="s">
        <v>1634</v>
      </c>
      <c r="B361" s="1" t="s">
        <v>1635</v>
      </c>
      <c r="C361" s="1" t="s">
        <v>1636</v>
      </c>
      <c r="D361" s="2" t="s">
        <v>1637</v>
      </c>
      <c r="E361" t="str">
        <f>IMAGE("http://btcfeed.net/wp-content/uploads/2015/03/shutterstock_236780302.jpg",1)</f>
        <v/>
      </c>
      <c r="F361" s="1" t="s">
        <v>4</v>
      </c>
      <c r="G361" s="2" t="s">
        <v>1638</v>
      </c>
    </row>
    <row r="362">
      <c r="A362" s="1" t="s">
        <v>1639</v>
      </c>
      <c r="B362" s="1" t="s">
        <v>1640</v>
      </c>
      <c r="C362" s="1" t="s">
        <v>1641</v>
      </c>
      <c r="D362" s="1" t="s">
        <v>1642</v>
      </c>
      <c r="E362" t="str">
        <f t="shared" ref="E362:E367" si="47">IMAGE("http://ifttt.com/images/no_image_card.png",1)</f>
        <v/>
      </c>
      <c r="F362" s="1" t="s">
        <v>4</v>
      </c>
      <c r="G362" s="2" t="s">
        <v>1643</v>
      </c>
    </row>
    <row r="363">
      <c r="A363" s="1" t="s">
        <v>1644</v>
      </c>
      <c r="B363" s="1" t="s">
        <v>1645</v>
      </c>
      <c r="C363" s="1" t="s">
        <v>1646</v>
      </c>
      <c r="D363" s="1" t="s">
        <v>1647</v>
      </c>
      <c r="E363" t="str">
        <f t="shared" si="47"/>
        <v/>
      </c>
      <c r="F363" s="1" t="s">
        <v>4</v>
      </c>
      <c r="G363" s="2" t="s">
        <v>1648</v>
      </c>
    </row>
    <row r="364">
      <c r="A364" s="1" t="s">
        <v>1649</v>
      </c>
      <c r="B364" s="1" t="s">
        <v>1650</v>
      </c>
      <c r="C364" s="1" t="s">
        <v>1651</v>
      </c>
      <c r="D364" s="1" t="s">
        <v>1652</v>
      </c>
      <c r="E364" t="str">
        <f t="shared" si="47"/>
        <v/>
      </c>
      <c r="F364" s="1" t="s">
        <v>4</v>
      </c>
      <c r="G364" s="2" t="s">
        <v>1653</v>
      </c>
    </row>
    <row r="365">
      <c r="A365" s="1" t="s">
        <v>1654</v>
      </c>
      <c r="B365" s="1" t="s">
        <v>1655</v>
      </c>
      <c r="C365" s="1" t="s">
        <v>1656</v>
      </c>
      <c r="D365" s="1" t="s">
        <v>1657</v>
      </c>
      <c r="E365" t="str">
        <f t="shared" si="47"/>
        <v/>
      </c>
      <c r="F365" s="1" t="s">
        <v>4</v>
      </c>
      <c r="G365" s="2" t="s">
        <v>1658</v>
      </c>
    </row>
    <row r="366">
      <c r="A366" s="1" t="s">
        <v>1659</v>
      </c>
      <c r="B366" s="1" t="s">
        <v>672</v>
      </c>
      <c r="C366" s="1" t="s">
        <v>1660</v>
      </c>
      <c r="D366" s="1" t="s">
        <v>1661</v>
      </c>
      <c r="E366" t="str">
        <f t="shared" si="47"/>
        <v/>
      </c>
      <c r="F366" s="1" t="s">
        <v>4</v>
      </c>
      <c r="G366" s="2" t="s">
        <v>1662</v>
      </c>
    </row>
    <row r="367">
      <c r="A367" s="1" t="s">
        <v>1663</v>
      </c>
      <c r="B367" s="1" t="s">
        <v>732</v>
      </c>
      <c r="C367" s="1" t="s">
        <v>1664</v>
      </c>
      <c r="D367" s="1" t="s">
        <v>1665</v>
      </c>
      <c r="E367" t="str">
        <f t="shared" si="47"/>
        <v/>
      </c>
      <c r="F367" s="1" t="s">
        <v>4</v>
      </c>
      <c r="G367" s="2" t="s">
        <v>1666</v>
      </c>
    </row>
    <row r="368">
      <c r="A368" s="1" t="s">
        <v>1667</v>
      </c>
      <c r="B368" s="1" t="s">
        <v>1668</v>
      </c>
      <c r="C368" s="1" t="s">
        <v>1669</v>
      </c>
      <c r="D368" s="2" t="s">
        <v>1670</v>
      </c>
      <c r="E368" t="str">
        <f>IMAGE("http://cointelegraph.com/images/725_aHR0cDovL2NvaW50ZWxlZ3JhcGguY29tL3N0b3JhZ2UvdXBsb2Fkcy92aWV3LzhkNTFjYTcxOTljOWEzYTg0YWI0YmQ2OGMxZmQwZDQ2LnBuZw==.jpg",1)</f>
        <v/>
      </c>
      <c r="F368" s="1" t="s">
        <v>4</v>
      </c>
      <c r="G368" s="2" t="s">
        <v>1671</v>
      </c>
    </row>
    <row r="369">
      <c r="A369" s="1" t="s">
        <v>1672</v>
      </c>
      <c r="B369" s="1" t="s">
        <v>1673</v>
      </c>
      <c r="C369" s="1" t="s">
        <v>1674</v>
      </c>
      <c r="D369" s="1" t="s">
        <v>1675</v>
      </c>
      <c r="E369" t="str">
        <f>IMAGE("http://ifttt.com/images/no_image_card.png",1)</f>
        <v/>
      </c>
      <c r="F369" s="1" t="s">
        <v>4</v>
      </c>
      <c r="G369" s="2" t="s">
        <v>1676</v>
      </c>
    </row>
    <row r="370">
      <c r="A370" s="1" t="s">
        <v>1677</v>
      </c>
      <c r="B370" s="1" t="s">
        <v>1678</v>
      </c>
      <c r="C370" s="1" t="s">
        <v>1679</v>
      </c>
      <c r="D370" s="2" t="s">
        <v>1680</v>
      </c>
      <c r="E370" t="str">
        <f>IMAGE("https://pbs.twimg.com/profile_images/378800000319314436/1ef15a779fa555dd2434b8d6aba872db_400x400.png",1)</f>
        <v/>
      </c>
      <c r="F370" s="1" t="s">
        <v>4</v>
      </c>
      <c r="G370" s="2" t="s">
        <v>1681</v>
      </c>
    </row>
    <row r="371">
      <c r="A371" s="1" t="s">
        <v>1682</v>
      </c>
      <c r="B371" s="1" t="s">
        <v>845</v>
      </c>
      <c r="C371" s="1" t="s">
        <v>1683</v>
      </c>
      <c r="D371" s="2" t="s">
        <v>1684</v>
      </c>
      <c r="E371" t="str">
        <f>IMAGE("http://www.standard.co.uk/incoming/article8386387.ece/binary/original/AN12965061Chancellor-of-the.jpg",1)</f>
        <v/>
      </c>
      <c r="F371" s="1" t="s">
        <v>4</v>
      </c>
      <c r="G371" s="2" t="s">
        <v>1685</v>
      </c>
    </row>
    <row r="372">
      <c r="A372" s="1" t="s">
        <v>1686</v>
      </c>
      <c r="B372" s="1" t="s">
        <v>1687</v>
      </c>
      <c r="C372" s="1" t="s">
        <v>1688</v>
      </c>
      <c r="D372" s="1" t="s">
        <v>1689</v>
      </c>
      <c r="E372" t="str">
        <f>IMAGE("http://ifttt.com/images/no_image_card.png",1)</f>
        <v/>
      </c>
      <c r="F372" s="1" t="s">
        <v>4</v>
      </c>
      <c r="G372" s="2" t="s">
        <v>1690</v>
      </c>
    </row>
    <row r="373">
      <c r="A373" s="1" t="s">
        <v>1691</v>
      </c>
      <c r="B373" s="1" t="s">
        <v>845</v>
      </c>
      <c r="C373" s="1" t="s">
        <v>1692</v>
      </c>
      <c r="D373" s="2" t="s">
        <v>1693</v>
      </c>
      <c r="E373" t="str">
        <f>IMAGE("http://talkbusinessmagazine.co.uk/wp-content/uploads/2015/03/bitcoin-200x200.jpg",1)</f>
        <v/>
      </c>
      <c r="F373" s="1" t="s">
        <v>4</v>
      </c>
      <c r="G373" s="2" t="s">
        <v>1694</v>
      </c>
    </row>
    <row r="374">
      <c r="A374" s="1" t="s">
        <v>1695</v>
      </c>
      <c r="B374" s="1" t="s">
        <v>1696</v>
      </c>
      <c r="C374" s="1" t="s">
        <v>1697</v>
      </c>
      <c r="D374" s="2" t="s">
        <v>1698</v>
      </c>
      <c r="E374" t="str">
        <f>IMAGE("https://cardforcoin.com/static/img/offer.png",1)</f>
        <v/>
      </c>
      <c r="F374" s="1" t="s">
        <v>4</v>
      </c>
      <c r="G374" s="2" t="s">
        <v>1699</v>
      </c>
    </row>
    <row r="375">
      <c r="A375" s="1" t="s">
        <v>1700</v>
      </c>
      <c r="B375" s="1" t="s">
        <v>1701</v>
      </c>
      <c r="C375" s="2" t="s">
        <v>1702</v>
      </c>
      <c r="D375" s="2" t="s">
        <v>1703</v>
      </c>
      <c r="E375" t="str">
        <f>IMAGE("https://www.BitGamer.TV/website_thumbnail.jpg",1)</f>
        <v/>
      </c>
      <c r="F375" s="1" t="s">
        <v>4</v>
      </c>
      <c r="G375" s="2" t="s">
        <v>1704</v>
      </c>
    </row>
    <row r="376">
      <c r="A376" s="1" t="s">
        <v>1705</v>
      </c>
      <c r="B376" s="1" t="s">
        <v>1706</v>
      </c>
      <c r="C376" s="1" t="s">
        <v>1707</v>
      </c>
      <c r="D376" s="2" t="s">
        <v>1708</v>
      </c>
      <c r="E376" t="str">
        <f>IMAGE("https://localbitcoins.com/static/img/site-logo.png",1)</f>
        <v/>
      </c>
      <c r="F376" s="1" t="s">
        <v>4</v>
      </c>
      <c r="G376" s="2" t="s">
        <v>1709</v>
      </c>
    </row>
    <row r="377">
      <c r="A377" s="1" t="s">
        <v>1710</v>
      </c>
      <c r="B377" s="1" t="s">
        <v>1711</v>
      </c>
      <c r="C377" s="1" t="s">
        <v>1712</v>
      </c>
      <c r="D377" s="1" t="s">
        <v>1713</v>
      </c>
      <c r="E377" t="str">
        <f t="shared" ref="E377:E379" si="48">IMAGE("http://ifttt.com/images/no_image_card.png",1)</f>
        <v/>
      </c>
      <c r="F377" s="1" t="s">
        <v>4</v>
      </c>
      <c r="G377" s="2" t="s">
        <v>1714</v>
      </c>
    </row>
    <row r="378">
      <c r="A378" s="1" t="s">
        <v>1715</v>
      </c>
      <c r="B378" s="1" t="s">
        <v>1716</v>
      </c>
      <c r="C378" s="1" t="s">
        <v>1717</v>
      </c>
      <c r="D378" s="1" t="s">
        <v>1718</v>
      </c>
      <c r="E378" t="str">
        <f t="shared" si="48"/>
        <v/>
      </c>
      <c r="F378" s="1" t="s">
        <v>4</v>
      </c>
      <c r="G378" s="2" t="s">
        <v>1719</v>
      </c>
    </row>
    <row r="379">
      <c r="A379" s="1" t="s">
        <v>1720</v>
      </c>
      <c r="B379" s="1" t="s">
        <v>1721</v>
      </c>
      <c r="C379" s="1" t="s">
        <v>1722</v>
      </c>
      <c r="D379" s="1" t="s">
        <v>1723</v>
      </c>
      <c r="E379" t="str">
        <f t="shared" si="48"/>
        <v/>
      </c>
      <c r="F379" s="1" t="s">
        <v>4</v>
      </c>
      <c r="G379" s="2" t="s">
        <v>1724</v>
      </c>
    </row>
    <row r="380">
      <c r="A380" s="1" t="s">
        <v>1725</v>
      </c>
      <c r="B380" s="1" t="s">
        <v>1726</v>
      </c>
      <c r="C380" s="1" t="s">
        <v>1727</v>
      </c>
      <c r="D380" s="2" t="s">
        <v>1728</v>
      </c>
      <c r="E380" t="str">
        <f>IMAGE("http://33.media.tumblr.com/avatar_bbed287e8304_128.png",1)</f>
        <v/>
      </c>
      <c r="F380" s="1" t="s">
        <v>4</v>
      </c>
      <c r="G380" s="2" t="s">
        <v>1729</v>
      </c>
    </row>
    <row r="381">
      <c r="A381" s="1" t="s">
        <v>1730</v>
      </c>
      <c r="B381" s="1" t="s">
        <v>1731</v>
      </c>
      <c r="C381" s="1" t="s">
        <v>1732</v>
      </c>
      <c r="D381" s="2" t="s">
        <v>1733</v>
      </c>
      <c r="E381" t="str">
        <f>IMAGE("http://i.imgur.com/85nZcZO.jpg?1?fb",1)</f>
        <v/>
      </c>
      <c r="F381" s="1" t="s">
        <v>4</v>
      </c>
      <c r="G381" s="2" t="s">
        <v>1734</v>
      </c>
    </row>
    <row r="382">
      <c r="A382" s="1" t="s">
        <v>1735</v>
      </c>
      <c r="B382" s="1" t="s">
        <v>1736</v>
      </c>
      <c r="C382" s="1" t="s">
        <v>1737</v>
      </c>
      <c r="D382" s="2" t="s">
        <v>1738</v>
      </c>
      <c r="E382" t="str">
        <f>IMAGE("http://33.media.tumblr.com/avatar_bbed287e8304_128.png",1)</f>
        <v/>
      </c>
      <c r="F382" s="1" t="s">
        <v>4</v>
      </c>
      <c r="G382" s="2" t="s">
        <v>1739</v>
      </c>
    </row>
    <row r="383">
      <c r="A383" s="1" t="s">
        <v>1740</v>
      </c>
      <c r="B383" s="1" t="s">
        <v>1741</v>
      </c>
      <c r="C383" s="1" t="s">
        <v>1742</v>
      </c>
      <c r="D383" s="1" t="s">
        <v>1743</v>
      </c>
      <c r="E383" t="str">
        <f t="shared" ref="E383:E385" si="49">IMAGE("http://ifttt.com/images/no_image_card.png",1)</f>
        <v/>
      </c>
      <c r="F383" s="1" t="s">
        <v>4</v>
      </c>
      <c r="G383" s="2" t="s">
        <v>1744</v>
      </c>
    </row>
    <row r="384">
      <c r="A384" s="1" t="s">
        <v>1745</v>
      </c>
      <c r="B384" s="1" t="s">
        <v>1746</v>
      </c>
      <c r="C384" s="1" t="s">
        <v>1747</v>
      </c>
      <c r="D384" s="1" t="s">
        <v>94</v>
      </c>
      <c r="E384" t="str">
        <f t="shared" si="49"/>
        <v/>
      </c>
      <c r="F384" s="1" t="s">
        <v>4</v>
      </c>
      <c r="G384" s="2" t="s">
        <v>1748</v>
      </c>
    </row>
    <row r="385">
      <c r="A385" s="1" t="s">
        <v>1749</v>
      </c>
      <c r="B385" s="1" t="s">
        <v>1750</v>
      </c>
      <c r="C385" s="1" t="s">
        <v>1751</v>
      </c>
      <c r="D385" s="2" t="s">
        <v>1752</v>
      </c>
      <c r="E385" t="str">
        <f t="shared" si="49"/>
        <v/>
      </c>
      <c r="F385" s="1" t="s">
        <v>4</v>
      </c>
      <c r="G385" s="2" t="s">
        <v>1753</v>
      </c>
    </row>
    <row r="386">
      <c r="A386" s="1" t="s">
        <v>1754</v>
      </c>
      <c r="B386" s="1" t="s">
        <v>1755</v>
      </c>
      <c r="C386" s="1" t="s">
        <v>1756</v>
      </c>
      <c r="D386" s="2" t="s">
        <v>1757</v>
      </c>
      <c r="E386" t="str">
        <f>IMAGE("https://graph.facebook.com/100000542901347/picture?type=large&amp;width=240&amp;height=240",1)</f>
        <v/>
      </c>
      <c r="F386" s="1" t="s">
        <v>4</v>
      </c>
      <c r="G386" s="2" t="s">
        <v>1758</v>
      </c>
    </row>
    <row r="387">
      <c r="A387" s="1" t="s">
        <v>1759</v>
      </c>
      <c r="B387" s="1" t="s">
        <v>1760</v>
      </c>
      <c r="C387" s="1" t="s">
        <v>1761</v>
      </c>
      <c r="D387" s="1" t="s">
        <v>1762</v>
      </c>
      <c r="E387" t="str">
        <f>IMAGE("http://ifttt.com/images/no_image_card.png",1)</f>
        <v/>
      </c>
      <c r="F387" s="1" t="s">
        <v>4</v>
      </c>
      <c r="G387" s="2" t="s">
        <v>1763</v>
      </c>
    </row>
    <row r="388">
      <c r="A388" s="1" t="s">
        <v>1764</v>
      </c>
      <c r="B388" s="1" t="s">
        <v>1765</v>
      </c>
      <c r="C388" s="1" t="s">
        <v>1766</v>
      </c>
      <c r="D388" s="2" t="s">
        <v>1767</v>
      </c>
      <c r="E388" t="str">
        <f>IMAGE("http://resources2.news.com.au/images/2015/03/20/1227270/893098-fc6f9a50-ce99-11e4-9cb0-ca25d560d473.jpg",1)</f>
        <v/>
      </c>
      <c r="F388" s="1" t="s">
        <v>4</v>
      </c>
      <c r="G388" s="2" t="s">
        <v>1768</v>
      </c>
    </row>
    <row r="389">
      <c r="A389" s="1" t="s">
        <v>1769</v>
      </c>
      <c r="B389" s="1" t="s">
        <v>1770</v>
      </c>
      <c r="C389" s="1" t="s">
        <v>1771</v>
      </c>
      <c r="D389" s="1" t="s">
        <v>1772</v>
      </c>
      <c r="E389" t="str">
        <f t="shared" ref="E389:E391" si="50">IMAGE("http://ifttt.com/images/no_image_card.png",1)</f>
        <v/>
      </c>
      <c r="F389" s="1" t="s">
        <v>4</v>
      </c>
      <c r="G389" s="2" t="s">
        <v>1773</v>
      </c>
    </row>
    <row r="390">
      <c r="A390" s="1" t="s">
        <v>1774</v>
      </c>
      <c r="B390" s="1" t="s">
        <v>1775</v>
      </c>
      <c r="C390" s="1" t="s">
        <v>1776</v>
      </c>
      <c r="D390" s="1" t="s">
        <v>1777</v>
      </c>
      <c r="E390" t="str">
        <f t="shared" si="50"/>
        <v/>
      </c>
      <c r="F390" s="1" t="s">
        <v>4</v>
      </c>
      <c r="G390" s="2" t="s">
        <v>1778</v>
      </c>
    </row>
    <row r="391">
      <c r="A391" s="1" t="s">
        <v>1779</v>
      </c>
      <c r="B391" s="1" t="s">
        <v>1780</v>
      </c>
      <c r="C391" s="1" t="s">
        <v>1781</v>
      </c>
      <c r="D391" s="1" t="s">
        <v>1782</v>
      </c>
      <c r="E391" t="str">
        <f t="shared" si="50"/>
        <v/>
      </c>
      <c r="F391" s="1" t="s">
        <v>4</v>
      </c>
      <c r="G391" s="2" t="s">
        <v>1783</v>
      </c>
    </row>
    <row r="392">
      <c r="A392" s="1" t="s">
        <v>1784</v>
      </c>
      <c r="B392" s="1" t="s">
        <v>1785</v>
      </c>
      <c r="C392" s="1" t="s">
        <v>1786</v>
      </c>
      <c r="D392" s="2" t="s">
        <v>1787</v>
      </c>
      <c r="E392" t="str">
        <f>IMAGE("https://i.ytimg.com/vi/MK3PnP01Ucg/maxresdefault.jpg",1)</f>
        <v/>
      </c>
      <c r="F392" s="1" t="s">
        <v>4</v>
      </c>
      <c r="G392" s="2" t="s">
        <v>1788</v>
      </c>
    </row>
    <row r="393">
      <c r="A393" s="1" t="s">
        <v>1789</v>
      </c>
      <c r="B393" s="1" t="s">
        <v>1790</v>
      </c>
      <c r="C393" s="1" t="s">
        <v>1791</v>
      </c>
      <c r="D393" s="2" t="s">
        <v>1792</v>
      </c>
      <c r="E393" t="str">
        <f>IMAGE("http://ninki.ghost.io/content/images/2015/03/logo.png",1)</f>
        <v/>
      </c>
      <c r="F393" s="1" t="s">
        <v>4</v>
      </c>
      <c r="G393" s="2" t="s">
        <v>1793</v>
      </c>
    </row>
    <row r="394">
      <c r="A394" s="1" t="s">
        <v>1794</v>
      </c>
      <c r="B394" s="1" t="s">
        <v>1795</v>
      </c>
      <c r="C394" s="1" t="s">
        <v>1796</v>
      </c>
      <c r="D394" s="1" t="s">
        <v>94</v>
      </c>
      <c r="E394" t="str">
        <f t="shared" ref="E394:E397" si="51">IMAGE("http://ifttt.com/images/no_image_card.png",1)</f>
        <v/>
      </c>
      <c r="F394" s="1" t="s">
        <v>4</v>
      </c>
      <c r="G394" s="2" t="s">
        <v>1797</v>
      </c>
    </row>
    <row r="395">
      <c r="A395" s="1" t="s">
        <v>1798</v>
      </c>
      <c r="B395" s="1" t="s">
        <v>1795</v>
      </c>
      <c r="C395" s="1" t="s">
        <v>1799</v>
      </c>
      <c r="D395" s="1" t="s">
        <v>94</v>
      </c>
      <c r="E395" t="str">
        <f t="shared" si="51"/>
        <v/>
      </c>
      <c r="F395" s="1" t="s">
        <v>4</v>
      </c>
      <c r="G395" s="2" t="s">
        <v>1800</v>
      </c>
    </row>
    <row r="396">
      <c r="A396" s="1" t="s">
        <v>1798</v>
      </c>
      <c r="B396" s="1" t="s">
        <v>1801</v>
      </c>
      <c r="C396" s="1" t="s">
        <v>1802</v>
      </c>
      <c r="D396" s="1" t="s">
        <v>1803</v>
      </c>
      <c r="E396" t="str">
        <f t="shared" si="51"/>
        <v/>
      </c>
      <c r="F396" s="1" t="s">
        <v>4</v>
      </c>
      <c r="G396" s="2" t="s">
        <v>1804</v>
      </c>
    </row>
    <row r="397">
      <c r="A397" s="1" t="s">
        <v>1805</v>
      </c>
      <c r="B397" s="1" t="s">
        <v>1806</v>
      </c>
      <c r="C397" s="1" t="s">
        <v>1807</v>
      </c>
      <c r="D397" s="1" t="s">
        <v>1808</v>
      </c>
      <c r="E397" t="str">
        <f t="shared" si="51"/>
        <v/>
      </c>
      <c r="F397" s="1" t="s">
        <v>4</v>
      </c>
      <c r="G397" s="2" t="s">
        <v>1809</v>
      </c>
    </row>
    <row r="398">
      <c r="A398" s="1" t="s">
        <v>1810</v>
      </c>
      <c r="B398" s="1" t="s">
        <v>1811</v>
      </c>
      <c r="C398" s="1" t="s">
        <v>1812</v>
      </c>
      <c r="D398" s="2" t="s">
        <v>1813</v>
      </c>
      <c r="E398" t="str">
        <f>IMAGE("http://www.yutubviews.com/wp-content/uploads/2013/07/Buy-1-million-youtube-viewsuu.png",1)</f>
        <v/>
      </c>
      <c r="F398" s="1" t="s">
        <v>4</v>
      </c>
      <c r="G398" s="2" t="s">
        <v>1814</v>
      </c>
    </row>
    <row r="399">
      <c r="A399" s="1" t="s">
        <v>1810</v>
      </c>
      <c r="B399" s="1" t="s">
        <v>157</v>
      </c>
      <c r="C399" s="1" t="s">
        <v>1815</v>
      </c>
      <c r="D399" s="2" t="s">
        <v>1816</v>
      </c>
      <c r="E399" t="str">
        <f>IMAGE("http://cointelegraph.com/images/725_aHR0cDovL2NvaW50ZWxlZ3JhcGguY29tL3N0b3JhZ2UvdXBsb2Fkcy92aWV3LzhlOGMzOTJkODMwNjZjYzQ2Yzc0ZjhkZDAzODgyZmVhLnBuZw==.jpg",1)</f>
        <v/>
      </c>
      <c r="F399" s="1" t="s">
        <v>4</v>
      </c>
      <c r="G399" s="2" t="s">
        <v>1817</v>
      </c>
    </row>
    <row r="400">
      <c r="A400" s="1" t="s">
        <v>1818</v>
      </c>
      <c r="B400" s="1" t="s">
        <v>1819</v>
      </c>
      <c r="C400" s="1" t="s">
        <v>1820</v>
      </c>
      <c r="D400" s="1" t="s">
        <v>1821</v>
      </c>
      <c r="E400" t="str">
        <f t="shared" ref="E400:E403" si="52">IMAGE("http://ifttt.com/images/no_image_card.png",1)</f>
        <v/>
      </c>
      <c r="F400" s="1" t="s">
        <v>4</v>
      </c>
      <c r="G400" s="2" t="s">
        <v>1822</v>
      </c>
    </row>
    <row r="401">
      <c r="A401" s="1" t="s">
        <v>1823</v>
      </c>
      <c r="B401" s="1" t="s">
        <v>1824</v>
      </c>
      <c r="C401" s="1" t="s">
        <v>1825</v>
      </c>
      <c r="D401" s="1" t="s">
        <v>1826</v>
      </c>
      <c r="E401" t="str">
        <f t="shared" si="52"/>
        <v/>
      </c>
      <c r="F401" s="1" t="s">
        <v>4</v>
      </c>
      <c r="G401" s="2" t="s">
        <v>1827</v>
      </c>
    </row>
    <row r="402">
      <c r="A402" s="1" t="s">
        <v>1828</v>
      </c>
      <c r="B402" s="1" t="s">
        <v>1706</v>
      </c>
      <c r="C402" s="1" t="s">
        <v>1829</v>
      </c>
      <c r="D402" s="2" t="s">
        <v>1830</v>
      </c>
      <c r="E402" t="str">
        <f t="shared" si="52"/>
        <v/>
      </c>
      <c r="F402" s="1" t="s">
        <v>4</v>
      </c>
      <c r="G402" s="2" t="s">
        <v>1831</v>
      </c>
    </row>
    <row r="403">
      <c r="A403" s="1" t="s">
        <v>1832</v>
      </c>
      <c r="B403" s="1" t="s">
        <v>1833</v>
      </c>
      <c r="C403" s="1" t="s">
        <v>1834</v>
      </c>
      <c r="D403" s="1" t="s">
        <v>1835</v>
      </c>
      <c r="E403" t="str">
        <f t="shared" si="52"/>
        <v/>
      </c>
      <c r="F403" s="1" t="s">
        <v>4</v>
      </c>
      <c r="G403" s="2" t="s">
        <v>1836</v>
      </c>
    </row>
    <row r="404">
      <c r="A404" s="1" t="s">
        <v>1837</v>
      </c>
      <c r="B404" s="1" t="s">
        <v>1838</v>
      </c>
      <c r="C404" s="1" t="s">
        <v>1839</v>
      </c>
      <c r="D404" s="2" t="s">
        <v>1840</v>
      </c>
      <c r="E404" t="str">
        <f>IMAGE("http://i.imgur.com/TVivxyC.jpg?fb",1)</f>
        <v/>
      </c>
      <c r="F404" s="1" t="s">
        <v>4</v>
      </c>
      <c r="G404" s="2" t="s">
        <v>1841</v>
      </c>
    </row>
    <row r="405">
      <c r="A405" s="1" t="s">
        <v>1842</v>
      </c>
      <c r="B405" s="1" t="s">
        <v>1028</v>
      </c>
      <c r="C405" s="1" t="s">
        <v>1843</v>
      </c>
      <c r="D405" s="1" t="s">
        <v>1030</v>
      </c>
      <c r="E405" t="str">
        <f t="shared" ref="E405:E406" si="53">IMAGE("http://ifttt.com/images/no_image_card.png",1)</f>
        <v/>
      </c>
      <c r="F405" s="1" t="s">
        <v>4</v>
      </c>
      <c r="G405" s="2" t="s">
        <v>1844</v>
      </c>
    </row>
    <row r="406">
      <c r="A406" s="1" t="s">
        <v>1845</v>
      </c>
      <c r="B406" s="1" t="s">
        <v>1846</v>
      </c>
      <c r="C406" s="1" t="s">
        <v>1847</v>
      </c>
      <c r="D406" s="1" t="s">
        <v>1848</v>
      </c>
      <c r="E406" t="str">
        <f t="shared" si="53"/>
        <v/>
      </c>
      <c r="F406" s="1" t="s">
        <v>4</v>
      </c>
      <c r="G406" s="2" t="s">
        <v>1849</v>
      </c>
    </row>
    <row r="407">
      <c r="A407" s="1" t="s">
        <v>1850</v>
      </c>
      <c r="B407" s="1" t="s">
        <v>845</v>
      </c>
      <c r="C407" s="1" t="s">
        <v>1851</v>
      </c>
      <c r="D407" s="2" t="s">
        <v>1852</v>
      </c>
      <c r="E407" t="str">
        <f>IMAGE("http://www.newsbtc.com/wp-content/uploads/2015/03/bitcoin4.jpg",1)</f>
        <v/>
      </c>
      <c r="F407" s="1" t="s">
        <v>4</v>
      </c>
      <c r="G407" s="2" t="s">
        <v>1853</v>
      </c>
    </row>
    <row r="408">
      <c r="A408" s="1" t="s">
        <v>1850</v>
      </c>
      <c r="B408" s="1" t="s">
        <v>845</v>
      </c>
      <c r="C408" s="1" t="s">
        <v>1854</v>
      </c>
      <c r="D408" s="2" t="s">
        <v>1855</v>
      </c>
      <c r="E408" t="str">
        <f>IMAGE("http://www.newsbtc.com/wp-content/uploads/2015/03/bigstock-Speaker-at-Business-Conference-649623941.jpg",1)</f>
        <v/>
      </c>
      <c r="F408" s="1" t="s">
        <v>4</v>
      </c>
      <c r="G408" s="2" t="s">
        <v>1856</v>
      </c>
    </row>
    <row r="409">
      <c r="A409" s="1" t="s">
        <v>1857</v>
      </c>
      <c r="B409" s="1" t="s">
        <v>845</v>
      </c>
      <c r="C409" s="1" t="s">
        <v>1858</v>
      </c>
      <c r="D409" s="2" t="s">
        <v>1859</v>
      </c>
      <c r="E409" t="str">
        <f>IMAGE("http://www.newsbtc.com/wp-content/uploads/2015/03/bitcoin-vs-gold-investment.png",1)</f>
        <v/>
      </c>
      <c r="F409" s="1" t="s">
        <v>4</v>
      </c>
      <c r="G409" s="2" t="s">
        <v>1860</v>
      </c>
    </row>
    <row r="410">
      <c r="A410" s="1" t="s">
        <v>1861</v>
      </c>
      <c r="B410" s="1" t="s">
        <v>1862</v>
      </c>
      <c r="C410" s="1" t="s">
        <v>1863</v>
      </c>
      <c r="D410" s="1" t="s">
        <v>1864</v>
      </c>
      <c r="E410" t="str">
        <f>IMAGE("http://ifttt.com/images/no_image_card.png",1)</f>
        <v/>
      </c>
      <c r="F410" s="1" t="s">
        <v>4</v>
      </c>
      <c r="G410" s="2" t="s">
        <v>1865</v>
      </c>
    </row>
    <row r="411">
      <c r="A411" s="1" t="s">
        <v>1866</v>
      </c>
      <c r="B411" s="1" t="s">
        <v>601</v>
      </c>
      <c r="C411" s="1" t="s">
        <v>1867</v>
      </c>
      <c r="D411" s="2" t="s">
        <v>1868</v>
      </c>
      <c r="E411" t="str">
        <f>IMAGE("http://btcfeed.net/wp-content/uploads/2015/03/shutterstock_9199570.jpg",1)</f>
        <v/>
      </c>
      <c r="F411" s="1" t="s">
        <v>4</v>
      </c>
      <c r="G411" s="2" t="s">
        <v>1869</v>
      </c>
    </row>
    <row r="412">
      <c r="A412" s="1" t="s">
        <v>1870</v>
      </c>
      <c r="B412" s="1" t="s">
        <v>601</v>
      </c>
      <c r="C412" s="1" t="s">
        <v>1871</v>
      </c>
      <c r="D412" s="2" t="s">
        <v>1872</v>
      </c>
      <c r="E412" t="str">
        <f>IMAGE("http://btcfeed.net/wp-content/uploads/2015/03/Coinjay.jpg",1)</f>
        <v/>
      </c>
      <c r="F412" s="1" t="s">
        <v>4</v>
      </c>
      <c r="G412" s="2" t="s">
        <v>1873</v>
      </c>
    </row>
    <row r="413">
      <c r="A413" s="1" t="s">
        <v>1874</v>
      </c>
      <c r="B413" s="1" t="s">
        <v>601</v>
      </c>
      <c r="C413" s="1" t="s">
        <v>1875</v>
      </c>
      <c r="D413" s="2" t="s">
        <v>1876</v>
      </c>
      <c r="E413" t="str">
        <f>IMAGE("http://btcfeed.net/wp-content/uploads/2015/03/shutterstock_169329719.jpg",1)</f>
        <v/>
      </c>
      <c r="F413" s="1" t="s">
        <v>4</v>
      </c>
      <c r="G413" s="2" t="s">
        <v>1877</v>
      </c>
    </row>
    <row r="414">
      <c r="A414" s="1" t="s">
        <v>1878</v>
      </c>
      <c r="B414" s="1" t="s">
        <v>1726</v>
      </c>
      <c r="C414" s="1" t="s">
        <v>1879</v>
      </c>
      <c r="D414" s="2" t="s">
        <v>1880</v>
      </c>
      <c r="E414" t="str">
        <f>IMAGE("//www.redditstatic.com/icon.png",1)</f>
        <v/>
      </c>
      <c r="F414" s="1" t="s">
        <v>4</v>
      </c>
      <c r="G414" s="2" t="s">
        <v>1881</v>
      </c>
    </row>
    <row r="415">
      <c r="A415" s="1" t="s">
        <v>1882</v>
      </c>
      <c r="B415" s="1" t="s">
        <v>1883</v>
      </c>
      <c r="C415" s="1" t="s">
        <v>1884</v>
      </c>
      <c r="D415" s="1" t="s">
        <v>1885</v>
      </c>
      <c r="E415" t="str">
        <f>IMAGE("http://ifttt.com/images/no_image_card.png",1)</f>
        <v/>
      </c>
      <c r="F415" s="1" t="s">
        <v>4</v>
      </c>
      <c r="G415" s="2" t="s">
        <v>1886</v>
      </c>
    </row>
    <row r="416">
      <c r="A416" s="1" t="s">
        <v>1887</v>
      </c>
      <c r="B416" s="1" t="s">
        <v>1888</v>
      </c>
      <c r="C416" s="1" t="s">
        <v>1889</v>
      </c>
      <c r="D416" s="2" t="s">
        <v>1890</v>
      </c>
      <c r="E416" t="str">
        <f>IMAGE("http://i.imgur.com/WSY05fZ.png",1)</f>
        <v/>
      </c>
      <c r="F416" s="1" t="s">
        <v>4</v>
      </c>
      <c r="G416" s="2" t="s">
        <v>1891</v>
      </c>
    </row>
    <row r="417">
      <c r="A417" s="1" t="s">
        <v>1892</v>
      </c>
      <c r="B417" s="1" t="s">
        <v>1893</v>
      </c>
      <c r="C417" s="1" t="s">
        <v>1894</v>
      </c>
      <c r="D417" s="2" t="s">
        <v>1895</v>
      </c>
      <c r="E417" t="str">
        <f>IMAGE("http://ifttt.com/images/no_image_card.png",1)</f>
        <v/>
      </c>
      <c r="F417" s="1" t="s">
        <v>4</v>
      </c>
      <c r="G417" s="2" t="s">
        <v>1896</v>
      </c>
    </row>
    <row r="418">
      <c r="A418" s="1" t="s">
        <v>1897</v>
      </c>
      <c r="B418" s="1" t="s">
        <v>1898</v>
      </c>
      <c r="C418" s="1" t="s">
        <v>1899</v>
      </c>
      <c r="D418" s="2" t="s">
        <v>1900</v>
      </c>
      <c r="E418" t="str">
        <f>IMAGE("http://btcfeed.net/wp-content/uploads/2015/03/shutterstock_242695111.jpg",1)</f>
        <v/>
      </c>
      <c r="F418" s="1" t="s">
        <v>4</v>
      </c>
      <c r="G418" s="2" t="s">
        <v>1901</v>
      </c>
    </row>
    <row r="419">
      <c r="A419" s="1" t="s">
        <v>1902</v>
      </c>
      <c r="B419" s="1" t="s">
        <v>495</v>
      </c>
      <c r="C419" s="1" t="s">
        <v>1402</v>
      </c>
      <c r="D419" s="2" t="s">
        <v>497</v>
      </c>
      <c r="E419" t="str">
        <f t="shared" ref="E419:E423" si="54">IMAGE("http://ifttt.com/images/no_image_card.png",1)</f>
        <v/>
      </c>
      <c r="F419" s="1" t="s">
        <v>4</v>
      </c>
      <c r="G419" s="2" t="s">
        <v>1903</v>
      </c>
    </row>
    <row r="420">
      <c r="A420" s="1" t="s">
        <v>1904</v>
      </c>
      <c r="B420" s="1" t="s">
        <v>1905</v>
      </c>
      <c r="C420" s="1" t="s">
        <v>1906</v>
      </c>
      <c r="D420" s="1" t="s">
        <v>1907</v>
      </c>
      <c r="E420" t="str">
        <f t="shared" si="54"/>
        <v/>
      </c>
      <c r="F420" s="1" t="s">
        <v>4</v>
      </c>
      <c r="G420" s="2" t="s">
        <v>1908</v>
      </c>
    </row>
    <row r="421">
      <c r="A421" s="1" t="s">
        <v>1909</v>
      </c>
      <c r="B421" s="1" t="s">
        <v>1910</v>
      </c>
      <c r="C421" s="1" t="s">
        <v>1911</v>
      </c>
      <c r="D421" s="1" t="s">
        <v>1912</v>
      </c>
      <c r="E421" t="str">
        <f t="shared" si="54"/>
        <v/>
      </c>
      <c r="F421" s="1" t="s">
        <v>4</v>
      </c>
      <c r="G421" s="2" t="s">
        <v>1913</v>
      </c>
    </row>
    <row r="422">
      <c r="A422" s="1" t="s">
        <v>1914</v>
      </c>
      <c r="B422" s="1" t="s">
        <v>1915</v>
      </c>
      <c r="C422" s="1" t="s">
        <v>1916</v>
      </c>
      <c r="D422" s="2" t="s">
        <v>1917</v>
      </c>
      <c r="E422" t="str">
        <f t="shared" si="54"/>
        <v/>
      </c>
      <c r="F422" s="1" t="s">
        <v>4</v>
      </c>
      <c r="G422" s="2" t="s">
        <v>1918</v>
      </c>
    </row>
    <row r="423">
      <c r="A423" s="1" t="s">
        <v>1919</v>
      </c>
      <c r="B423" s="1" t="s">
        <v>1920</v>
      </c>
      <c r="C423" s="1" t="s">
        <v>1921</v>
      </c>
      <c r="D423" s="1" t="s">
        <v>1922</v>
      </c>
      <c r="E423" t="str">
        <f t="shared" si="54"/>
        <v/>
      </c>
      <c r="F423" s="1" t="s">
        <v>4</v>
      </c>
      <c r="G423" s="2" t="s">
        <v>1923</v>
      </c>
    </row>
    <row r="424">
      <c r="A424" s="1" t="s">
        <v>1924</v>
      </c>
      <c r="B424" s="1" t="s">
        <v>1925</v>
      </c>
      <c r="C424" s="1" t="s">
        <v>1926</v>
      </c>
      <c r="D424" s="2" t="s">
        <v>1927</v>
      </c>
      <c r="E424" t="str">
        <f>IMAGE("http://forklog.com/wp-content/uploads/Limpiada-300x217.gif",1)</f>
        <v/>
      </c>
      <c r="F424" s="1" t="s">
        <v>4</v>
      </c>
      <c r="G424" s="2" t="s">
        <v>1928</v>
      </c>
    </row>
    <row r="425">
      <c r="A425" s="1" t="s">
        <v>1929</v>
      </c>
      <c r="B425" s="1" t="s">
        <v>1048</v>
      </c>
      <c r="C425" s="1" t="s">
        <v>1930</v>
      </c>
      <c r="D425" s="1" t="s">
        <v>1931</v>
      </c>
      <c r="E425" t="str">
        <f>IMAGE("http://ifttt.com/images/no_image_card.png",1)</f>
        <v/>
      </c>
      <c r="F425" s="1" t="s">
        <v>4</v>
      </c>
      <c r="G425" s="2" t="s">
        <v>1932</v>
      </c>
    </row>
    <row r="426">
      <c r="A426" s="1" t="s">
        <v>1933</v>
      </c>
      <c r="B426" s="1" t="s">
        <v>1934</v>
      </c>
      <c r="C426" s="1" t="s">
        <v>1935</v>
      </c>
      <c r="D426" s="2" t="s">
        <v>1936</v>
      </c>
      <c r="E426" t="str">
        <f>IMAGE("https://www.cryptocoinsnews.com/wp-content/uploads/2015/03/insecure.jpg",1)</f>
        <v/>
      </c>
      <c r="F426" s="1" t="s">
        <v>4</v>
      </c>
      <c r="G426" s="2" t="s">
        <v>1937</v>
      </c>
    </row>
    <row r="427">
      <c r="A427" s="1" t="s">
        <v>1938</v>
      </c>
      <c r="B427" s="1" t="s">
        <v>1939</v>
      </c>
      <c r="C427" s="1" t="s">
        <v>1940</v>
      </c>
      <c r="D427" s="2" t="s">
        <v>1941</v>
      </c>
      <c r="E427" t="str">
        <f>IMAGE("http://assets2.vice.com/images/articles/crops/2015/03/19/bitchcoins-1426793364-crop_social.jpg",1)</f>
        <v/>
      </c>
      <c r="F427" s="1" t="s">
        <v>4</v>
      </c>
      <c r="G427" s="2" t="s">
        <v>1942</v>
      </c>
    </row>
    <row r="428">
      <c r="A428" s="1" t="s">
        <v>1943</v>
      </c>
      <c r="B428" s="1" t="s">
        <v>1944</v>
      </c>
      <c r="C428" s="1" t="s">
        <v>1945</v>
      </c>
      <c r="D428" s="2" t="s">
        <v>1946</v>
      </c>
      <c r="E428" t="str">
        <f>IMAGE("http://btcvestor.com/wp-content/uploads/sites/17/2014/12/btcjam_logo_highres.png",1)</f>
        <v/>
      </c>
      <c r="F428" s="1" t="s">
        <v>4</v>
      </c>
      <c r="G428" s="2" t="s">
        <v>1947</v>
      </c>
    </row>
    <row r="429">
      <c r="A429" s="1" t="s">
        <v>1948</v>
      </c>
      <c r="B429" s="1" t="s">
        <v>1949</v>
      </c>
      <c r="C429" s="1" t="s">
        <v>1950</v>
      </c>
      <c r="D429" s="1" t="s">
        <v>94</v>
      </c>
      <c r="E429" t="str">
        <f>IMAGE("http://ifttt.com/images/no_image_card.png",1)</f>
        <v/>
      </c>
      <c r="F429" s="1" t="s">
        <v>4</v>
      </c>
      <c r="G429" s="2" t="s">
        <v>1951</v>
      </c>
    </row>
    <row r="430">
      <c r="A430" s="1" t="s">
        <v>1952</v>
      </c>
      <c r="B430" s="1" t="s">
        <v>47</v>
      </c>
      <c r="C430" s="1" t="s">
        <v>1953</v>
      </c>
      <c r="D430" s="2" t="s">
        <v>1954</v>
      </c>
      <c r="E430" t="str">
        <f>IMAGE("https://i.ytimg.com/vi/IFT-lwX410Q/maxresdefault.jpg",1)</f>
        <v/>
      </c>
      <c r="F430" s="1" t="s">
        <v>4</v>
      </c>
      <c r="G430" s="2" t="s">
        <v>1955</v>
      </c>
    </row>
    <row r="431">
      <c r="A431" s="1" t="s">
        <v>1956</v>
      </c>
      <c r="B431" s="1" t="s">
        <v>51</v>
      </c>
      <c r="C431" s="1" t="s">
        <v>1957</v>
      </c>
      <c r="D431" s="1" t="s">
        <v>1958</v>
      </c>
      <c r="E431" t="str">
        <f>IMAGE("http://ifttt.com/images/no_image_card.png",1)</f>
        <v/>
      </c>
      <c r="F431" s="1" t="s">
        <v>4</v>
      </c>
      <c r="G431" s="2" t="s">
        <v>1959</v>
      </c>
    </row>
    <row r="432">
      <c r="A432" s="1" t="s">
        <v>1960</v>
      </c>
      <c r="B432" s="1" t="s">
        <v>1961</v>
      </c>
      <c r="C432" s="1" t="s">
        <v>1962</v>
      </c>
      <c r="D432" s="2" t="s">
        <v>1963</v>
      </c>
      <c r="E432" t="str">
        <f>IMAGE("http://cointelegraph.com/images/725_aHR0cDovL2NvaW50ZWxlZ3JhcGguY29tL3N0b3JhZ2UvdXBsb2Fkcy92aWV3LzkzYmRhZGI0NDRmMDIzOTdlMzQ2ODdiZTc5YTdiNzgwLnBuZw==.jpg",1)</f>
        <v/>
      </c>
      <c r="F432" s="1" t="s">
        <v>4</v>
      </c>
      <c r="G432" s="2" t="s">
        <v>1964</v>
      </c>
    </row>
    <row r="433">
      <c r="A433" s="1" t="s">
        <v>1965</v>
      </c>
      <c r="B433" s="1" t="s">
        <v>1966</v>
      </c>
      <c r="C433" s="1" t="s">
        <v>1967</v>
      </c>
      <c r="D433" s="1" t="s">
        <v>1968</v>
      </c>
      <c r="E433" t="str">
        <f t="shared" ref="E433:E434" si="55">IMAGE("http://ifttt.com/images/no_image_card.png",1)</f>
        <v/>
      </c>
      <c r="F433" s="1" t="s">
        <v>4</v>
      </c>
      <c r="G433" s="2" t="s">
        <v>1969</v>
      </c>
    </row>
    <row r="434">
      <c r="A434" s="1" t="s">
        <v>1970</v>
      </c>
      <c r="B434" s="1" t="s">
        <v>1795</v>
      </c>
      <c r="C434" s="1" t="s">
        <v>1971</v>
      </c>
      <c r="D434" s="1" t="s">
        <v>94</v>
      </c>
      <c r="E434" t="str">
        <f t="shared" si="55"/>
        <v/>
      </c>
      <c r="F434" s="1" t="s">
        <v>4</v>
      </c>
      <c r="G434" s="2" t="s">
        <v>1972</v>
      </c>
    </row>
    <row r="435">
      <c r="A435" s="1" t="s">
        <v>1973</v>
      </c>
      <c r="B435" s="1" t="s">
        <v>1974</v>
      </c>
      <c r="C435" s="1" t="s">
        <v>1975</v>
      </c>
      <c r="D435" s="2" t="s">
        <v>1976</v>
      </c>
      <c r="E435" t="str">
        <f>IMAGE("http://cointelegraph.com/images/725_aHR0cDovL2NvaW50ZWxlZ3JhcGguY29tL3N0b3JhZ2UvdXBsb2Fkcy92aWV3L2Y4MTIzY2M4YmQ2OGViNDI2NWU2MmViOTY0NmVlYjQ3LnBuZw==.jpg",1)</f>
        <v/>
      </c>
      <c r="F435" s="1" t="s">
        <v>4</v>
      </c>
      <c r="G435" s="2" t="s">
        <v>1977</v>
      </c>
    </row>
    <row r="436">
      <c r="A436" s="1" t="s">
        <v>1978</v>
      </c>
      <c r="B436" s="1" t="s">
        <v>1979</v>
      </c>
      <c r="C436" s="1" t="s">
        <v>1980</v>
      </c>
      <c r="D436" s="1" t="s">
        <v>1981</v>
      </c>
      <c r="E436" t="str">
        <f t="shared" ref="E436:E438" si="56">IMAGE("http://ifttt.com/images/no_image_card.png",1)</f>
        <v/>
      </c>
      <c r="F436" s="1" t="s">
        <v>4</v>
      </c>
      <c r="G436" s="2" t="s">
        <v>1982</v>
      </c>
    </row>
    <row r="437">
      <c r="A437" s="1" t="s">
        <v>1983</v>
      </c>
      <c r="B437" s="1" t="s">
        <v>1984</v>
      </c>
      <c r="C437" s="1" t="s">
        <v>1985</v>
      </c>
      <c r="D437" s="1" t="s">
        <v>1986</v>
      </c>
      <c r="E437" t="str">
        <f t="shared" si="56"/>
        <v/>
      </c>
      <c r="F437" s="1" t="s">
        <v>4</v>
      </c>
      <c r="G437" s="2" t="s">
        <v>1987</v>
      </c>
    </row>
    <row r="438">
      <c r="A438" s="1" t="s">
        <v>1988</v>
      </c>
      <c r="B438" s="1" t="s">
        <v>1989</v>
      </c>
      <c r="C438" s="1" t="s">
        <v>1990</v>
      </c>
      <c r="D438" s="1" t="s">
        <v>1991</v>
      </c>
      <c r="E438" t="str">
        <f t="shared" si="56"/>
        <v/>
      </c>
      <c r="F438" s="1" t="s">
        <v>4</v>
      </c>
      <c r="G438" s="2" t="s">
        <v>1992</v>
      </c>
    </row>
    <row r="439">
      <c r="A439" s="1" t="s">
        <v>1973</v>
      </c>
      <c r="B439" s="1" t="s">
        <v>1974</v>
      </c>
      <c r="C439" s="1" t="s">
        <v>1975</v>
      </c>
      <c r="D439" s="2" t="s">
        <v>1976</v>
      </c>
      <c r="E439" t="str">
        <f>IMAGE("http://cointelegraph.com/images/725_aHR0cDovL2NvaW50ZWxlZ3JhcGguY29tL3N0b3JhZ2UvdXBsb2Fkcy92aWV3L2Y4MTIzY2M4YmQ2OGViNDI2NWU2MmViOTY0NmVlYjQ3LnBuZw==.jpg",1)</f>
        <v/>
      </c>
      <c r="F439" s="1" t="s">
        <v>4</v>
      </c>
      <c r="G439" s="2" t="s">
        <v>1977</v>
      </c>
    </row>
    <row r="440">
      <c r="A440" s="1" t="s">
        <v>1993</v>
      </c>
      <c r="B440" s="1" t="s">
        <v>1994</v>
      </c>
      <c r="C440" s="1" t="s">
        <v>1995</v>
      </c>
      <c r="D440" s="2" t="s">
        <v>1996</v>
      </c>
      <c r="E440" t="str">
        <f>IMAGE("https://i.ytimg.com/vi/Fxk8Dx216zI/maxresdefault.jpg",1)</f>
        <v/>
      </c>
      <c r="F440" s="1" t="s">
        <v>4</v>
      </c>
      <c r="G440" s="2" t="s">
        <v>1997</v>
      </c>
    </row>
    <row r="441">
      <c r="A441" s="1" t="s">
        <v>1998</v>
      </c>
      <c r="B441" s="1" t="s">
        <v>1966</v>
      </c>
      <c r="C441" s="1" t="s">
        <v>1999</v>
      </c>
      <c r="D441" s="1" t="s">
        <v>2000</v>
      </c>
      <c r="E441" t="str">
        <f t="shared" ref="E441:E442" si="57">IMAGE("http://ifttt.com/images/no_image_card.png",1)</f>
        <v/>
      </c>
      <c r="F441" s="1" t="s">
        <v>4</v>
      </c>
      <c r="G441" s="2" t="s">
        <v>2001</v>
      </c>
    </row>
    <row r="442">
      <c r="A442" s="1" t="s">
        <v>2002</v>
      </c>
      <c r="B442" s="1" t="s">
        <v>2003</v>
      </c>
      <c r="C442" s="1" t="s">
        <v>2004</v>
      </c>
      <c r="D442" s="1" t="s">
        <v>2005</v>
      </c>
      <c r="E442" t="str">
        <f t="shared" si="57"/>
        <v/>
      </c>
      <c r="F442" s="1" t="s">
        <v>4</v>
      </c>
      <c r="G442" s="2" t="s">
        <v>2006</v>
      </c>
    </row>
    <row r="443">
      <c r="A443" s="1" t="s">
        <v>2007</v>
      </c>
      <c r="B443" s="1" t="s">
        <v>205</v>
      </c>
      <c r="C443" s="1" t="s">
        <v>2008</v>
      </c>
      <c r="D443" s="2" t="s">
        <v>2009</v>
      </c>
      <c r="E443" t="str">
        <f>IMAGE("http://btcfeed.net/wp-content/uploads/2015/03/0p8tdGwX_400x400.png",1)</f>
        <v/>
      </c>
      <c r="F443" s="1" t="s">
        <v>4</v>
      </c>
      <c r="G443" s="2" t="s">
        <v>2010</v>
      </c>
    </row>
    <row r="444">
      <c r="A444" s="1" t="s">
        <v>2011</v>
      </c>
      <c r="B444" s="1" t="s">
        <v>2012</v>
      </c>
      <c r="C444" s="1" t="s">
        <v>2013</v>
      </c>
      <c r="D444" s="1" t="s">
        <v>2014</v>
      </c>
      <c r="E444" t="str">
        <f t="shared" ref="E444:E445" si="58">IMAGE("http://ifttt.com/images/no_image_card.png",1)</f>
        <v/>
      </c>
      <c r="F444" s="1" t="s">
        <v>4</v>
      </c>
      <c r="G444" s="2" t="s">
        <v>2015</v>
      </c>
    </row>
    <row r="445">
      <c r="A445" s="1" t="s">
        <v>2016</v>
      </c>
      <c r="B445" s="1" t="s">
        <v>2017</v>
      </c>
      <c r="C445" s="1" t="s">
        <v>2018</v>
      </c>
      <c r="D445" s="1" t="s">
        <v>2019</v>
      </c>
      <c r="E445" t="str">
        <f t="shared" si="58"/>
        <v/>
      </c>
      <c r="F445" s="1" t="s">
        <v>4</v>
      </c>
      <c r="G445" s="2" t="s">
        <v>2020</v>
      </c>
    </row>
    <row r="446">
      <c r="A446" s="1" t="s">
        <v>2021</v>
      </c>
      <c r="B446" s="1" t="s">
        <v>2022</v>
      </c>
      <c r="C446" s="1" t="s">
        <v>2023</v>
      </c>
      <c r="D446" s="2" t="s">
        <v>2024</v>
      </c>
      <c r="E446" t="str">
        <f>IMAGE("http://advcash.com/files/images/main/abilities/list_item_2_1.png",1)</f>
        <v/>
      </c>
      <c r="F446" s="1" t="s">
        <v>4</v>
      </c>
      <c r="G446" s="2" t="s">
        <v>2025</v>
      </c>
    </row>
    <row r="447">
      <c r="A447" s="1" t="s">
        <v>2026</v>
      </c>
      <c r="B447" s="1" t="s">
        <v>2027</v>
      </c>
      <c r="C447" s="1" t="s">
        <v>2028</v>
      </c>
      <c r="D447" s="1" t="s">
        <v>2029</v>
      </c>
      <c r="E447" t="str">
        <f>IMAGE("http://ifttt.com/images/no_image_card.png",1)</f>
        <v/>
      </c>
      <c r="F447" s="1" t="s">
        <v>4</v>
      </c>
      <c r="G447" s="2" t="s">
        <v>2030</v>
      </c>
    </row>
    <row r="448">
      <c r="A448" s="1" t="s">
        <v>2031</v>
      </c>
      <c r="B448" s="1" t="s">
        <v>1133</v>
      </c>
      <c r="C448" s="1" t="s">
        <v>2032</v>
      </c>
      <c r="D448" s="2" t="s">
        <v>2033</v>
      </c>
      <c r="E448" t="str">
        <f>IMAGE("https://tctechcrunch2011.files.wordpress.com/2015/03/moneymattress.jpg?w=680",1)</f>
        <v/>
      </c>
      <c r="F448" s="1" t="s">
        <v>4</v>
      </c>
      <c r="G448" s="2" t="s">
        <v>2034</v>
      </c>
    </row>
    <row r="449">
      <c r="A449" s="1" t="s">
        <v>2035</v>
      </c>
      <c r="B449" s="1" t="s">
        <v>2036</v>
      </c>
      <c r="C449" s="1" t="s">
        <v>2037</v>
      </c>
      <c r="D449" s="1" t="s">
        <v>2038</v>
      </c>
      <c r="E449" t="str">
        <f>IMAGE("http://ifttt.com/images/no_image_card.png",1)</f>
        <v/>
      </c>
      <c r="F449" s="1" t="s">
        <v>4</v>
      </c>
      <c r="G449" s="2" t="s">
        <v>2039</v>
      </c>
    </row>
    <row r="450">
      <c r="A450" s="1" t="s">
        <v>2040</v>
      </c>
      <c r="B450" s="1" t="s">
        <v>1291</v>
      </c>
      <c r="C450" s="1" t="s">
        <v>2041</v>
      </c>
      <c r="D450" s="2" t="s">
        <v>2042</v>
      </c>
      <c r="E450" t="str">
        <f>IMAGE("http://lh3.googleusercontent.com/-XhKHyE4AXzw/VQ21tljk64I/AAAAAAAALrc/ut9PkrnzKhg/w506-h380/IMG_20150321_123231.jpg",1)</f>
        <v/>
      </c>
      <c r="F450" s="1" t="s">
        <v>4</v>
      </c>
      <c r="G450" s="2" t="s">
        <v>2043</v>
      </c>
    </row>
    <row r="451">
      <c r="A451" s="1" t="s">
        <v>2044</v>
      </c>
      <c r="B451" s="1" t="s">
        <v>2045</v>
      </c>
      <c r="C451" s="1" t="s">
        <v>2046</v>
      </c>
      <c r="D451" s="1" t="s">
        <v>2047</v>
      </c>
      <c r="E451" t="str">
        <f t="shared" ref="E451:E453" si="59">IMAGE("http://ifttt.com/images/no_image_card.png",1)</f>
        <v/>
      </c>
      <c r="F451" s="1" t="s">
        <v>4</v>
      </c>
      <c r="G451" s="2" t="s">
        <v>2048</v>
      </c>
    </row>
    <row r="452">
      <c r="A452" s="1" t="s">
        <v>2035</v>
      </c>
      <c r="B452" s="1" t="s">
        <v>2036</v>
      </c>
      <c r="C452" s="1" t="s">
        <v>2037</v>
      </c>
      <c r="D452" s="1" t="s">
        <v>2038</v>
      </c>
      <c r="E452" t="str">
        <f t="shared" si="59"/>
        <v/>
      </c>
      <c r="F452" s="1" t="s">
        <v>4</v>
      </c>
      <c r="G452" s="2" t="s">
        <v>2039</v>
      </c>
    </row>
    <row r="453">
      <c r="A453" s="1" t="s">
        <v>2049</v>
      </c>
      <c r="B453" s="1" t="s">
        <v>2050</v>
      </c>
      <c r="C453" s="1" t="s">
        <v>2051</v>
      </c>
      <c r="D453" s="1" t="s">
        <v>2052</v>
      </c>
      <c r="E453" t="str">
        <f t="shared" si="59"/>
        <v/>
      </c>
      <c r="F453" s="1" t="s">
        <v>4</v>
      </c>
      <c r="G453" s="2" t="s">
        <v>2053</v>
      </c>
    </row>
    <row r="454">
      <c r="A454" s="1" t="s">
        <v>2054</v>
      </c>
      <c r="B454" s="1" t="s">
        <v>2055</v>
      </c>
      <c r="C454" s="1" t="s">
        <v>2056</v>
      </c>
      <c r="D454" s="2" t="s">
        <v>2057</v>
      </c>
      <c r="E454" t="str">
        <f>IMAGE("https://bitcoinmagazine.com/wp-content/uploads/2015/03/bitgive2.jpg",1)</f>
        <v/>
      </c>
      <c r="F454" s="1" t="s">
        <v>4</v>
      </c>
      <c r="G454" s="2" t="s">
        <v>2058</v>
      </c>
    </row>
    <row r="455">
      <c r="A455" s="1" t="s">
        <v>2059</v>
      </c>
      <c r="B455" s="1" t="s">
        <v>2060</v>
      </c>
      <c r="C455" s="1" t="s">
        <v>2061</v>
      </c>
      <c r="D455" s="1" t="s">
        <v>2062</v>
      </c>
      <c r="E455" t="str">
        <f t="shared" ref="E455:E456" si="60">IMAGE("http://ifttt.com/images/no_image_card.png",1)</f>
        <v/>
      </c>
      <c r="F455" s="1" t="s">
        <v>4</v>
      </c>
      <c r="G455" s="2" t="s">
        <v>2063</v>
      </c>
    </row>
    <row r="456">
      <c r="A456" s="1" t="s">
        <v>2059</v>
      </c>
      <c r="B456" s="1" t="s">
        <v>2064</v>
      </c>
      <c r="C456" s="1" t="s">
        <v>2065</v>
      </c>
      <c r="D456" s="2" t="s">
        <v>2066</v>
      </c>
      <c r="E456" t="str">
        <f t="shared" si="60"/>
        <v/>
      </c>
      <c r="F456" s="1" t="s">
        <v>4</v>
      </c>
      <c r="G456" s="2" t="s">
        <v>2067</v>
      </c>
    </row>
    <row r="457">
      <c r="A457" s="1" t="s">
        <v>2059</v>
      </c>
      <c r="B457" s="1" t="s">
        <v>1048</v>
      </c>
      <c r="C457" s="1" t="s">
        <v>2068</v>
      </c>
      <c r="D457" s="2" t="s">
        <v>2069</v>
      </c>
      <c r="E457" t="str">
        <f>IMAGE("http://blogs-images.forbes.com/michaellingenheld/files/2015/03/14.jpg",1)</f>
        <v/>
      </c>
      <c r="F457" s="1" t="s">
        <v>4</v>
      </c>
      <c r="G457" s="2" t="s">
        <v>2070</v>
      </c>
    </row>
    <row r="458">
      <c r="A458" s="1" t="s">
        <v>2071</v>
      </c>
      <c r="B458" s="1" t="s">
        <v>2072</v>
      </c>
      <c r="C458" s="1" t="s">
        <v>2073</v>
      </c>
      <c r="D458" s="1" t="s">
        <v>2074</v>
      </c>
      <c r="E458" t="str">
        <f t="shared" ref="E458:E459" si="61">IMAGE("http://ifttt.com/images/no_image_card.png",1)</f>
        <v/>
      </c>
      <c r="F458" s="1" t="s">
        <v>4</v>
      </c>
      <c r="G458" s="2" t="s">
        <v>2075</v>
      </c>
    </row>
    <row r="459">
      <c r="A459" s="1" t="s">
        <v>2076</v>
      </c>
      <c r="B459" s="1" t="s">
        <v>2077</v>
      </c>
      <c r="C459" s="1" t="s">
        <v>2078</v>
      </c>
      <c r="D459" s="1" t="s">
        <v>2079</v>
      </c>
      <c r="E459" t="str">
        <f t="shared" si="61"/>
        <v/>
      </c>
      <c r="F459" s="1" t="s">
        <v>4</v>
      </c>
      <c r="G459" s="2" t="s">
        <v>2080</v>
      </c>
    </row>
    <row r="460">
      <c r="A460" s="1" t="s">
        <v>2081</v>
      </c>
      <c r="B460" s="1" t="s">
        <v>2082</v>
      </c>
      <c r="C460" s="1" t="s">
        <v>2083</v>
      </c>
      <c r="D460" s="2" t="s">
        <v>2084</v>
      </c>
      <c r="E460" t="str">
        <f>IMAGE("http://i.telegraph.co.uk/multimedia/archive/03239/Vladimir-Putin-ann_3239577k.jpg",1)</f>
        <v/>
      </c>
      <c r="F460" s="1" t="s">
        <v>4</v>
      </c>
      <c r="G460" s="2" t="s">
        <v>2085</v>
      </c>
    </row>
    <row r="461">
      <c r="A461" s="1" t="s">
        <v>2086</v>
      </c>
      <c r="B461" s="1" t="s">
        <v>2087</v>
      </c>
      <c r="C461" s="1" t="s">
        <v>2088</v>
      </c>
      <c r="D461" s="1" t="s">
        <v>2089</v>
      </c>
      <c r="E461" t="str">
        <f t="shared" ref="E461:E462" si="62">IMAGE("http://ifttt.com/images/no_image_card.png",1)</f>
        <v/>
      </c>
      <c r="F461" s="1" t="s">
        <v>4</v>
      </c>
      <c r="G461" s="2" t="s">
        <v>2090</v>
      </c>
    </row>
    <row r="462">
      <c r="A462" s="1" t="s">
        <v>2091</v>
      </c>
      <c r="B462" s="1" t="s">
        <v>2092</v>
      </c>
      <c r="C462" s="1" t="s">
        <v>2093</v>
      </c>
      <c r="D462" s="1" t="s">
        <v>2094</v>
      </c>
      <c r="E462" t="str">
        <f t="shared" si="62"/>
        <v/>
      </c>
      <c r="F462" s="1" t="s">
        <v>4</v>
      </c>
      <c r="G462" s="2" t="s">
        <v>2095</v>
      </c>
    </row>
    <row r="463">
      <c r="A463" s="1" t="s">
        <v>2096</v>
      </c>
      <c r="B463" s="1" t="s">
        <v>1726</v>
      </c>
      <c r="C463" s="1" t="s">
        <v>2097</v>
      </c>
      <c r="D463" s="2" t="s">
        <v>2098</v>
      </c>
      <c r="E463" t="str">
        <f>IMAGE("http://i.imgur.com/Qhb7GxR.jpg?fb",1)</f>
        <v/>
      </c>
      <c r="F463" s="1" t="s">
        <v>4</v>
      </c>
      <c r="G463" s="2" t="s">
        <v>2099</v>
      </c>
    </row>
    <row r="464">
      <c r="A464" s="1" t="s">
        <v>2100</v>
      </c>
      <c r="B464" s="1" t="s">
        <v>2101</v>
      </c>
      <c r="C464" s="1" t="s">
        <v>2102</v>
      </c>
      <c r="D464" s="1" t="s">
        <v>2103</v>
      </c>
      <c r="E464" t="str">
        <f t="shared" ref="E464:E466" si="63">IMAGE("http://ifttt.com/images/no_image_card.png",1)</f>
        <v/>
      </c>
      <c r="F464" s="1" t="s">
        <v>4</v>
      </c>
      <c r="G464" s="2" t="s">
        <v>2104</v>
      </c>
    </row>
    <row r="465">
      <c r="A465" s="1" t="s">
        <v>2100</v>
      </c>
      <c r="B465" s="1" t="s">
        <v>350</v>
      </c>
      <c r="C465" s="1" t="s">
        <v>2105</v>
      </c>
      <c r="D465" s="1" t="s">
        <v>2106</v>
      </c>
      <c r="E465" t="str">
        <f t="shared" si="63"/>
        <v/>
      </c>
      <c r="F465" s="1" t="s">
        <v>4</v>
      </c>
      <c r="G465" s="2" t="s">
        <v>2107</v>
      </c>
    </row>
    <row r="466">
      <c r="A466" s="1" t="s">
        <v>2108</v>
      </c>
      <c r="B466" s="1" t="s">
        <v>2109</v>
      </c>
      <c r="C466" s="1" t="s">
        <v>2110</v>
      </c>
      <c r="D466" s="1" t="s">
        <v>2111</v>
      </c>
      <c r="E466" t="str">
        <f t="shared" si="63"/>
        <v/>
      </c>
      <c r="F466" s="1" t="s">
        <v>4</v>
      </c>
      <c r="G466" s="2" t="s">
        <v>2112</v>
      </c>
    </row>
    <row r="467">
      <c r="A467" s="1" t="s">
        <v>2113</v>
      </c>
      <c r="B467" s="1" t="s">
        <v>2114</v>
      </c>
      <c r="C467" s="1" t="s">
        <v>2115</v>
      </c>
      <c r="D467" s="2" t="s">
        <v>2116</v>
      </c>
      <c r="E467" t="str">
        <f>IMAGE("http://i.imgur.com/UEAUrGm.jpg?1?fb",1)</f>
        <v/>
      </c>
      <c r="F467" s="1" t="s">
        <v>4</v>
      </c>
      <c r="G467" s="2" t="s">
        <v>2117</v>
      </c>
    </row>
    <row r="468">
      <c r="A468" s="1" t="s">
        <v>2118</v>
      </c>
      <c r="B468" s="1" t="s">
        <v>2119</v>
      </c>
      <c r="C468" s="1" t="s">
        <v>2120</v>
      </c>
      <c r="D468" s="2" t="s">
        <v>2121</v>
      </c>
      <c r="E468" t="str">
        <f>IMAGE("http://btcfeed.net/wp-content/uploads/2015/03/shutterstock_170427077.jpg",1)</f>
        <v/>
      </c>
      <c r="F468" s="1" t="s">
        <v>4</v>
      </c>
      <c r="G468" s="2" t="s">
        <v>2122</v>
      </c>
    </row>
    <row r="469">
      <c r="A469" s="1" t="s">
        <v>2123</v>
      </c>
      <c r="B469" s="1" t="s">
        <v>2087</v>
      </c>
      <c r="C469" s="1" t="s">
        <v>2124</v>
      </c>
      <c r="D469" s="1" t="s">
        <v>2125</v>
      </c>
      <c r="E469" t="str">
        <f>IMAGE("http://ifttt.com/images/no_image_card.png",1)</f>
        <v/>
      </c>
      <c r="F469" s="1" t="s">
        <v>4</v>
      </c>
      <c r="G469" s="2" t="s">
        <v>2126</v>
      </c>
    </row>
    <row r="470">
      <c r="A470" s="1" t="s">
        <v>2123</v>
      </c>
      <c r="B470" s="1" t="s">
        <v>495</v>
      </c>
      <c r="C470" s="1" t="s">
        <v>2127</v>
      </c>
      <c r="D470" s="2" t="s">
        <v>497</v>
      </c>
      <c r="E470" t="str">
        <f>IMAGE("http://bitcoinelectronics.net/wp-content/uploads/2015/03/iPhone-6-Colors-300x299.png",1)</f>
        <v/>
      </c>
      <c r="F470" s="1" t="s">
        <v>4</v>
      </c>
      <c r="G470" s="2" t="s">
        <v>2128</v>
      </c>
    </row>
    <row r="471">
      <c r="A471" s="1" t="s">
        <v>2129</v>
      </c>
      <c r="B471" s="1" t="s">
        <v>1989</v>
      </c>
      <c r="C471" s="1" t="s">
        <v>2130</v>
      </c>
      <c r="D471" s="1" t="s">
        <v>2131</v>
      </c>
      <c r="E471" t="str">
        <f>IMAGE("http://ifttt.com/images/no_image_card.png",1)</f>
        <v/>
      </c>
      <c r="F471" s="1" t="s">
        <v>4</v>
      </c>
      <c r="G471" s="2" t="s">
        <v>2132</v>
      </c>
    </row>
    <row r="472">
      <c r="A472" s="1" t="s">
        <v>2133</v>
      </c>
      <c r="B472" s="1" t="s">
        <v>2134</v>
      </c>
      <c r="C472" s="1" t="s">
        <v>2135</v>
      </c>
      <c r="D472" s="2" t="s">
        <v>2136</v>
      </c>
      <c r="E472" t="str">
        <f>IMAGE("https://i.ytimg.com/vd?id=E5lf5S_zJWk&amp;amp;ats=215000&amp;amp;w=960&amp;amp;h=720&amp;amp;sigh=Ym8gynoU6LQL8d2-vSmirvuxQ9o",1)</f>
        <v/>
      </c>
      <c r="F472" s="1" t="s">
        <v>4</v>
      </c>
      <c r="G472" s="2" t="s">
        <v>2137</v>
      </c>
    </row>
    <row r="473">
      <c r="A473" s="1" t="s">
        <v>2138</v>
      </c>
      <c r="B473" s="1" t="s">
        <v>2139</v>
      </c>
      <c r="C473" s="1" t="s">
        <v>2140</v>
      </c>
      <c r="D473" s="2" t="s">
        <v>2141</v>
      </c>
      <c r="E473" t="str">
        <f>IMAGE("http://i.imgur.com/FhwlvoH.jpg",1)</f>
        <v/>
      </c>
      <c r="F473" s="1" t="s">
        <v>4</v>
      </c>
      <c r="G473" s="2" t="s">
        <v>2142</v>
      </c>
    </row>
    <row r="474">
      <c r="A474" s="1" t="s">
        <v>2143</v>
      </c>
      <c r="B474" s="1" t="s">
        <v>1801</v>
      </c>
      <c r="C474" s="1" t="s">
        <v>2144</v>
      </c>
      <c r="D474" s="1" t="s">
        <v>2145</v>
      </c>
      <c r="E474" t="str">
        <f t="shared" ref="E474:E475" si="64">IMAGE("http://ifttt.com/images/no_image_card.png",1)</f>
        <v/>
      </c>
      <c r="F474" s="1" t="s">
        <v>4</v>
      </c>
      <c r="G474" s="2" t="s">
        <v>2146</v>
      </c>
    </row>
    <row r="475">
      <c r="A475" s="1" t="s">
        <v>2143</v>
      </c>
      <c r="B475" s="1" t="s">
        <v>2147</v>
      </c>
      <c r="C475" s="1" t="s">
        <v>2148</v>
      </c>
      <c r="D475" s="1" t="s">
        <v>94</v>
      </c>
      <c r="E475" t="str">
        <f t="shared" si="64"/>
        <v/>
      </c>
      <c r="F475" s="1" t="s">
        <v>4</v>
      </c>
      <c r="G475" s="2" t="s">
        <v>2149</v>
      </c>
    </row>
    <row r="476">
      <c r="A476" s="1" t="s">
        <v>2150</v>
      </c>
      <c r="B476" s="1" t="s">
        <v>2151</v>
      </c>
      <c r="C476" s="1" t="s">
        <v>2152</v>
      </c>
      <c r="D476" s="2" t="s">
        <v>2153</v>
      </c>
      <c r="E476" t="str">
        <f>IMAGE("http://bitcoinschannel.com/wp-content/uploads/2015/03/Credit_Suisse_Lucerne-300x300.jpg",1)</f>
        <v/>
      </c>
      <c r="F476" s="1" t="s">
        <v>4</v>
      </c>
      <c r="G476" s="2" t="s">
        <v>2154</v>
      </c>
    </row>
    <row r="477">
      <c r="A477" s="1" t="s">
        <v>2150</v>
      </c>
      <c r="B477" s="1" t="s">
        <v>2155</v>
      </c>
      <c r="C477" s="1" t="s">
        <v>2156</v>
      </c>
      <c r="D477" s="1" t="s">
        <v>2157</v>
      </c>
      <c r="E477" t="str">
        <f t="shared" ref="E477:E478" si="65">IMAGE("http://ifttt.com/images/no_image_card.png",1)</f>
        <v/>
      </c>
      <c r="F477" s="1" t="s">
        <v>4</v>
      </c>
      <c r="G477" s="2" t="s">
        <v>2158</v>
      </c>
    </row>
    <row r="478">
      <c r="A478" s="1" t="s">
        <v>2159</v>
      </c>
      <c r="B478" s="1" t="s">
        <v>1801</v>
      </c>
      <c r="C478" s="1" t="s">
        <v>2160</v>
      </c>
      <c r="D478" s="1" t="s">
        <v>2161</v>
      </c>
      <c r="E478" t="str">
        <f t="shared" si="65"/>
        <v/>
      </c>
      <c r="F478" s="1" t="s">
        <v>4</v>
      </c>
      <c r="G478" s="2" t="s">
        <v>2162</v>
      </c>
    </row>
    <row r="479">
      <c r="A479" s="1" t="s">
        <v>2163</v>
      </c>
      <c r="B479" s="1" t="s">
        <v>2164</v>
      </c>
      <c r="C479" s="1" t="s">
        <v>2165</v>
      </c>
      <c r="D479" s="2" t="s">
        <v>2166</v>
      </c>
      <c r="E479" t="str">
        <f>IMAGE("https://bitcoinmagazine.com/wp-content/uploads/2015/03/okcoin_future.jpg",1)</f>
        <v/>
      </c>
      <c r="F479" s="1" t="s">
        <v>4</v>
      </c>
      <c r="G479" s="2" t="s">
        <v>2167</v>
      </c>
    </row>
    <row r="480">
      <c r="A480" s="1" t="s">
        <v>2168</v>
      </c>
      <c r="B480" s="1" t="s">
        <v>1331</v>
      </c>
      <c r="C480" s="1" t="s">
        <v>2169</v>
      </c>
      <c r="D480" s="2" t="s">
        <v>2170</v>
      </c>
      <c r="E480" t="str">
        <f>IMAGE("http://www.forexnews.com/wp-content/uploads/2014/05/bitcoin.jpg",1)</f>
        <v/>
      </c>
      <c r="F480" s="1" t="s">
        <v>4</v>
      </c>
      <c r="G480" s="2" t="s">
        <v>2171</v>
      </c>
    </row>
    <row r="481">
      <c r="A481" s="1" t="s">
        <v>2172</v>
      </c>
      <c r="B481" s="1" t="s">
        <v>2173</v>
      </c>
      <c r="C481" s="1" t="s">
        <v>2174</v>
      </c>
      <c r="D481" s="2" t="s">
        <v>2175</v>
      </c>
      <c r="E481" t="str">
        <f>IMAGE("http://trilema.com/wp-content/themes/trilema/images/rss.jpg",1)</f>
        <v/>
      </c>
      <c r="F481" s="1" t="s">
        <v>4</v>
      </c>
      <c r="G481" s="2" t="s">
        <v>2176</v>
      </c>
    </row>
    <row r="482">
      <c r="A482" s="1" t="s">
        <v>2177</v>
      </c>
      <c r="B482" s="1" t="s">
        <v>2178</v>
      </c>
      <c r="C482" s="1" t="s">
        <v>2179</v>
      </c>
      <c r="D482" s="1" t="s">
        <v>2180</v>
      </c>
      <c r="E482" t="str">
        <f>IMAGE("http://ifttt.com/images/no_image_card.png",1)</f>
        <v/>
      </c>
      <c r="F482" s="1" t="s">
        <v>4</v>
      </c>
      <c r="G482" s="2" t="s">
        <v>2181</v>
      </c>
    </row>
    <row r="483">
      <c r="A483" s="1" t="s">
        <v>2182</v>
      </c>
      <c r="B483" s="1" t="s">
        <v>2183</v>
      </c>
      <c r="C483" s="1" t="s">
        <v>2184</v>
      </c>
      <c r="D483" s="2" t="s">
        <v>2185</v>
      </c>
      <c r="E483" t="str">
        <f>IMAGE("http://i.imgur.com/gOpecwE.png?fb",1)</f>
        <v/>
      </c>
      <c r="F483" s="1" t="s">
        <v>4</v>
      </c>
      <c r="G483" s="2" t="s">
        <v>2186</v>
      </c>
    </row>
    <row r="484">
      <c r="A484" s="1" t="s">
        <v>2187</v>
      </c>
      <c r="B484" s="1" t="s">
        <v>2188</v>
      </c>
      <c r="C484" s="1" t="s">
        <v>2189</v>
      </c>
      <c r="D484" s="2" t="s">
        <v>2190</v>
      </c>
      <c r="E484" t="str">
        <f>IMAGE("https://www.ssl.com/images/free_ssl_trust_logo.gif",1)</f>
        <v/>
      </c>
      <c r="F484" s="1" t="s">
        <v>4</v>
      </c>
      <c r="G484" s="2" t="s">
        <v>2191</v>
      </c>
    </row>
    <row r="485">
      <c r="A485" s="1" t="s">
        <v>2192</v>
      </c>
      <c r="B485" s="1" t="s">
        <v>2193</v>
      </c>
      <c r="C485" s="1" t="s">
        <v>2194</v>
      </c>
      <c r="D485" s="2" t="s">
        <v>2195</v>
      </c>
      <c r="E485" t="str">
        <f>IMAGE("//www.redditstatic.com/icon.png",1)</f>
        <v/>
      </c>
      <c r="F485" s="1" t="s">
        <v>4</v>
      </c>
      <c r="G485" s="2" t="s">
        <v>2196</v>
      </c>
    </row>
    <row r="486">
      <c r="A486" s="1" t="s">
        <v>2197</v>
      </c>
      <c r="B486" s="1" t="s">
        <v>2198</v>
      </c>
      <c r="C486" s="1" t="s">
        <v>2199</v>
      </c>
      <c r="D486" s="2" t="s">
        <v>2200</v>
      </c>
      <c r="E486" t="str">
        <f>IMAGE("http://i2.wp.com/venturebeat.com/wp-content/uploads/2014/11/23448_623398098295_6228014_n.jpg?fit=780%2C9999",1)</f>
        <v/>
      </c>
      <c r="F486" s="1" t="s">
        <v>4</v>
      </c>
      <c r="G486" s="2" t="s">
        <v>2201</v>
      </c>
    </row>
    <row r="487">
      <c r="A487" s="1" t="s">
        <v>2202</v>
      </c>
      <c r="B487" s="1" t="s">
        <v>2203</v>
      </c>
      <c r="C487" s="1" t="s">
        <v>1267</v>
      </c>
      <c r="D487" s="2" t="s">
        <v>1268</v>
      </c>
      <c r="E487" t="str">
        <f>IMAGE("http://www.deepdotweb.com/wp-content/uploads/2015/03/bitrated-660x330.png",1)</f>
        <v/>
      </c>
      <c r="F487" s="1" t="s">
        <v>4</v>
      </c>
      <c r="G487" s="2" t="s">
        <v>2204</v>
      </c>
    </row>
    <row r="488">
      <c r="A488" s="1" t="s">
        <v>2205</v>
      </c>
      <c r="B488" s="1" t="s">
        <v>2206</v>
      </c>
      <c r="C488" s="1" t="s">
        <v>2207</v>
      </c>
      <c r="D488" s="2" t="s">
        <v>2208</v>
      </c>
      <c r="E488" t="str">
        <f>IMAGE("http://i.imgur.com/F0krY4D.png",1)</f>
        <v/>
      </c>
      <c r="F488" s="1" t="s">
        <v>4</v>
      </c>
      <c r="G488" s="2" t="s">
        <v>2209</v>
      </c>
    </row>
    <row r="489">
      <c r="A489" s="1" t="s">
        <v>2210</v>
      </c>
      <c r="B489" s="1" t="s">
        <v>2211</v>
      </c>
      <c r="C489" s="1" t="s">
        <v>2212</v>
      </c>
      <c r="D489" s="2" t="s">
        <v>2213</v>
      </c>
      <c r="E489" t="str">
        <f>IMAGE("http://i.imgur.com/cy58BiO.jpg?fb",1)</f>
        <v/>
      </c>
      <c r="F489" s="1" t="s">
        <v>4</v>
      </c>
      <c r="G489" s="2" t="s">
        <v>2214</v>
      </c>
    </row>
    <row r="490">
      <c r="A490" s="1" t="s">
        <v>2215</v>
      </c>
      <c r="B490" s="1" t="s">
        <v>191</v>
      </c>
      <c r="C490" s="1" t="s">
        <v>2216</v>
      </c>
      <c r="D490" s="2" t="s">
        <v>2217</v>
      </c>
      <c r="E490" t="str">
        <f>IMAGE("https://static.bitrated.com/share/lg.png",1)</f>
        <v/>
      </c>
      <c r="F490" s="1" t="s">
        <v>4</v>
      </c>
      <c r="G490" s="2" t="s">
        <v>2218</v>
      </c>
    </row>
    <row r="491">
      <c r="A491" s="1" t="s">
        <v>2219</v>
      </c>
      <c r="B491" s="1" t="s">
        <v>2220</v>
      </c>
      <c r="C491" s="1" t="s">
        <v>2221</v>
      </c>
      <c r="D491" s="2" t="s">
        <v>2222</v>
      </c>
      <c r="E491" t="str">
        <f>IMAGE("http://static1.businessinsider.com/image/550c3b0b69bedde9758b4567/take-a-tour-of-the-winklevoss-twins-stunning-los-angeles-mansion-which-you-can-rent-for-150000-a-month.jpg",1)</f>
        <v/>
      </c>
      <c r="F491" s="1" t="s">
        <v>4</v>
      </c>
      <c r="G491" s="2" t="s">
        <v>2223</v>
      </c>
    </row>
    <row r="492">
      <c r="A492" s="1" t="s">
        <v>2224</v>
      </c>
      <c r="B492" s="1" t="s">
        <v>2225</v>
      </c>
      <c r="C492" s="1" t="s">
        <v>2226</v>
      </c>
      <c r="D492" s="1" t="s">
        <v>2227</v>
      </c>
      <c r="E492" t="str">
        <f>IMAGE("http://ifttt.com/images/no_image_card.png",1)</f>
        <v/>
      </c>
      <c r="F492" s="1" t="s">
        <v>4</v>
      </c>
      <c r="G492" s="2" t="s">
        <v>2228</v>
      </c>
    </row>
    <row r="493">
      <c r="A493" s="1" t="s">
        <v>2229</v>
      </c>
      <c r="B493" s="1" t="s">
        <v>1944</v>
      </c>
      <c r="C493" s="1" t="s">
        <v>2230</v>
      </c>
      <c r="D493" s="2" t="s">
        <v>2231</v>
      </c>
      <c r="E493" t="str">
        <f>IMAGE("http://btcvestor.com/wp-content/uploads/sites/17/2015/03/Screen-Shot-2015-03-21-at-5.46.59-PM.png",1)</f>
        <v/>
      </c>
      <c r="F493" s="1" t="s">
        <v>4</v>
      </c>
      <c r="G493" s="2" t="s">
        <v>2232</v>
      </c>
    </row>
    <row r="494">
      <c r="A494" s="1" t="s">
        <v>2233</v>
      </c>
      <c r="B494" s="1" t="s">
        <v>2234</v>
      </c>
      <c r="C494" s="1" t="s">
        <v>2235</v>
      </c>
      <c r="D494" s="2" t="s">
        <v>2236</v>
      </c>
      <c r="E494" t="str">
        <f>IMAGE("http://ifttt.com/images/no_image_card.png",1)</f>
        <v/>
      </c>
      <c r="F494" s="1" t="s">
        <v>4</v>
      </c>
      <c r="G494" s="2" t="s">
        <v>2237</v>
      </c>
    </row>
    <row r="495">
      <c r="A495" s="1" t="s">
        <v>2238</v>
      </c>
      <c r="B495" s="1" t="s">
        <v>64</v>
      </c>
      <c r="C495" s="1" t="s">
        <v>1203</v>
      </c>
      <c r="D495" s="2" t="s">
        <v>2239</v>
      </c>
      <c r="E495" t="str">
        <f>IMAGE("https://i.ytimg.com/vi/IFT-lwX410Q/maxresdefault.jpg",1)</f>
        <v/>
      </c>
      <c r="F495" s="1" t="s">
        <v>4</v>
      </c>
      <c r="G495" s="2" t="s">
        <v>2240</v>
      </c>
    </row>
    <row r="496">
      <c r="A496" s="1" t="s">
        <v>2241</v>
      </c>
      <c r="B496" s="1" t="s">
        <v>539</v>
      </c>
      <c r="C496" s="1" t="s">
        <v>2242</v>
      </c>
      <c r="D496" s="2" t="s">
        <v>2243</v>
      </c>
      <c r="E496" t="str">
        <f>IMAGE("http://ifttt.com/images/no_image_card.png",1)</f>
        <v/>
      </c>
      <c r="F496" s="1" t="s">
        <v>4</v>
      </c>
      <c r="G496" s="2" t="s">
        <v>2244</v>
      </c>
    </row>
    <row r="497">
      <c r="A497" s="1" t="s">
        <v>2245</v>
      </c>
      <c r="B497" s="1" t="s">
        <v>64</v>
      </c>
      <c r="C497" s="1" t="s">
        <v>2246</v>
      </c>
      <c r="D497" s="2" t="s">
        <v>2247</v>
      </c>
      <c r="E497" t="str">
        <f>IMAGE("https://i.ytimg.com/vi/lIfNNPgPJeA/hqdefault.jpg",1)</f>
        <v/>
      </c>
      <c r="F497" s="1" t="s">
        <v>4</v>
      </c>
      <c r="G497" s="2" t="s">
        <v>2248</v>
      </c>
    </row>
    <row r="498">
      <c r="A498" s="1" t="s">
        <v>2249</v>
      </c>
      <c r="B498" s="1" t="s">
        <v>2250</v>
      </c>
      <c r="C498" s="1" t="s">
        <v>2251</v>
      </c>
      <c r="D498" s="1" t="s">
        <v>2252</v>
      </c>
      <c r="E498" t="str">
        <f t="shared" ref="E498:E499" si="66">IMAGE("http://ifttt.com/images/no_image_card.png",1)</f>
        <v/>
      </c>
      <c r="F498" s="1" t="s">
        <v>4</v>
      </c>
      <c r="G498" s="2" t="s">
        <v>2253</v>
      </c>
    </row>
    <row r="499">
      <c r="A499" s="1" t="s">
        <v>2254</v>
      </c>
      <c r="B499" s="1" t="s">
        <v>2255</v>
      </c>
      <c r="C499" s="1" t="s">
        <v>2256</v>
      </c>
      <c r="D499" s="1" t="s">
        <v>2257</v>
      </c>
      <c r="E499" t="str">
        <f t="shared" si="66"/>
        <v/>
      </c>
      <c r="F499" s="1" t="s">
        <v>4</v>
      </c>
      <c r="G499" s="2" t="s">
        <v>2258</v>
      </c>
    </row>
    <row r="500">
      <c r="A500" s="1" t="s">
        <v>2259</v>
      </c>
      <c r="B500" s="1" t="s">
        <v>2260</v>
      </c>
      <c r="C500" s="1" t="s">
        <v>2261</v>
      </c>
      <c r="D500" s="2" t="s">
        <v>2262</v>
      </c>
      <c r="E500" t="str">
        <f>IMAGE("http://i.imgur.com/H0nj1w8.png",1)</f>
        <v/>
      </c>
      <c r="F500" s="1" t="s">
        <v>4</v>
      </c>
      <c r="G500" s="2" t="s">
        <v>2263</v>
      </c>
    </row>
    <row r="501">
      <c r="A501" s="1" t="s">
        <v>2264</v>
      </c>
      <c r="B501" s="1" t="s">
        <v>2265</v>
      </c>
      <c r="C501" s="1" t="s">
        <v>2266</v>
      </c>
      <c r="D501" s="1" t="s">
        <v>2267</v>
      </c>
      <c r="E501" t="str">
        <f t="shared" ref="E501:E502" si="67">IMAGE("http://ifttt.com/images/no_image_card.png",1)</f>
        <v/>
      </c>
      <c r="F501" s="1" t="s">
        <v>4</v>
      </c>
      <c r="G501" s="2" t="s">
        <v>2268</v>
      </c>
    </row>
    <row r="502">
      <c r="A502" s="1" t="s">
        <v>2269</v>
      </c>
      <c r="B502" s="1" t="s">
        <v>2270</v>
      </c>
      <c r="C502" s="1" t="s">
        <v>2271</v>
      </c>
      <c r="D502" s="1" t="s">
        <v>2272</v>
      </c>
      <c r="E502" t="str">
        <f t="shared" si="67"/>
        <v/>
      </c>
      <c r="F502" s="1" t="s">
        <v>4</v>
      </c>
      <c r="G502" s="2" t="s">
        <v>2273</v>
      </c>
    </row>
    <row r="503">
      <c r="A503" s="1" t="s">
        <v>2274</v>
      </c>
      <c r="B503" s="1" t="s">
        <v>2275</v>
      </c>
      <c r="C503" s="1" t="s">
        <v>2276</v>
      </c>
      <c r="D503" s="2" t="s">
        <v>2277</v>
      </c>
      <c r="E503" t="str">
        <f>IMAGE("https://i.ytimg.com/vi/joITmEr4SjY/hqdefault.jpg",1)</f>
        <v/>
      </c>
      <c r="F503" s="1" t="s">
        <v>4</v>
      </c>
      <c r="G503" s="2" t="s">
        <v>2278</v>
      </c>
    </row>
    <row r="504">
      <c r="A504" s="1" t="s">
        <v>2279</v>
      </c>
      <c r="B504" s="1" t="s">
        <v>495</v>
      </c>
      <c r="C504" s="1" t="s">
        <v>2280</v>
      </c>
      <c r="D504" s="2" t="s">
        <v>2281</v>
      </c>
      <c r="E504" t="str">
        <f t="shared" ref="E504:E505" si="68">IMAGE("http://ifttt.com/images/no_image_card.png",1)</f>
        <v/>
      </c>
      <c r="F504" s="1" t="s">
        <v>4</v>
      </c>
      <c r="G504" s="2" t="s">
        <v>2282</v>
      </c>
    </row>
    <row r="505">
      <c r="A505" s="1" t="s">
        <v>2279</v>
      </c>
      <c r="B505" s="1" t="s">
        <v>2283</v>
      </c>
      <c r="C505" s="1" t="s">
        <v>2284</v>
      </c>
      <c r="D505" s="1" t="s">
        <v>2285</v>
      </c>
      <c r="E505" t="str">
        <f t="shared" si="68"/>
        <v/>
      </c>
      <c r="F505" s="1" t="s">
        <v>4</v>
      </c>
      <c r="G505" s="2" t="s">
        <v>2286</v>
      </c>
    </row>
    <row r="506">
      <c r="A506" s="1" t="s">
        <v>2287</v>
      </c>
      <c r="B506" s="1" t="s">
        <v>2288</v>
      </c>
      <c r="C506" s="1" t="s">
        <v>2289</v>
      </c>
      <c r="D506" s="2" t="s">
        <v>2290</v>
      </c>
      <c r="E506" t="str">
        <f>IMAGE("http://vasthits.com/images/vast468x60b.gif",1)</f>
        <v/>
      </c>
      <c r="F506" s="1" t="s">
        <v>4</v>
      </c>
      <c r="G506" s="2" t="s">
        <v>2291</v>
      </c>
    </row>
    <row r="507">
      <c r="A507" s="1" t="s">
        <v>2292</v>
      </c>
      <c r="B507" s="1" t="s">
        <v>2293</v>
      </c>
      <c r="C507" s="1" t="s">
        <v>2294</v>
      </c>
      <c r="D507" s="1" t="s">
        <v>2295</v>
      </c>
      <c r="E507" t="str">
        <f t="shared" ref="E507:E514" si="69">IMAGE("http://ifttt.com/images/no_image_card.png",1)</f>
        <v/>
      </c>
      <c r="F507" s="1" t="s">
        <v>4</v>
      </c>
      <c r="G507" s="2" t="s">
        <v>2296</v>
      </c>
    </row>
    <row r="508">
      <c r="A508" s="1" t="s">
        <v>2297</v>
      </c>
      <c r="B508" s="1" t="s">
        <v>2298</v>
      </c>
      <c r="C508" s="1" t="s">
        <v>2299</v>
      </c>
      <c r="D508" s="1" t="s">
        <v>2300</v>
      </c>
      <c r="E508" t="str">
        <f t="shared" si="69"/>
        <v/>
      </c>
      <c r="F508" s="1" t="s">
        <v>4</v>
      </c>
      <c r="G508" s="2" t="s">
        <v>2301</v>
      </c>
    </row>
    <row r="509">
      <c r="A509" s="1" t="s">
        <v>2302</v>
      </c>
      <c r="B509" s="1" t="s">
        <v>2027</v>
      </c>
      <c r="C509" s="1" t="s">
        <v>2303</v>
      </c>
      <c r="D509" s="1" t="s">
        <v>2304</v>
      </c>
      <c r="E509" t="str">
        <f t="shared" si="69"/>
        <v/>
      </c>
      <c r="F509" s="1" t="s">
        <v>4</v>
      </c>
      <c r="G509" s="2" t="s">
        <v>2305</v>
      </c>
    </row>
    <row r="510">
      <c r="A510" s="1" t="s">
        <v>2306</v>
      </c>
      <c r="B510" s="1" t="s">
        <v>2307</v>
      </c>
      <c r="C510" s="1" t="s">
        <v>2308</v>
      </c>
      <c r="D510" s="1" t="s">
        <v>94</v>
      </c>
      <c r="E510" t="str">
        <f t="shared" si="69"/>
        <v/>
      </c>
      <c r="F510" s="1" t="s">
        <v>4</v>
      </c>
      <c r="G510" s="2" t="s">
        <v>2309</v>
      </c>
    </row>
    <row r="511">
      <c r="A511" s="1" t="s">
        <v>2310</v>
      </c>
      <c r="B511" s="1" t="s">
        <v>2311</v>
      </c>
      <c r="C511" s="1" t="s">
        <v>2312</v>
      </c>
      <c r="D511" s="1" t="s">
        <v>2313</v>
      </c>
      <c r="E511" t="str">
        <f t="shared" si="69"/>
        <v/>
      </c>
      <c r="F511" s="1" t="s">
        <v>4</v>
      </c>
      <c r="G511" s="2" t="s">
        <v>2314</v>
      </c>
    </row>
    <row r="512">
      <c r="A512" s="1" t="s">
        <v>2315</v>
      </c>
      <c r="B512" s="1" t="s">
        <v>2316</v>
      </c>
      <c r="C512" s="1" t="s">
        <v>2317</v>
      </c>
      <c r="D512" s="2" t="s">
        <v>2318</v>
      </c>
      <c r="E512" t="str">
        <f t="shared" si="69"/>
        <v/>
      </c>
      <c r="F512" s="1" t="s">
        <v>4</v>
      </c>
      <c r="G512" s="2" t="s">
        <v>2319</v>
      </c>
    </row>
    <row r="513">
      <c r="A513" s="1" t="s">
        <v>2320</v>
      </c>
      <c r="B513" s="1" t="s">
        <v>2321</v>
      </c>
      <c r="C513" s="1" t="s">
        <v>2322</v>
      </c>
      <c r="D513" s="1" t="s">
        <v>2323</v>
      </c>
      <c r="E513" t="str">
        <f t="shared" si="69"/>
        <v/>
      </c>
      <c r="F513" s="1" t="s">
        <v>4</v>
      </c>
      <c r="G513" s="2" t="s">
        <v>2324</v>
      </c>
    </row>
    <row r="514">
      <c r="A514" s="1" t="s">
        <v>2325</v>
      </c>
      <c r="B514" s="1" t="s">
        <v>2326</v>
      </c>
      <c r="C514" s="1" t="s">
        <v>2327</v>
      </c>
      <c r="D514" s="1" t="s">
        <v>2328</v>
      </c>
      <c r="E514" t="str">
        <f t="shared" si="69"/>
        <v/>
      </c>
      <c r="F514" s="1" t="s">
        <v>4</v>
      </c>
      <c r="G514" s="2" t="s">
        <v>2329</v>
      </c>
    </row>
    <row r="515">
      <c r="A515" s="1" t="s">
        <v>2330</v>
      </c>
      <c r="B515" s="1" t="s">
        <v>2331</v>
      </c>
      <c r="C515" s="1" t="s">
        <v>2332</v>
      </c>
      <c r="D515" s="2" t="s">
        <v>2333</v>
      </c>
      <c r="E515" t="str">
        <f>IMAGE("https://avatars2.githubusercontent.com/u/2747571?v=3&amp;amp;s=400",1)</f>
        <v/>
      </c>
      <c r="F515" s="1" t="s">
        <v>4</v>
      </c>
      <c r="G515" s="2" t="s">
        <v>2334</v>
      </c>
    </row>
    <row r="516">
      <c r="A516" s="1" t="s">
        <v>2335</v>
      </c>
      <c r="B516" s="1" t="s">
        <v>2336</v>
      </c>
      <c r="C516" s="1" t="s">
        <v>2337</v>
      </c>
      <c r="D516" s="2" t="s">
        <v>2338</v>
      </c>
      <c r="E516" t="str">
        <f>IMAGE("http://media.coindesk.com/2014/07/coindesk-logo.png",1)</f>
        <v/>
      </c>
      <c r="F516" s="1" t="s">
        <v>4</v>
      </c>
      <c r="G516" s="2" t="s">
        <v>2339</v>
      </c>
    </row>
    <row r="517">
      <c r="A517" s="1" t="s">
        <v>2340</v>
      </c>
      <c r="B517" s="1" t="s">
        <v>2151</v>
      </c>
      <c r="C517" s="1" t="s">
        <v>2341</v>
      </c>
      <c r="D517" s="2" t="s">
        <v>2342</v>
      </c>
      <c r="E517" t="str">
        <f>IMAGE("http://bravenewcoin.com/assets/Uploads/_resampled/CroppedImage400400-etiquette-of-tipping2.jpg",1)</f>
        <v/>
      </c>
      <c r="F517" s="1" t="s">
        <v>4</v>
      </c>
      <c r="G517" s="2" t="s">
        <v>2343</v>
      </c>
    </row>
    <row r="518">
      <c r="A518" s="1" t="s">
        <v>2344</v>
      </c>
      <c r="B518" s="1" t="s">
        <v>2345</v>
      </c>
      <c r="C518" s="1" t="s">
        <v>1267</v>
      </c>
      <c r="D518" s="2" t="s">
        <v>1268</v>
      </c>
      <c r="E518" t="str">
        <f>IMAGE("http://www.deepdotweb.com/wp-content/uploads/2015/03/bitrated-660x330.png",1)</f>
        <v/>
      </c>
      <c r="F518" s="1" t="s">
        <v>4</v>
      </c>
      <c r="G518" s="2" t="s">
        <v>2346</v>
      </c>
    </row>
    <row r="519">
      <c r="A519" s="1" t="s">
        <v>2347</v>
      </c>
      <c r="B519" s="1" t="s">
        <v>2348</v>
      </c>
      <c r="C519" s="1" t="s">
        <v>2349</v>
      </c>
      <c r="D519" s="2" t="s">
        <v>2350</v>
      </c>
      <c r="E519" t="str">
        <f>IMAGE("https://i.ytimg.com/vi/g_IaVepNDT4/maxresdefault.jpg",1)</f>
        <v/>
      </c>
      <c r="F519" s="1" t="s">
        <v>4</v>
      </c>
      <c r="G519" s="2" t="s">
        <v>2351</v>
      </c>
    </row>
    <row r="520">
      <c r="A520" s="1" t="s">
        <v>2347</v>
      </c>
      <c r="B520" s="1" t="s">
        <v>2352</v>
      </c>
      <c r="C520" s="1" t="s">
        <v>2353</v>
      </c>
      <c r="D520" s="1" t="s">
        <v>2354</v>
      </c>
      <c r="E520" t="str">
        <f t="shared" ref="E520:E523" si="70">IMAGE("http://ifttt.com/images/no_image_card.png",1)</f>
        <v/>
      </c>
      <c r="F520" s="1" t="s">
        <v>4</v>
      </c>
      <c r="G520" s="2" t="s">
        <v>2355</v>
      </c>
    </row>
    <row r="521">
      <c r="A521" s="1" t="s">
        <v>2356</v>
      </c>
      <c r="B521" s="1" t="s">
        <v>2357</v>
      </c>
      <c r="C521" s="1" t="s">
        <v>2358</v>
      </c>
      <c r="D521" s="1" t="s">
        <v>2359</v>
      </c>
      <c r="E521" t="str">
        <f t="shared" si="70"/>
        <v/>
      </c>
      <c r="F521" s="1" t="s">
        <v>4</v>
      </c>
      <c r="G521" s="2" t="s">
        <v>2360</v>
      </c>
    </row>
    <row r="522">
      <c r="A522" s="1" t="s">
        <v>2361</v>
      </c>
      <c r="B522" s="1" t="s">
        <v>2362</v>
      </c>
      <c r="C522" s="1" t="s">
        <v>2363</v>
      </c>
      <c r="D522" s="1" t="s">
        <v>2364</v>
      </c>
      <c r="E522" t="str">
        <f t="shared" si="70"/>
        <v/>
      </c>
      <c r="F522" s="1" t="s">
        <v>4</v>
      </c>
      <c r="G522" s="2" t="s">
        <v>2365</v>
      </c>
    </row>
    <row r="523">
      <c r="A523" s="1" t="s">
        <v>2366</v>
      </c>
      <c r="B523" s="1" t="s">
        <v>2367</v>
      </c>
      <c r="C523" s="1" t="s">
        <v>2368</v>
      </c>
      <c r="D523" s="1" t="s">
        <v>2369</v>
      </c>
      <c r="E523" t="str">
        <f t="shared" si="70"/>
        <v/>
      </c>
      <c r="F523" s="1" t="s">
        <v>4</v>
      </c>
      <c r="G523" s="2" t="s">
        <v>2370</v>
      </c>
    </row>
    <row r="524">
      <c r="A524" s="1" t="s">
        <v>2371</v>
      </c>
      <c r="B524" s="1" t="s">
        <v>2372</v>
      </c>
      <c r="C524" s="1" t="s">
        <v>2373</v>
      </c>
      <c r="D524" s="2" t="s">
        <v>2374</v>
      </c>
      <c r="E524" t="str">
        <f>IMAGE("https://localbitcoins.com/cached-static/img/site-logo.47b58f6f66c6.png",1)</f>
        <v/>
      </c>
      <c r="F524" s="1" t="s">
        <v>4</v>
      </c>
      <c r="G524" s="2" t="s">
        <v>2375</v>
      </c>
    </row>
    <row r="525">
      <c r="A525" s="1" t="s">
        <v>2371</v>
      </c>
      <c r="B525" s="1" t="s">
        <v>2376</v>
      </c>
      <c r="C525" s="1" t="s">
        <v>2377</v>
      </c>
      <c r="D525" s="2" t="s">
        <v>2378</v>
      </c>
      <c r="E525" t="str">
        <f>IMAGE("http://coinmotors.com/wp-content/uploads/2014/06/logo1.png",1)</f>
        <v/>
      </c>
      <c r="F525" s="1" t="s">
        <v>4</v>
      </c>
      <c r="G525" s="2" t="s">
        <v>2379</v>
      </c>
    </row>
    <row r="526">
      <c r="A526" s="1" t="s">
        <v>2380</v>
      </c>
      <c r="B526" s="1" t="s">
        <v>2381</v>
      </c>
      <c r="C526" s="1" t="s">
        <v>2382</v>
      </c>
      <c r="D526" s="1" t="s">
        <v>2383</v>
      </c>
      <c r="E526" t="str">
        <f t="shared" ref="E526:E529" si="71">IMAGE("http://ifttt.com/images/no_image_card.png",1)</f>
        <v/>
      </c>
      <c r="F526" s="1" t="s">
        <v>4</v>
      </c>
      <c r="G526" s="2" t="s">
        <v>2384</v>
      </c>
    </row>
    <row r="527">
      <c r="A527" s="1" t="s">
        <v>2385</v>
      </c>
      <c r="B527" s="1" t="s">
        <v>2386</v>
      </c>
      <c r="C527" s="1" t="s">
        <v>2387</v>
      </c>
      <c r="D527" s="1" t="s">
        <v>2388</v>
      </c>
      <c r="E527" t="str">
        <f t="shared" si="71"/>
        <v/>
      </c>
      <c r="F527" s="1" t="s">
        <v>4</v>
      </c>
      <c r="G527" s="2" t="s">
        <v>2389</v>
      </c>
    </row>
    <row r="528">
      <c r="A528" s="1" t="s">
        <v>2390</v>
      </c>
      <c r="B528" s="1" t="s">
        <v>2391</v>
      </c>
      <c r="C528" s="1" t="s">
        <v>2392</v>
      </c>
      <c r="D528" s="1" t="s">
        <v>2393</v>
      </c>
      <c r="E528" t="str">
        <f t="shared" si="71"/>
        <v/>
      </c>
      <c r="F528" s="1" t="s">
        <v>4</v>
      </c>
      <c r="G528" s="2" t="s">
        <v>2394</v>
      </c>
    </row>
    <row r="529">
      <c r="A529" s="1" t="s">
        <v>2395</v>
      </c>
      <c r="B529" s="1" t="s">
        <v>1750</v>
      </c>
      <c r="C529" s="1" t="s">
        <v>2396</v>
      </c>
      <c r="D529" s="2" t="s">
        <v>2397</v>
      </c>
      <c r="E529" t="str">
        <f t="shared" si="71"/>
        <v/>
      </c>
      <c r="F529" s="1" t="s">
        <v>4</v>
      </c>
      <c r="G529" s="2" t="s">
        <v>2398</v>
      </c>
    </row>
    <row r="530">
      <c r="A530" s="1" t="s">
        <v>2399</v>
      </c>
      <c r="B530" s="1" t="s">
        <v>2400</v>
      </c>
      <c r="C530" s="1" t="s">
        <v>2401</v>
      </c>
      <c r="D530" s="2" t="s">
        <v>2402</v>
      </c>
      <c r="E530" t="str">
        <f>IMAGE("http://www.bitfortip.com/img/icons/OG.png",1)</f>
        <v/>
      </c>
      <c r="F530" s="1" t="s">
        <v>4</v>
      </c>
      <c r="G530" s="2" t="s">
        <v>2403</v>
      </c>
    </row>
    <row r="531">
      <c r="A531" s="1" t="s">
        <v>2404</v>
      </c>
      <c r="B531" s="1" t="s">
        <v>2405</v>
      </c>
      <c r="C531" s="1" t="s">
        <v>2406</v>
      </c>
      <c r="D531" s="1" t="s">
        <v>2407</v>
      </c>
      <c r="E531" t="str">
        <f>IMAGE("http://ifttt.com/images/no_image_card.png",1)</f>
        <v/>
      </c>
      <c r="F531" s="1" t="s">
        <v>4</v>
      </c>
      <c r="G531" s="2" t="s">
        <v>2408</v>
      </c>
    </row>
    <row r="532">
      <c r="A532" s="1" t="s">
        <v>2409</v>
      </c>
      <c r="B532" s="1" t="s">
        <v>2410</v>
      </c>
      <c r="C532" s="1" t="s">
        <v>2411</v>
      </c>
      <c r="D532" s="2" t="s">
        <v>2412</v>
      </c>
      <c r="E532" t="str">
        <f>IMAGE("http://blogs-images.forbes.com/thumbnails/blog_2049/pt_2049_2575_o.jpg?t=1426786302",1)</f>
        <v/>
      </c>
      <c r="F532" s="1" t="s">
        <v>4</v>
      </c>
      <c r="G532" s="2" t="s">
        <v>2413</v>
      </c>
    </row>
    <row r="533">
      <c r="A533" s="1" t="s">
        <v>2414</v>
      </c>
      <c r="B533" s="1" t="s">
        <v>2415</v>
      </c>
      <c r="C533" s="1" t="s">
        <v>2416</v>
      </c>
      <c r="D533" s="1" t="s">
        <v>2417</v>
      </c>
      <c r="E533" t="str">
        <f>IMAGE("http://ifttt.com/images/no_image_card.png",1)</f>
        <v/>
      </c>
      <c r="F533" s="1" t="s">
        <v>4</v>
      </c>
      <c r="G533" s="2" t="s">
        <v>2418</v>
      </c>
    </row>
    <row r="534">
      <c r="A534" s="1" t="s">
        <v>2419</v>
      </c>
      <c r="B534" s="1" t="s">
        <v>2420</v>
      </c>
      <c r="C534" s="1" t="s">
        <v>2421</v>
      </c>
      <c r="D534" s="2" t="s">
        <v>2422</v>
      </c>
      <c r="E534" t="str">
        <f>IMAGE("http://i.imgur.com/feA30kH.png",1)</f>
        <v/>
      </c>
      <c r="F534" s="1" t="s">
        <v>4</v>
      </c>
      <c r="G534" s="2" t="s">
        <v>2423</v>
      </c>
    </row>
    <row r="535">
      <c r="A535" s="1" t="s">
        <v>2424</v>
      </c>
      <c r="B535" s="1" t="s">
        <v>2425</v>
      </c>
      <c r="C535" s="1" t="s">
        <v>2426</v>
      </c>
      <c r="D535" s="2" t="s">
        <v>2427</v>
      </c>
      <c r="E535" t="str">
        <f>IMAGE("http://1.bp.blogspot.com/-EBAQThr_scc/VQbo7xke5eI/AAAAAAAAiOc/duWcfQEFh18/s1600/cardless-atm-smartphone-qrcode.jpg",1)</f>
        <v/>
      </c>
      <c r="F535" s="1" t="s">
        <v>4</v>
      </c>
      <c r="G535" s="2" t="s">
        <v>2428</v>
      </c>
    </row>
    <row r="536">
      <c r="A536" s="1" t="s">
        <v>2429</v>
      </c>
      <c r="B536" s="1" t="s">
        <v>1043</v>
      </c>
      <c r="C536" s="1" t="s">
        <v>2430</v>
      </c>
      <c r="D536" s="2" t="s">
        <v>2431</v>
      </c>
      <c r="E536" t="str">
        <f>IMAGE("http://cointelegraph.uk/images/725_aHR0cDovL2NvaW50ZWxlZ3JhcGgudWsvc3RvcmFnZS91cGxvYWRzL3ZpZXcvNWMzZDcyODRhODhjMzIzODY5ZTA1ZjI1NTIzYmFlYWEuanBn.jpg",1)</f>
        <v/>
      </c>
      <c r="F536" s="1" t="s">
        <v>4</v>
      </c>
      <c r="G536" s="2" t="s">
        <v>2432</v>
      </c>
    </row>
    <row r="537">
      <c r="A537" s="1" t="s">
        <v>2433</v>
      </c>
      <c r="B537" s="1" t="s">
        <v>2434</v>
      </c>
      <c r="C537" s="1" t="s">
        <v>2435</v>
      </c>
      <c r="D537" s="2" t="s">
        <v>2436</v>
      </c>
      <c r="E537" t="str">
        <f>IMAGE("https://i.ytimg.com/vi/dkx6tC5p9l4/maxresdefault.jpg",1)</f>
        <v/>
      </c>
      <c r="F537" s="1" t="s">
        <v>4</v>
      </c>
      <c r="G537" s="2" t="s">
        <v>2437</v>
      </c>
    </row>
    <row r="538">
      <c r="A538" s="1" t="s">
        <v>2438</v>
      </c>
      <c r="B538" s="1" t="s">
        <v>2372</v>
      </c>
      <c r="C538" s="1" t="s">
        <v>2439</v>
      </c>
      <c r="D538" s="2" t="s">
        <v>2440</v>
      </c>
      <c r="E538" t="str">
        <f>IMAGE("http://www.evilsocket.net/content/images/2015/02/Schermata-2015-02-11-alle-20-49-14.png",1)</f>
        <v/>
      </c>
      <c r="F538" s="1" t="s">
        <v>4</v>
      </c>
      <c r="G538" s="2" t="s">
        <v>2441</v>
      </c>
    </row>
    <row r="539">
      <c r="A539" s="1" t="s">
        <v>2438</v>
      </c>
      <c r="B539" s="1" t="s">
        <v>2442</v>
      </c>
      <c r="C539" s="1" t="s">
        <v>2443</v>
      </c>
      <c r="D539" s="1" t="s">
        <v>2444</v>
      </c>
      <c r="E539" t="str">
        <f>IMAGE("http://ifttt.com/images/no_image_card.png",1)</f>
        <v/>
      </c>
      <c r="F539" s="1" t="s">
        <v>4</v>
      </c>
      <c r="G539" s="2" t="s">
        <v>2445</v>
      </c>
    </row>
    <row r="540">
      <c r="A540" s="1" t="s">
        <v>2446</v>
      </c>
      <c r="B540" s="1" t="s">
        <v>2447</v>
      </c>
      <c r="C540" s="1" t="s">
        <v>2448</v>
      </c>
      <c r="D540" s="2" t="s">
        <v>2449</v>
      </c>
      <c r="E540" t="str">
        <f>IMAGE("http://btcfeed.net/wp-content/uploads/2015/03/shutterstock_102526163.jpg",1)</f>
        <v/>
      </c>
      <c r="F540" s="1" t="s">
        <v>4</v>
      </c>
      <c r="G540" s="2" t="s">
        <v>2450</v>
      </c>
    </row>
    <row r="541">
      <c r="A541" s="1" t="s">
        <v>2451</v>
      </c>
      <c r="B541" s="1" t="s">
        <v>1028</v>
      </c>
      <c r="C541" s="1" t="s">
        <v>2452</v>
      </c>
      <c r="D541" s="1" t="s">
        <v>1030</v>
      </c>
      <c r="E541" t="str">
        <f>IMAGE("http://ifttt.com/images/no_image_card.png",1)</f>
        <v/>
      </c>
      <c r="F541" s="1" t="s">
        <v>4</v>
      </c>
      <c r="G541" s="2" t="s">
        <v>2453</v>
      </c>
    </row>
    <row r="542">
      <c r="A542" s="1" t="s">
        <v>2454</v>
      </c>
      <c r="B542" s="1" t="s">
        <v>1974</v>
      </c>
      <c r="C542" s="1" t="s">
        <v>2455</v>
      </c>
      <c r="D542" s="2" t="s">
        <v>2456</v>
      </c>
      <c r="E542" t="str">
        <f>IMAGE("https://pbs.twimg.com/media/CAsf7ufUsAITq2O.jpg:large",1)</f>
        <v/>
      </c>
      <c r="F542" s="1" t="s">
        <v>4</v>
      </c>
      <c r="G542" s="2" t="s">
        <v>2457</v>
      </c>
    </row>
    <row r="543">
      <c r="A543" s="1" t="s">
        <v>2458</v>
      </c>
      <c r="B543" s="1" t="s">
        <v>2459</v>
      </c>
      <c r="C543" s="1" t="s">
        <v>2460</v>
      </c>
      <c r="D543" s="2" t="s">
        <v>2461</v>
      </c>
      <c r="E543" t="str">
        <f>IMAGE("https://avatars1.githubusercontent.com/u/6250754?v=3&amp;amp;s=400",1)</f>
        <v/>
      </c>
      <c r="F543" s="1" t="s">
        <v>4</v>
      </c>
      <c r="G543" s="2" t="s">
        <v>2462</v>
      </c>
    </row>
    <row r="544">
      <c r="A544" s="1" t="s">
        <v>2463</v>
      </c>
      <c r="B544" s="1" t="s">
        <v>845</v>
      </c>
      <c r="C544" s="1" t="s">
        <v>2464</v>
      </c>
      <c r="D544" s="2" t="s">
        <v>2465</v>
      </c>
      <c r="E544" t="str">
        <f>IMAGE("http://masterherald.com/wp-content/uploads/2014/11/Bitcoin-Prices.png",1)</f>
        <v/>
      </c>
      <c r="F544" s="1" t="s">
        <v>4</v>
      </c>
      <c r="G544" s="2" t="s">
        <v>2466</v>
      </c>
    </row>
    <row r="545">
      <c r="A545" s="1" t="s">
        <v>2467</v>
      </c>
      <c r="B545" s="1" t="s">
        <v>845</v>
      </c>
      <c r="C545" s="1" t="s">
        <v>2468</v>
      </c>
      <c r="D545" s="2" t="s">
        <v>2469</v>
      </c>
      <c r="E545" t="str">
        <f>IMAGE("http://ifttt.com/images/no_image_card.png",1)</f>
        <v/>
      </c>
      <c r="F545" s="1" t="s">
        <v>4</v>
      </c>
      <c r="G545" s="2" t="s">
        <v>2470</v>
      </c>
    </row>
    <row r="546">
      <c r="A546" s="1" t="s">
        <v>2471</v>
      </c>
      <c r="B546" s="1" t="s">
        <v>845</v>
      </c>
      <c r="C546" s="1" t="s">
        <v>2472</v>
      </c>
      <c r="D546" s="2" t="s">
        <v>2473</v>
      </c>
      <c r="E546" t="str">
        <f>IMAGE("https://www.cryptocoinsnews.com/wp-content/uploads/2015/03/high-road.jpg",1)</f>
        <v/>
      </c>
      <c r="F546" s="1" t="s">
        <v>4</v>
      </c>
      <c r="G546" s="2" t="s">
        <v>2474</v>
      </c>
    </row>
    <row r="547">
      <c r="A547" s="1" t="s">
        <v>2475</v>
      </c>
      <c r="B547" s="1" t="s">
        <v>601</v>
      </c>
      <c r="C547" s="1" t="s">
        <v>2476</v>
      </c>
      <c r="D547" s="2" t="s">
        <v>2477</v>
      </c>
      <c r="E547" t="str">
        <f>IMAGE("http://btcfeed.net/wp-content/uploads/2015/03/shutterstock_126391187.jpg",1)</f>
        <v/>
      </c>
      <c r="F547" s="1" t="s">
        <v>4</v>
      </c>
      <c r="G547" s="2" t="s">
        <v>2478</v>
      </c>
    </row>
    <row r="548">
      <c r="A548" s="1" t="s">
        <v>2475</v>
      </c>
      <c r="B548" s="1" t="s">
        <v>845</v>
      </c>
      <c r="C548" s="1" t="s">
        <v>2479</v>
      </c>
      <c r="D548" s="2" t="s">
        <v>2480</v>
      </c>
      <c r="E548" t="str">
        <f>IMAGE("http://www.guardian.co.tt/sites/default/files/styles/thumbnail/public/field/image/Untitled-6_17.jpg?itok=oDF5TT03",1)</f>
        <v/>
      </c>
      <c r="F548" s="1" t="s">
        <v>4</v>
      </c>
      <c r="G548" s="2" t="s">
        <v>2481</v>
      </c>
    </row>
    <row r="549">
      <c r="A549" s="1" t="s">
        <v>2482</v>
      </c>
      <c r="B549" s="1" t="s">
        <v>845</v>
      </c>
      <c r="C549" s="1" t="s">
        <v>2483</v>
      </c>
      <c r="D549" s="2" t="s">
        <v>2484</v>
      </c>
      <c r="E549" t="str">
        <f>IMAGE("http://www.newsbtc.com/wp-content/uploads/2015/03/bitcoin-for-nonprofit-organizations-rules-and-reservations.png",1)</f>
        <v/>
      </c>
      <c r="F549" s="1" t="s">
        <v>4</v>
      </c>
      <c r="G549" s="2" t="s">
        <v>2485</v>
      </c>
    </row>
    <row r="550">
      <c r="A550" s="1" t="s">
        <v>2486</v>
      </c>
      <c r="B550" s="1" t="s">
        <v>845</v>
      </c>
      <c r="C550" s="1" t="s">
        <v>2487</v>
      </c>
      <c r="D550" s="2" t="s">
        <v>2488</v>
      </c>
      <c r="E550" t="str">
        <f>IMAGE("http://www.newsbtc.com/wp-content/uploads/2015/03/bitcoin-futures-macroeconomic-model.png",1)</f>
        <v/>
      </c>
      <c r="F550" s="1" t="s">
        <v>4</v>
      </c>
      <c r="G550" s="2" t="s">
        <v>2489</v>
      </c>
    </row>
    <row r="551">
      <c r="A551" s="1" t="s">
        <v>2490</v>
      </c>
      <c r="B551" s="1" t="s">
        <v>601</v>
      </c>
      <c r="C551" s="1" t="s">
        <v>2491</v>
      </c>
      <c r="D551" s="2" t="s">
        <v>2492</v>
      </c>
      <c r="E551" t="str">
        <f>IMAGE("http://btcfeed.net/wp-content/uploads/2015/03/shutterstock_169496960.jpg",1)</f>
        <v/>
      </c>
      <c r="F551" s="1" t="s">
        <v>4</v>
      </c>
      <c r="G551" s="2" t="s">
        <v>2493</v>
      </c>
    </row>
    <row r="552">
      <c r="A552" s="1" t="s">
        <v>2494</v>
      </c>
      <c r="B552" s="1" t="s">
        <v>601</v>
      </c>
      <c r="C552" s="1" t="s">
        <v>2495</v>
      </c>
      <c r="D552" s="2" t="s">
        <v>2496</v>
      </c>
      <c r="E552" t="str">
        <f>IMAGE("http://btcfeed.net/wp-content/uploads/2015/03/Untitled.png",1)</f>
        <v/>
      </c>
      <c r="F552" s="1" t="s">
        <v>4</v>
      </c>
      <c r="G552" s="2" t="s">
        <v>2497</v>
      </c>
    </row>
    <row r="553">
      <c r="A553" s="1" t="s">
        <v>2498</v>
      </c>
      <c r="B553" s="1" t="s">
        <v>2193</v>
      </c>
      <c r="C553" s="1" t="s">
        <v>2499</v>
      </c>
      <c r="D553" s="2" t="s">
        <v>2195</v>
      </c>
      <c r="E553" t="str">
        <f>IMAGE("//www.redditstatic.com/icon.png",1)</f>
        <v/>
      </c>
      <c r="F553" s="1" t="s">
        <v>4</v>
      </c>
      <c r="G553" s="2" t="s">
        <v>2500</v>
      </c>
    </row>
    <row r="554">
      <c r="A554" s="1" t="s">
        <v>2501</v>
      </c>
      <c r="B554" s="1" t="s">
        <v>2502</v>
      </c>
      <c r="C554" s="1" t="s">
        <v>2503</v>
      </c>
      <c r="D554" s="1" t="s">
        <v>2504</v>
      </c>
      <c r="E554" t="str">
        <f t="shared" ref="E554:E557" si="72">IMAGE("http://ifttt.com/images/no_image_card.png",1)</f>
        <v/>
      </c>
      <c r="F554" s="1" t="s">
        <v>4</v>
      </c>
      <c r="G554" s="2" t="s">
        <v>2505</v>
      </c>
    </row>
    <row r="555">
      <c r="A555" s="1" t="s">
        <v>2506</v>
      </c>
      <c r="B555" s="1" t="s">
        <v>2507</v>
      </c>
      <c r="C555" s="1" t="s">
        <v>2508</v>
      </c>
      <c r="D555" s="1" t="s">
        <v>2509</v>
      </c>
      <c r="E555" t="str">
        <f t="shared" si="72"/>
        <v/>
      </c>
      <c r="F555" s="1" t="s">
        <v>4</v>
      </c>
      <c r="G555" s="2" t="s">
        <v>2510</v>
      </c>
    </row>
    <row r="556">
      <c r="A556" s="1" t="s">
        <v>2511</v>
      </c>
      <c r="B556" s="1" t="s">
        <v>2512</v>
      </c>
      <c r="C556" s="1" t="s">
        <v>2513</v>
      </c>
      <c r="D556" s="1" t="s">
        <v>2514</v>
      </c>
      <c r="E556" t="str">
        <f t="shared" si="72"/>
        <v/>
      </c>
      <c r="F556" s="1" t="s">
        <v>4</v>
      </c>
      <c r="G556" s="2" t="s">
        <v>2515</v>
      </c>
    </row>
    <row r="557">
      <c r="A557" s="1" t="s">
        <v>2516</v>
      </c>
      <c r="B557" s="1" t="s">
        <v>2517</v>
      </c>
      <c r="C557" s="1" t="s">
        <v>2518</v>
      </c>
      <c r="D557" s="1" t="s">
        <v>2519</v>
      </c>
      <c r="E557" t="str">
        <f t="shared" si="72"/>
        <v/>
      </c>
      <c r="F557" s="1" t="s">
        <v>4</v>
      </c>
      <c r="G557" s="2" t="s">
        <v>2520</v>
      </c>
    </row>
    <row r="558">
      <c r="A558" s="1" t="s">
        <v>2521</v>
      </c>
      <c r="B558" s="1" t="s">
        <v>2522</v>
      </c>
      <c r="C558" s="1" t="s">
        <v>2523</v>
      </c>
      <c r="D558" s="2" t="s">
        <v>2524</v>
      </c>
      <c r="E558" t="str">
        <f>IMAGE("https://pbs.twimg.com/profile_images/447519848411561984/Rl09-BxQ_400x400.png",1)</f>
        <v/>
      </c>
      <c r="F558" s="1" t="s">
        <v>4</v>
      </c>
      <c r="G558" s="2" t="s">
        <v>2525</v>
      </c>
    </row>
    <row r="559">
      <c r="A559" s="1" t="s">
        <v>2526</v>
      </c>
      <c r="B559" s="1" t="s">
        <v>2527</v>
      </c>
      <c r="C559" s="1" t="s">
        <v>2528</v>
      </c>
      <c r="D559" s="2" t="s">
        <v>2529</v>
      </c>
      <c r="E559" t="str">
        <f>IMAGE("https://coinkite.com/static/img/nyms/avatar-31.png",1)</f>
        <v/>
      </c>
      <c r="F559" s="1" t="s">
        <v>4</v>
      </c>
      <c r="G559" s="2" t="s">
        <v>2530</v>
      </c>
    </row>
    <row r="560">
      <c r="A560" s="1" t="s">
        <v>2531</v>
      </c>
      <c r="B560" s="1" t="s">
        <v>2298</v>
      </c>
      <c r="C560" s="1" t="s">
        <v>2532</v>
      </c>
      <c r="D560" s="2" t="s">
        <v>2533</v>
      </c>
      <c r="E560" t="str">
        <f>IMAGE("https://pbs.twimg.com/profile_images/570063561603289088/CfuQCX0Y_400x400.png",1)</f>
        <v/>
      </c>
      <c r="F560" s="1" t="s">
        <v>4</v>
      </c>
      <c r="G560" s="2" t="s">
        <v>2534</v>
      </c>
    </row>
    <row r="561">
      <c r="A561" s="1" t="s">
        <v>2535</v>
      </c>
      <c r="B561" s="1" t="s">
        <v>2512</v>
      </c>
      <c r="C561" s="1" t="s">
        <v>2536</v>
      </c>
      <c r="D561" s="1" t="s">
        <v>2537</v>
      </c>
      <c r="E561" t="str">
        <f t="shared" ref="E561:E565" si="73">IMAGE("http://ifttt.com/images/no_image_card.png",1)</f>
        <v/>
      </c>
      <c r="F561" s="1" t="s">
        <v>4</v>
      </c>
      <c r="G561" s="2" t="s">
        <v>2538</v>
      </c>
    </row>
    <row r="562">
      <c r="A562" s="1" t="s">
        <v>2539</v>
      </c>
      <c r="B562" s="1" t="s">
        <v>2540</v>
      </c>
      <c r="C562" s="1" t="s">
        <v>2541</v>
      </c>
      <c r="D562" s="1" t="s">
        <v>2542</v>
      </c>
      <c r="E562" t="str">
        <f t="shared" si="73"/>
        <v/>
      </c>
      <c r="F562" s="1" t="s">
        <v>4</v>
      </c>
      <c r="G562" s="2" t="s">
        <v>2543</v>
      </c>
    </row>
    <row r="563">
      <c r="A563" s="1" t="s">
        <v>2544</v>
      </c>
      <c r="B563" s="1" t="s">
        <v>2545</v>
      </c>
      <c r="C563" s="1" t="s">
        <v>2546</v>
      </c>
      <c r="D563" s="1" t="s">
        <v>2547</v>
      </c>
      <c r="E563" t="str">
        <f t="shared" si="73"/>
        <v/>
      </c>
      <c r="F563" s="1" t="s">
        <v>4</v>
      </c>
      <c r="G563" s="2" t="s">
        <v>2548</v>
      </c>
    </row>
    <row r="564">
      <c r="A564" s="1" t="s">
        <v>2549</v>
      </c>
      <c r="B564" s="1" t="s">
        <v>2517</v>
      </c>
      <c r="C564" s="1" t="s">
        <v>2550</v>
      </c>
      <c r="D564" s="1" t="s">
        <v>2551</v>
      </c>
      <c r="E564" t="str">
        <f t="shared" si="73"/>
        <v/>
      </c>
      <c r="F564" s="1" t="s">
        <v>4</v>
      </c>
      <c r="G564" s="2" t="s">
        <v>2552</v>
      </c>
    </row>
    <row r="565">
      <c r="A565" s="1" t="s">
        <v>2553</v>
      </c>
      <c r="B565" s="1" t="s">
        <v>2554</v>
      </c>
      <c r="C565" s="1" t="s">
        <v>2555</v>
      </c>
      <c r="D565" s="1" t="s">
        <v>2556</v>
      </c>
      <c r="E565" t="str">
        <f t="shared" si="73"/>
        <v/>
      </c>
      <c r="F565" s="1" t="s">
        <v>4</v>
      </c>
      <c r="G565" s="2" t="s">
        <v>2557</v>
      </c>
    </row>
    <row r="566">
      <c r="A566" s="1" t="s">
        <v>2558</v>
      </c>
      <c r="B566" s="1" t="s">
        <v>495</v>
      </c>
      <c r="C566" s="1" t="s">
        <v>2559</v>
      </c>
      <c r="D566" s="2" t="s">
        <v>497</v>
      </c>
      <c r="E566" t="str">
        <f>IMAGE("http://bitcoinelectronics.net/wp-content/uploads/2015/03/iPhone-6-Colors-300x299.png",1)</f>
        <v/>
      </c>
      <c r="F566" s="1" t="s">
        <v>4</v>
      </c>
      <c r="G566" s="2" t="s">
        <v>2560</v>
      </c>
    </row>
    <row r="567">
      <c r="A567" s="1" t="s">
        <v>2561</v>
      </c>
      <c r="B567" s="1" t="s">
        <v>2562</v>
      </c>
      <c r="C567" s="1" t="s">
        <v>2563</v>
      </c>
      <c r="D567" s="1" t="s">
        <v>2564</v>
      </c>
      <c r="E567" t="str">
        <f>IMAGE("http://ifttt.com/images/no_image_card.png",1)</f>
        <v/>
      </c>
      <c r="F567" s="1" t="s">
        <v>4</v>
      </c>
      <c r="G567" s="2" t="s">
        <v>2565</v>
      </c>
    </row>
    <row r="568">
      <c r="A568" s="1" t="s">
        <v>2566</v>
      </c>
      <c r="B568" s="1" t="s">
        <v>2567</v>
      </c>
      <c r="C568" s="1" t="s">
        <v>2568</v>
      </c>
      <c r="D568" s="2" t="s">
        <v>2533</v>
      </c>
      <c r="E568" t="str">
        <f>IMAGE("https://pbs.twimg.com/profile_images/570063561603289088/CfuQCX0Y_400x400.png",1)</f>
        <v/>
      </c>
      <c r="F568" s="1" t="s">
        <v>4</v>
      </c>
      <c r="G568" s="2" t="s">
        <v>2569</v>
      </c>
    </row>
    <row r="569">
      <c r="A569" s="1" t="s">
        <v>2570</v>
      </c>
      <c r="B569" s="1" t="s">
        <v>2571</v>
      </c>
      <c r="C569" s="1" t="s">
        <v>2572</v>
      </c>
      <c r="D569" s="2" t="s">
        <v>2573</v>
      </c>
      <c r="E569" t="str">
        <f>IMAGE("http://blog.synereo.com/img/uploads/puppies.png",1)</f>
        <v/>
      </c>
      <c r="F569" s="1" t="s">
        <v>4</v>
      </c>
      <c r="G569" s="2" t="s">
        <v>2574</v>
      </c>
    </row>
    <row r="570">
      <c r="A570" s="1" t="s">
        <v>2575</v>
      </c>
      <c r="B570" s="1" t="s">
        <v>2576</v>
      </c>
      <c r="C570" s="1" t="s">
        <v>2577</v>
      </c>
      <c r="D570" s="1" t="s">
        <v>2578</v>
      </c>
      <c r="E570" t="str">
        <f t="shared" ref="E570:E572" si="74">IMAGE("http://ifttt.com/images/no_image_card.png",1)</f>
        <v/>
      </c>
      <c r="F570" s="1" t="s">
        <v>4</v>
      </c>
      <c r="G570" s="2" t="s">
        <v>2579</v>
      </c>
    </row>
    <row r="571">
      <c r="A571" s="1" t="s">
        <v>2575</v>
      </c>
      <c r="B571" s="1" t="s">
        <v>495</v>
      </c>
      <c r="C571" s="1" t="s">
        <v>2580</v>
      </c>
      <c r="D571" s="2" t="s">
        <v>2281</v>
      </c>
      <c r="E571" t="str">
        <f t="shared" si="74"/>
        <v/>
      </c>
      <c r="F571" s="1" t="s">
        <v>4</v>
      </c>
      <c r="G571" s="2" t="s">
        <v>2581</v>
      </c>
    </row>
    <row r="572">
      <c r="A572" s="1" t="s">
        <v>2582</v>
      </c>
      <c r="B572" s="1" t="s">
        <v>2583</v>
      </c>
      <c r="C572" s="1" t="s">
        <v>2584</v>
      </c>
      <c r="D572" s="1" t="s">
        <v>2585</v>
      </c>
      <c r="E572" t="str">
        <f t="shared" si="74"/>
        <v/>
      </c>
      <c r="F572" s="1" t="s">
        <v>4</v>
      </c>
      <c r="G572" s="2" t="s">
        <v>2586</v>
      </c>
    </row>
    <row r="573">
      <c r="A573" s="1" t="s">
        <v>2587</v>
      </c>
      <c r="B573" s="1" t="s">
        <v>2588</v>
      </c>
      <c r="C573" s="1" t="s">
        <v>2589</v>
      </c>
      <c r="D573" s="2" t="s">
        <v>2590</v>
      </c>
      <c r="E573" t="str">
        <f>IMAGE("http://btcgeek.com/wp-content/uploads/2015/03/New-Projects-Factom-Augur-on-Koinify.jpg",1)</f>
        <v/>
      </c>
      <c r="F573" s="1" t="s">
        <v>4</v>
      </c>
      <c r="G573" s="2" t="s">
        <v>2591</v>
      </c>
    </row>
    <row r="574">
      <c r="A574" s="1" t="s">
        <v>2592</v>
      </c>
      <c r="B574" s="1" t="s">
        <v>12</v>
      </c>
      <c r="C574" s="1" t="s">
        <v>2593</v>
      </c>
      <c r="D574" s="2" t="s">
        <v>2594</v>
      </c>
      <c r="E574" t="str">
        <f>IMAGE("https://weeklyglobalresearch.files.wordpress.com/2014/04/bitcoin_logo_small-150x150.png?w=75&amp;amp;h=75",1)</f>
        <v/>
      </c>
      <c r="F574" s="1" t="s">
        <v>4</v>
      </c>
      <c r="G574" s="2" t="s">
        <v>2595</v>
      </c>
    </row>
    <row r="575">
      <c r="A575" s="1" t="s">
        <v>2596</v>
      </c>
      <c r="B575" s="1" t="s">
        <v>2597</v>
      </c>
      <c r="C575" s="1" t="s">
        <v>2598</v>
      </c>
      <c r="D575" s="1" t="s">
        <v>94</v>
      </c>
      <c r="E575" t="str">
        <f t="shared" ref="E575:E576" si="75">IMAGE("http://ifttt.com/images/no_image_card.png",1)</f>
        <v/>
      </c>
      <c r="F575" s="1" t="s">
        <v>4</v>
      </c>
      <c r="G575" s="2" t="s">
        <v>2599</v>
      </c>
    </row>
    <row r="576">
      <c r="A576" s="1" t="s">
        <v>2600</v>
      </c>
      <c r="B576" s="1" t="s">
        <v>2601</v>
      </c>
      <c r="C576" s="1" t="s">
        <v>2602</v>
      </c>
      <c r="D576" s="1" t="s">
        <v>94</v>
      </c>
      <c r="E576" t="str">
        <f t="shared" si="75"/>
        <v/>
      </c>
      <c r="F576" s="1" t="s">
        <v>4</v>
      </c>
      <c r="G576" s="2" t="s">
        <v>2603</v>
      </c>
    </row>
    <row r="577">
      <c r="A577" s="1" t="s">
        <v>2604</v>
      </c>
      <c r="B577" s="1" t="s">
        <v>2605</v>
      </c>
      <c r="C577" s="1" t="s">
        <v>2606</v>
      </c>
      <c r="D577" s="2" t="s">
        <v>2607</v>
      </c>
      <c r="E577" t="str">
        <f>IMAGE("https://cdn.liveleak.com/80281E/ll_a_u/thumbs/2015/Mar/21/032987b05662_sf_7.jpg",1)</f>
        <v/>
      </c>
      <c r="F577" s="1" t="s">
        <v>4</v>
      </c>
      <c r="G577" s="2" t="s">
        <v>2608</v>
      </c>
    </row>
    <row r="578">
      <c r="A578" s="1" t="s">
        <v>2609</v>
      </c>
      <c r="B578" s="1" t="s">
        <v>2610</v>
      </c>
      <c r="C578" s="1" t="s">
        <v>2611</v>
      </c>
      <c r="D578" s="1" t="s">
        <v>2612</v>
      </c>
      <c r="E578" t="str">
        <f t="shared" ref="E578:E579" si="76">IMAGE("http://ifttt.com/images/no_image_card.png",1)</f>
        <v/>
      </c>
      <c r="F578" s="1" t="s">
        <v>4</v>
      </c>
      <c r="G578" s="2" t="s">
        <v>2613</v>
      </c>
    </row>
    <row r="579">
      <c r="A579" s="1" t="s">
        <v>2614</v>
      </c>
      <c r="B579" s="1" t="s">
        <v>2615</v>
      </c>
      <c r="C579" s="1" t="s">
        <v>2616</v>
      </c>
      <c r="D579" s="1" t="s">
        <v>2617</v>
      </c>
      <c r="E579" t="str">
        <f t="shared" si="76"/>
        <v/>
      </c>
      <c r="F579" s="1" t="s">
        <v>4</v>
      </c>
      <c r="G579" s="2" t="s">
        <v>2618</v>
      </c>
    </row>
    <row r="580">
      <c r="A580" s="1" t="s">
        <v>2619</v>
      </c>
      <c r="B580" s="1" t="s">
        <v>2620</v>
      </c>
      <c r="C580" s="1" t="s">
        <v>2621</v>
      </c>
      <c r="D580" s="2" t="s">
        <v>2622</v>
      </c>
      <c r="E580" t="str">
        <f>IMAGE("https://www.darkwallet.is/qr.png",1)</f>
        <v/>
      </c>
      <c r="F580" s="1" t="s">
        <v>4</v>
      </c>
      <c r="G580" s="2" t="s">
        <v>2623</v>
      </c>
    </row>
    <row r="581">
      <c r="A581" s="1" t="s">
        <v>2624</v>
      </c>
      <c r="B581" s="1" t="s">
        <v>1552</v>
      </c>
      <c r="C581" s="1" t="s">
        <v>2625</v>
      </c>
      <c r="D581" s="2" t="s">
        <v>2480</v>
      </c>
      <c r="E581" t="str">
        <f>IMAGE("http://www.guardian.co.tt/sites/default/files/styles/thumbnail/public/field/image/Untitled-6_17.jpg?itok=oDF5TT03",1)</f>
        <v/>
      </c>
      <c r="F581" s="1" t="s">
        <v>4</v>
      </c>
      <c r="G581" s="2" t="s">
        <v>2626</v>
      </c>
    </row>
    <row r="582">
      <c r="A582" s="1" t="s">
        <v>2627</v>
      </c>
      <c r="B582" s="1" t="s">
        <v>2628</v>
      </c>
      <c r="C582" s="1" t="s">
        <v>2629</v>
      </c>
      <c r="D582" s="1" t="s">
        <v>2630</v>
      </c>
      <c r="E582" t="str">
        <f>IMAGE("http://ifttt.com/images/no_image_card.png",1)</f>
        <v/>
      </c>
      <c r="F582" s="1" t="s">
        <v>4</v>
      </c>
      <c r="G582" s="2" t="s">
        <v>2631</v>
      </c>
    </row>
    <row r="583">
      <c r="A583" s="1" t="s">
        <v>2604</v>
      </c>
      <c r="B583" s="1" t="s">
        <v>2605</v>
      </c>
      <c r="C583" s="1" t="s">
        <v>2606</v>
      </c>
      <c r="D583" s="2" t="s">
        <v>2607</v>
      </c>
      <c r="E583" t="str">
        <f>IMAGE("https://cdn.liveleak.com/80281E/ll_a_u/thumbs/2015/Mar/21/032987b05662_sf_7.jpg",1)</f>
        <v/>
      </c>
      <c r="F583" s="1" t="s">
        <v>4</v>
      </c>
      <c r="G583" s="2" t="s">
        <v>2608</v>
      </c>
    </row>
    <row r="584">
      <c r="A584" s="1" t="s">
        <v>2632</v>
      </c>
      <c r="B584" s="1" t="s">
        <v>1440</v>
      </c>
      <c r="C584" s="1" t="s">
        <v>2633</v>
      </c>
      <c r="D584" s="2" t="s">
        <v>2634</v>
      </c>
      <c r="E584" t="str">
        <f>IMAGE("http://qntra.net/qntra.jpg",1)</f>
        <v/>
      </c>
      <c r="F584" s="1" t="s">
        <v>4</v>
      </c>
      <c r="G584" s="2" t="s">
        <v>2635</v>
      </c>
    </row>
    <row r="585">
      <c r="A585" s="1" t="s">
        <v>2636</v>
      </c>
      <c r="B585" s="1" t="s">
        <v>51</v>
      </c>
      <c r="C585" s="1" t="s">
        <v>2637</v>
      </c>
      <c r="D585" s="1" t="s">
        <v>2638</v>
      </c>
      <c r="E585" t="str">
        <f t="shared" ref="E585:E586" si="77">IMAGE("http://ifttt.com/images/no_image_card.png",1)</f>
        <v/>
      </c>
      <c r="F585" s="1" t="s">
        <v>4</v>
      </c>
      <c r="G585" s="2" t="s">
        <v>2639</v>
      </c>
    </row>
    <row r="586">
      <c r="A586" s="1" t="s">
        <v>2640</v>
      </c>
      <c r="B586" s="1" t="s">
        <v>2641</v>
      </c>
      <c r="C586" s="1" t="s">
        <v>2642</v>
      </c>
      <c r="D586" s="1" t="s">
        <v>2643</v>
      </c>
      <c r="E586" t="str">
        <f t="shared" si="77"/>
        <v/>
      </c>
      <c r="F586" s="1" t="s">
        <v>4</v>
      </c>
      <c r="G586" s="2" t="s">
        <v>2644</v>
      </c>
    </row>
    <row r="587">
      <c r="A587" s="1" t="s">
        <v>2645</v>
      </c>
      <c r="B587" s="1" t="s">
        <v>2082</v>
      </c>
      <c r="C587" s="1" t="s">
        <v>2646</v>
      </c>
      <c r="D587" s="2" t="s">
        <v>2647</v>
      </c>
      <c r="E587" t="str">
        <f>IMAGE("https://i.ytimg.com/vi/Yrftv6QKh14/hqdefault.jpg",1)</f>
        <v/>
      </c>
      <c r="F587" s="1" t="s">
        <v>4</v>
      </c>
      <c r="G587" s="2" t="s">
        <v>2648</v>
      </c>
    </row>
    <row r="588">
      <c r="A588" s="1" t="s">
        <v>2649</v>
      </c>
      <c r="B588" s="1" t="s">
        <v>1077</v>
      </c>
      <c r="C588" s="1" t="s">
        <v>2650</v>
      </c>
      <c r="D588" s="1" t="s">
        <v>2651</v>
      </c>
      <c r="E588" t="str">
        <f>IMAGE("http://ifttt.com/images/no_image_card.png",1)</f>
        <v/>
      </c>
      <c r="F588" s="1" t="s">
        <v>4</v>
      </c>
      <c r="G588" s="2" t="s">
        <v>2652</v>
      </c>
    </row>
    <row r="589">
      <c r="A589" s="1" t="s">
        <v>2653</v>
      </c>
      <c r="B589" s="1" t="s">
        <v>2654</v>
      </c>
      <c r="C589" s="1" t="s">
        <v>2655</v>
      </c>
      <c r="D589" s="2" t="s">
        <v>2656</v>
      </c>
      <c r="E589" t="str">
        <f>IMAGE("https://i.ytimg.com/vi/BvMmIeIs_hY/maxresdefault.jpg",1)</f>
        <v/>
      </c>
      <c r="F589" s="1" t="s">
        <v>4</v>
      </c>
      <c r="G589" s="2" t="s">
        <v>2657</v>
      </c>
    </row>
    <row r="590">
      <c r="A590" s="1" t="s">
        <v>2658</v>
      </c>
      <c r="B590" s="1" t="s">
        <v>2659</v>
      </c>
      <c r="C590" s="1" t="s">
        <v>2660</v>
      </c>
      <c r="D590" s="2" t="s">
        <v>2661</v>
      </c>
      <c r="E590" t="str">
        <f>IMAGE("http://www.tech4bitcoins.com/wp-content/uploads/2015/03/Apple-iPad-Gold-300x300.png",1)</f>
        <v/>
      </c>
      <c r="F590" s="1" t="s">
        <v>4</v>
      </c>
      <c r="G590" s="2" t="s">
        <v>2662</v>
      </c>
    </row>
    <row r="591">
      <c r="A591" s="1" t="s">
        <v>2663</v>
      </c>
      <c r="B591" s="1" t="s">
        <v>2664</v>
      </c>
      <c r="C591" s="1" t="s">
        <v>2665</v>
      </c>
      <c r="D591" s="2" t="s">
        <v>2666</v>
      </c>
      <c r="E591" t="str">
        <f>IMAGE("https://www.rochester.edu/newscenter/wp-content/uploads/2015/03/graphicLeonor.jpg",1)</f>
        <v/>
      </c>
      <c r="F591" s="1" t="s">
        <v>4</v>
      </c>
      <c r="G591" s="2" t="s">
        <v>2667</v>
      </c>
    </row>
    <row r="592">
      <c r="A592" s="1" t="s">
        <v>2668</v>
      </c>
      <c r="B592" s="1" t="s">
        <v>2669</v>
      </c>
      <c r="C592" s="1" t="s">
        <v>2670</v>
      </c>
      <c r="D592" s="1" t="s">
        <v>2671</v>
      </c>
      <c r="E592" t="str">
        <f>IMAGE("http://ifttt.com/images/no_image_card.png",1)</f>
        <v/>
      </c>
      <c r="F592" s="1" t="s">
        <v>4</v>
      </c>
      <c r="G592" s="2" t="s">
        <v>2672</v>
      </c>
    </row>
    <row r="593">
      <c r="A593" s="1" t="s">
        <v>2673</v>
      </c>
      <c r="B593" s="1" t="s">
        <v>205</v>
      </c>
      <c r="C593" s="1" t="s">
        <v>2674</v>
      </c>
      <c r="D593" s="2" t="s">
        <v>2675</v>
      </c>
      <c r="E593" t="str">
        <f>IMAGE("http://btcfeed.net/wp-content/uploads/2015/03/shutterstock_159902675.jpg",1)</f>
        <v/>
      </c>
      <c r="F593" s="1" t="s">
        <v>4</v>
      </c>
      <c r="G593" s="2" t="s">
        <v>2676</v>
      </c>
    </row>
    <row r="594">
      <c r="A594" s="1" t="s">
        <v>2677</v>
      </c>
      <c r="B594" s="1" t="s">
        <v>2678</v>
      </c>
      <c r="C594" s="1" t="s">
        <v>2679</v>
      </c>
      <c r="D594" s="1" t="s">
        <v>2680</v>
      </c>
      <c r="E594" t="str">
        <f t="shared" ref="E594:E600" si="78">IMAGE("http://ifttt.com/images/no_image_card.png",1)</f>
        <v/>
      </c>
      <c r="F594" s="1" t="s">
        <v>4</v>
      </c>
      <c r="G594" s="2" t="s">
        <v>2681</v>
      </c>
    </row>
    <row r="595">
      <c r="A595" s="1" t="s">
        <v>2682</v>
      </c>
      <c r="B595" s="1" t="s">
        <v>2683</v>
      </c>
      <c r="C595" s="1" t="s">
        <v>2684</v>
      </c>
      <c r="D595" s="1" t="s">
        <v>2685</v>
      </c>
      <c r="E595" t="str">
        <f t="shared" si="78"/>
        <v/>
      </c>
      <c r="F595" s="1" t="s">
        <v>4</v>
      </c>
      <c r="G595" s="2" t="s">
        <v>2686</v>
      </c>
    </row>
    <row r="596">
      <c r="A596" s="1" t="s">
        <v>2687</v>
      </c>
      <c r="B596" s="1" t="s">
        <v>2688</v>
      </c>
      <c r="C596" s="1" t="s">
        <v>2689</v>
      </c>
      <c r="D596" s="2" t="s">
        <v>2690</v>
      </c>
      <c r="E596" t="str">
        <f t="shared" si="78"/>
        <v/>
      </c>
      <c r="F596" s="1" t="s">
        <v>4</v>
      </c>
      <c r="G596" s="2" t="s">
        <v>2691</v>
      </c>
    </row>
    <row r="597">
      <c r="A597" s="1" t="s">
        <v>2692</v>
      </c>
      <c r="B597" s="1" t="s">
        <v>2693</v>
      </c>
      <c r="C597" s="1" t="s">
        <v>2694</v>
      </c>
      <c r="D597" s="1" t="s">
        <v>2695</v>
      </c>
      <c r="E597" t="str">
        <f t="shared" si="78"/>
        <v/>
      </c>
      <c r="F597" s="1" t="s">
        <v>4</v>
      </c>
      <c r="G597" s="2" t="s">
        <v>2696</v>
      </c>
    </row>
    <row r="598">
      <c r="A598" s="1" t="s">
        <v>2697</v>
      </c>
      <c r="B598" s="1" t="s">
        <v>2698</v>
      </c>
      <c r="C598" s="1" t="s">
        <v>2699</v>
      </c>
      <c r="D598" s="1" t="s">
        <v>2700</v>
      </c>
      <c r="E598" t="str">
        <f t="shared" si="78"/>
        <v/>
      </c>
      <c r="F598" s="1" t="s">
        <v>4</v>
      </c>
      <c r="G598" s="2" t="s">
        <v>2701</v>
      </c>
    </row>
    <row r="599">
      <c r="A599" s="1" t="s">
        <v>2702</v>
      </c>
      <c r="B599" s="1" t="s">
        <v>572</v>
      </c>
      <c r="C599" s="1" t="s">
        <v>2703</v>
      </c>
      <c r="D599" s="1" t="s">
        <v>2704</v>
      </c>
      <c r="E599" t="str">
        <f t="shared" si="78"/>
        <v/>
      </c>
      <c r="F599" s="1" t="s">
        <v>4</v>
      </c>
      <c r="G599" s="2" t="s">
        <v>2705</v>
      </c>
    </row>
    <row r="600">
      <c r="A600" s="1" t="s">
        <v>2706</v>
      </c>
      <c r="B600" s="1" t="s">
        <v>1801</v>
      </c>
      <c r="C600" s="1" t="s">
        <v>2707</v>
      </c>
      <c r="D600" s="1" t="s">
        <v>2708</v>
      </c>
      <c r="E600" t="str">
        <f t="shared" si="78"/>
        <v/>
      </c>
      <c r="F600" s="1" t="s">
        <v>4</v>
      </c>
      <c r="G600" s="2" t="s">
        <v>2709</v>
      </c>
    </row>
    <row r="601">
      <c r="A601" s="1" t="s">
        <v>2710</v>
      </c>
      <c r="B601" s="1" t="s">
        <v>1893</v>
      </c>
      <c r="C601" s="1" t="s">
        <v>2711</v>
      </c>
      <c r="D601" s="2" t="s">
        <v>2712</v>
      </c>
      <c r="E601" t="str">
        <f>IMAGE("http://2crow.org/images/logosmall.png",1)</f>
        <v/>
      </c>
      <c r="F601" s="1" t="s">
        <v>4</v>
      </c>
      <c r="G601" s="2" t="s">
        <v>2713</v>
      </c>
    </row>
    <row r="602">
      <c r="A602" s="1" t="s">
        <v>2710</v>
      </c>
      <c r="B602" s="1" t="s">
        <v>2714</v>
      </c>
      <c r="C602" s="1" t="s">
        <v>2715</v>
      </c>
      <c r="D602" s="1" t="s">
        <v>2716</v>
      </c>
      <c r="E602" t="str">
        <f>IMAGE("http://ifttt.com/images/no_image_card.png",1)</f>
        <v/>
      </c>
      <c r="F602" s="1" t="s">
        <v>4</v>
      </c>
      <c r="G602" s="2" t="s">
        <v>2717</v>
      </c>
    </row>
    <row r="603">
      <c r="A603" s="1" t="s">
        <v>2718</v>
      </c>
      <c r="B603" s="1" t="s">
        <v>378</v>
      </c>
      <c r="C603" s="1" t="s">
        <v>2719</v>
      </c>
      <c r="D603" s="2" t="s">
        <v>2720</v>
      </c>
      <c r="E603" t="str">
        <f>IMAGE("http://media.npr.org/assets/img/2015/03/20/emp009nj_wide-faec580bfdfbe155e837af692cf64002902c0290.jpg?s=1400",1)</f>
        <v/>
      </c>
      <c r="F603" s="1" t="s">
        <v>4</v>
      </c>
      <c r="G603" s="2" t="s">
        <v>2721</v>
      </c>
    </row>
    <row r="604">
      <c r="A604" s="1" t="s">
        <v>2722</v>
      </c>
      <c r="B604" s="1" t="s">
        <v>2723</v>
      </c>
      <c r="C604" s="1" t="s">
        <v>2724</v>
      </c>
      <c r="D604" s="2" t="s">
        <v>2725</v>
      </c>
      <c r="E604" t="str">
        <f>IMAGE("http://www.marketoracle.co.uk/images/2015/Mar/bitcoin-alert-2015-03-20-02.png",1)</f>
        <v/>
      </c>
      <c r="F604" s="1" t="s">
        <v>4</v>
      </c>
      <c r="G604" s="2" t="s">
        <v>2726</v>
      </c>
    </row>
    <row r="605">
      <c r="A605" s="1" t="s">
        <v>2727</v>
      </c>
      <c r="B605" s="1" t="s">
        <v>2728</v>
      </c>
      <c r="C605" s="1" t="s">
        <v>2729</v>
      </c>
      <c r="D605" s="2" t="s">
        <v>2730</v>
      </c>
      <c r="E605" t="str">
        <f>IMAGE("https://i.ytimg.com/vi/3ZiQgQfOtd0/maxresdefault.jpg",1)</f>
        <v/>
      </c>
      <c r="F605" s="1" t="s">
        <v>4</v>
      </c>
      <c r="G605" s="2" t="s">
        <v>2731</v>
      </c>
    </row>
    <row r="606">
      <c r="A606" s="1" t="s">
        <v>2732</v>
      </c>
      <c r="B606" s="1" t="s">
        <v>2733</v>
      </c>
      <c r="C606" s="1" t="s">
        <v>2734</v>
      </c>
      <c r="D606" s="2" t="s">
        <v>2735</v>
      </c>
      <c r="E606" t="str">
        <f>IMAGE("https://pbs.twimg.com/profile_images/552949457084362754/lpCE-XaN_400x400.jpeg",1)</f>
        <v/>
      </c>
      <c r="F606" s="1" t="s">
        <v>4</v>
      </c>
      <c r="G606" s="2" t="s">
        <v>2736</v>
      </c>
    </row>
    <row r="607">
      <c r="A607" s="1" t="s">
        <v>2737</v>
      </c>
      <c r="B607" s="1" t="s">
        <v>2738</v>
      </c>
      <c r="C607" s="1" t="s">
        <v>2739</v>
      </c>
      <c r="D607" s="2" t="s">
        <v>2740</v>
      </c>
      <c r="E607" t="str">
        <f>IMAGE("https://pbs.twimg.com/profile_images/454680145278689280/mmI9_J8E_400x400.jpeg",1)</f>
        <v/>
      </c>
      <c r="F607" s="1" t="s">
        <v>4</v>
      </c>
      <c r="G607" s="2" t="s">
        <v>2741</v>
      </c>
    </row>
    <row r="608">
      <c r="A608" s="1" t="s">
        <v>2742</v>
      </c>
      <c r="B608" s="1" t="s">
        <v>2743</v>
      </c>
      <c r="C608" s="1" t="s">
        <v>2744</v>
      </c>
      <c r="D608" s="2" t="s">
        <v>2745</v>
      </c>
      <c r="E608" t="str">
        <f>IMAGE("https://i.ytimg.com/vi/-DdfLtOrBPU/maxresdefault.jpg",1)</f>
        <v/>
      </c>
      <c r="F608" s="1" t="s">
        <v>4</v>
      </c>
      <c r="G608" s="2" t="s">
        <v>2746</v>
      </c>
    </row>
    <row r="609">
      <c r="A609" s="1" t="s">
        <v>2718</v>
      </c>
      <c r="B609" s="1" t="s">
        <v>378</v>
      </c>
      <c r="C609" s="1" t="s">
        <v>2719</v>
      </c>
      <c r="D609" s="2" t="s">
        <v>2720</v>
      </c>
      <c r="E609" t="str">
        <f>IMAGE("http://media.npr.org/assets/img/2015/03/20/emp009nj_wide-faec580bfdfbe155e837af692cf64002902c0290.jpg?s=1400",1)</f>
        <v/>
      </c>
      <c r="F609" s="1" t="s">
        <v>4</v>
      </c>
      <c r="G609" s="2" t="s">
        <v>2721</v>
      </c>
    </row>
    <row r="610">
      <c r="A610" s="1" t="s">
        <v>2722</v>
      </c>
      <c r="B610" s="1" t="s">
        <v>2723</v>
      </c>
      <c r="C610" s="1" t="s">
        <v>2724</v>
      </c>
      <c r="D610" s="2" t="s">
        <v>2725</v>
      </c>
      <c r="E610" t="str">
        <f>IMAGE("http://www.marketoracle.co.uk/images/2015/Mar/bitcoin-alert-2015-03-20-02.png",1)</f>
        <v/>
      </c>
      <c r="F610" s="1" t="s">
        <v>4</v>
      </c>
      <c r="G610" s="2" t="s">
        <v>2726</v>
      </c>
    </row>
    <row r="611">
      <c r="A611" s="1" t="s">
        <v>2727</v>
      </c>
      <c r="B611" s="1" t="s">
        <v>2728</v>
      </c>
      <c r="C611" s="1" t="s">
        <v>2729</v>
      </c>
      <c r="D611" s="2" t="s">
        <v>2730</v>
      </c>
      <c r="E611" t="str">
        <f>IMAGE("https://i.ytimg.com/vi/3ZiQgQfOtd0/maxresdefault.jpg",1)</f>
        <v/>
      </c>
      <c r="F611" s="1" t="s">
        <v>4</v>
      </c>
      <c r="G611" s="2" t="s">
        <v>2731</v>
      </c>
    </row>
    <row r="612">
      <c r="A612" s="1" t="s">
        <v>2747</v>
      </c>
      <c r="B612" s="1" t="s">
        <v>2748</v>
      </c>
      <c r="C612" s="1" t="s">
        <v>2749</v>
      </c>
      <c r="D612" s="1" t="s">
        <v>2750</v>
      </c>
      <c r="E612" t="str">
        <f t="shared" ref="E612:E614" si="79">IMAGE("http://ifttt.com/images/no_image_card.png",1)</f>
        <v/>
      </c>
      <c r="F612" s="1" t="s">
        <v>4</v>
      </c>
      <c r="G612" s="2" t="s">
        <v>2751</v>
      </c>
    </row>
    <row r="613">
      <c r="A613" s="1" t="s">
        <v>2752</v>
      </c>
      <c r="B613" s="1" t="s">
        <v>2753</v>
      </c>
      <c r="C613" s="1" t="s">
        <v>2754</v>
      </c>
      <c r="D613" s="1" t="s">
        <v>2755</v>
      </c>
      <c r="E613" t="str">
        <f t="shared" si="79"/>
        <v/>
      </c>
      <c r="F613" s="1" t="s">
        <v>4</v>
      </c>
      <c r="G613" s="2" t="s">
        <v>2756</v>
      </c>
    </row>
    <row r="614">
      <c r="A614" s="1" t="s">
        <v>2752</v>
      </c>
      <c r="B614" s="1" t="s">
        <v>2757</v>
      </c>
      <c r="C614" s="1" t="s">
        <v>2758</v>
      </c>
      <c r="D614" s="1" t="s">
        <v>2759</v>
      </c>
      <c r="E614" t="str">
        <f t="shared" si="79"/>
        <v/>
      </c>
      <c r="F614" s="1" t="s">
        <v>4</v>
      </c>
      <c r="G614" s="2" t="s">
        <v>2760</v>
      </c>
    </row>
    <row r="615">
      <c r="A615" s="1" t="s">
        <v>2761</v>
      </c>
      <c r="B615" s="1" t="s">
        <v>2762</v>
      </c>
      <c r="C615" s="1" t="s">
        <v>2763</v>
      </c>
      <c r="D615" s="2" t="s">
        <v>2764</v>
      </c>
      <c r="E615" t="str">
        <f>IMAGE("http://www.hashmoni.com/icon.png",1)</f>
        <v/>
      </c>
      <c r="F615" s="1" t="s">
        <v>4</v>
      </c>
      <c r="G615" s="2" t="s">
        <v>2765</v>
      </c>
    </row>
    <row r="616">
      <c r="A616" s="1" t="s">
        <v>2682</v>
      </c>
      <c r="B616" s="1" t="s">
        <v>2766</v>
      </c>
      <c r="C616" s="1" t="s">
        <v>2767</v>
      </c>
      <c r="D616" s="2" t="s">
        <v>2768</v>
      </c>
      <c r="E616" t="str">
        <f>IMAGE("http://media.coindesk.com/2015/03/Screen-Shot-2015-03-20-at-9.55.32-AM.png",1)</f>
        <v/>
      </c>
      <c r="F616" s="1" t="s">
        <v>4</v>
      </c>
      <c r="G616" s="2" t="s">
        <v>2769</v>
      </c>
    </row>
    <row r="617">
      <c r="A617" s="1" t="s">
        <v>2770</v>
      </c>
      <c r="B617" s="1" t="s">
        <v>2771</v>
      </c>
      <c r="C617" s="1" t="s">
        <v>2772</v>
      </c>
      <c r="D617" s="2" t="s">
        <v>2773</v>
      </c>
      <c r="E617" t="str">
        <f>IMAGE("http://i.imgur.com/i0cLSFR.jpg?fb",1)</f>
        <v/>
      </c>
      <c r="F617" s="1" t="s">
        <v>4</v>
      </c>
      <c r="G617" s="2" t="s">
        <v>2774</v>
      </c>
    </row>
    <row r="618">
      <c r="A618" s="1" t="s">
        <v>2775</v>
      </c>
      <c r="B618" s="1" t="s">
        <v>161</v>
      </c>
      <c r="C618" s="1" t="s">
        <v>2776</v>
      </c>
      <c r="D618" s="2" t="s">
        <v>2777</v>
      </c>
      <c r="E618" t="str">
        <f>IMAGE("https://dnqgz544uhbo8.cloudfront.net/_/fp/img/default-preview-image.IsBK38jFAJBlWifMLO4z9g.png",1)</f>
        <v/>
      </c>
      <c r="F618" s="1" t="s">
        <v>4</v>
      </c>
      <c r="G618" s="2" t="s">
        <v>2778</v>
      </c>
    </row>
    <row r="619">
      <c r="A619" s="1" t="s">
        <v>2779</v>
      </c>
      <c r="B619" s="1" t="s">
        <v>2780</v>
      </c>
      <c r="C619" s="1" t="s">
        <v>2781</v>
      </c>
      <c r="D619" s="2" t="s">
        <v>2782</v>
      </c>
      <c r="E619" t="str">
        <f>IMAGE("https://coinawesome.com/screens/tips-screen.png",1)</f>
        <v/>
      </c>
      <c r="F619" s="1" t="s">
        <v>4</v>
      </c>
      <c r="G619" s="2" t="s">
        <v>2783</v>
      </c>
    </row>
    <row r="620">
      <c r="A620" s="1" t="s">
        <v>2784</v>
      </c>
      <c r="B620" s="1" t="s">
        <v>1801</v>
      </c>
      <c r="C620" s="1" t="s">
        <v>2785</v>
      </c>
      <c r="D620" s="1" t="s">
        <v>2786</v>
      </c>
      <c r="E620" t="str">
        <f>IMAGE("http://ifttt.com/images/no_image_card.png",1)</f>
        <v/>
      </c>
      <c r="F620" s="1" t="s">
        <v>4</v>
      </c>
      <c r="G620" s="2" t="s">
        <v>2787</v>
      </c>
    </row>
    <row r="621">
      <c r="A621" s="1" t="s">
        <v>2788</v>
      </c>
      <c r="B621" s="1" t="s">
        <v>2780</v>
      </c>
      <c r="C621" s="1" t="s">
        <v>2789</v>
      </c>
      <c r="D621" s="2" t="s">
        <v>2790</v>
      </c>
      <c r="E621" t="str">
        <f>IMAGE("https://secure.gravatar.com/avatar/271c915979419c1f20b4682d64794b9f?size=128&amp;default=identicon&amp;rating=pg",1)</f>
        <v/>
      </c>
      <c r="F621" s="1" t="s">
        <v>4</v>
      </c>
      <c r="G621" s="2" t="s">
        <v>2791</v>
      </c>
    </row>
    <row r="622">
      <c r="A622" s="1" t="s">
        <v>2792</v>
      </c>
      <c r="B622" s="1" t="s">
        <v>2147</v>
      </c>
      <c r="C622" s="1" t="s">
        <v>2793</v>
      </c>
      <c r="D622" s="1" t="s">
        <v>2794</v>
      </c>
      <c r="E622" t="str">
        <f t="shared" ref="E622:E624" si="80">IMAGE("http://ifttt.com/images/no_image_card.png",1)</f>
        <v/>
      </c>
      <c r="F622" s="1" t="s">
        <v>4</v>
      </c>
      <c r="G622" s="2" t="s">
        <v>2795</v>
      </c>
    </row>
    <row r="623">
      <c r="A623" s="1" t="s">
        <v>2796</v>
      </c>
      <c r="B623" s="1" t="s">
        <v>2797</v>
      </c>
      <c r="C623" s="1" t="s">
        <v>2798</v>
      </c>
      <c r="D623" s="1" t="s">
        <v>2799</v>
      </c>
      <c r="E623" t="str">
        <f t="shared" si="80"/>
        <v/>
      </c>
      <c r="F623" s="1" t="s">
        <v>4</v>
      </c>
      <c r="G623" s="2" t="s">
        <v>2800</v>
      </c>
    </row>
    <row r="624">
      <c r="A624" s="1" t="s">
        <v>2796</v>
      </c>
      <c r="B624" s="1" t="s">
        <v>2801</v>
      </c>
      <c r="C624" s="1" t="s">
        <v>2802</v>
      </c>
      <c r="D624" s="1" t="s">
        <v>2803</v>
      </c>
      <c r="E624" t="str">
        <f t="shared" si="80"/>
        <v/>
      </c>
      <c r="F624" s="1" t="s">
        <v>4</v>
      </c>
      <c r="G624" s="2" t="s">
        <v>2804</v>
      </c>
    </row>
    <row r="625">
      <c r="A625" s="1" t="s">
        <v>2805</v>
      </c>
      <c r="B625" s="1" t="s">
        <v>601</v>
      </c>
      <c r="C625" s="1" t="s">
        <v>2806</v>
      </c>
      <c r="D625" s="2" t="s">
        <v>2807</v>
      </c>
      <c r="E625" t="str">
        <f>IMAGE("http://btcfeed.net/wp-content/uploads/2015/03/Sfards.jpg",1)</f>
        <v/>
      </c>
      <c r="F625" s="1" t="s">
        <v>4</v>
      </c>
      <c r="G625" s="2" t="s">
        <v>2808</v>
      </c>
    </row>
    <row r="626">
      <c r="A626" s="1" t="s">
        <v>2809</v>
      </c>
      <c r="B626" s="1" t="s">
        <v>2780</v>
      </c>
      <c r="C626" s="1" t="s">
        <v>2810</v>
      </c>
      <c r="D626" s="2" t="s">
        <v>2811</v>
      </c>
      <c r="E626" t="str">
        <f>IMAGE("https://snapi.coinawesome.com/thumbs/bitcointalk.org_AU5y7ckks9bGA91rALYBkCuUY6wXVPnoTb.jpg",1)</f>
        <v/>
      </c>
      <c r="F626" s="1" t="s">
        <v>4</v>
      </c>
      <c r="G626" s="2" t="s">
        <v>2812</v>
      </c>
    </row>
    <row r="627">
      <c r="A627" s="1" t="s">
        <v>2809</v>
      </c>
      <c r="B627" s="1" t="s">
        <v>2813</v>
      </c>
      <c r="C627" s="1" t="s">
        <v>2814</v>
      </c>
      <c r="D627" s="1" t="s">
        <v>2815</v>
      </c>
      <c r="E627" t="str">
        <f>IMAGE("http://ifttt.com/images/no_image_card.png",1)</f>
        <v/>
      </c>
      <c r="F627" s="1" t="s">
        <v>4</v>
      </c>
      <c r="G627" s="2" t="s">
        <v>2816</v>
      </c>
    </row>
    <row r="628">
      <c r="A628" s="1" t="s">
        <v>2817</v>
      </c>
      <c r="B628" s="1" t="s">
        <v>2818</v>
      </c>
      <c r="C628" s="1" t="s">
        <v>2819</v>
      </c>
      <c r="D628" s="2" t="s">
        <v>2820</v>
      </c>
      <c r="E628" t="str">
        <f>IMAGE("https://i.ytimg.com/vi/6apEWTEUC68/maxresdefault.jpg",1)</f>
        <v/>
      </c>
      <c r="F628" s="1" t="s">
        <v>4</v>
      </c>
      <c r="G628" s="2" t="s">
        <v>2821</v>
      </c>
    </row>
    <row r="629">
      <c r="A629" s="1" t="s">
        <v>2822</v>
      </c>
      <c r="B629" s="1" t="s">
        <v>2823</v>
      </c>
      <c r="C629" s="1" t="s">
        <v>2824</v>
      </c>
      <c r="D629" s="2" t="s">
        <v>2825</v>
      </c>
      <c r="E629" t="str">
        <f>IMAGE("http://nuclearnova.com/wp-content/uploads/2015/03/IMG_3109-1024x815.jpg",1)</f>
        <v/>
      </c>
      <c r="F629" s="1" t="s">
        <v>4</v>
      </c>
      <c r="G629" s="2" t="s">
        <v>2826</v>
      </c>
    </row>
    <row r="630">
      <c r="A630" s="1" t="s">
        <v>2827</v>
      </c>
      <c r="B630" s="1" t="s">
        <v>958</v>
      </c>
      <c r="C630" s="1" t="s">
        <v>2828</v>
      </c>
      <c r="D630" s="1" t="s">
        <v>2829</v>
      </c>
      <c r="E630" t="str">
        <f>IMAGE("http://ifttt.com/images/no_image_card.png",1)</f>
        <v/>
      </c>
      <c r="F630" s="1" t="s">
        <v>4</v>
      </c>
      <c r="G630" s="2" t="s">
        <v>2830</v>
      </c>
    </row>
    <row r="631">
      <c r="A631" s="1" t="s">
        <v>2831</v>
      </c>
      <c r="B631" s="1" t="s">
        <v>195</v>
      </c>
      <c r="C631" s="1" t="s">
        <v>2832</v>
      </c>
      <c r="D631" s="2" t="s">
        <v>2833</v>
      </c>
      <c r="E631" t="str">
        <f>IMAGE("https://i.ytimg.com/vi/69d0ghW1GcM/maxresdefault.jpg",1)</f>
        <v/>
      </c>
      <c r="F631" s="1" t="s">
        <v>4</v>
      </c>
      <c r="G631" s="2" t="s">
        <v>2834</v>
      </c>
    </row>
    <row r="632">
      <c r="A632" s="1" t="s">
        <v>2835</v>
      </c>
      <c r="B632" s="1" t="s">
        <v>2836</v>
      </c>
      <c r="C632" s="1" t="s">
        <v>2837</v>
      </c>
      <c r="D632" s="2" t="s">
        <v>2838</v>
      </c>
      <c r="E632" t="str">
        <f>IMAGE("https://i.imgur.com/w68LZ5e.png",1)</f>
        <v/>
      </c>
      <c r="F632" s="1" t="s">
        <v>4</v>
      </c>
      <c r="G632" s="2" t="s">
        <v>2839</v>
      </c>
    </row>
    <row r="633">
      <c r="A633" s="1" t="s">
        <v>2840</v>
      </c>
      <c r="B633" s="1" t="s">
        <v>2841</v>
      </c>
      <c r="C633" s="1" t="s">
        <v>2842</v>
      </c>
      <c r="D633" s="2" t="s">
        <v>2843</v>
      </c>
      <c r="E633" t="str">
        <f>IMAGE("https://lh6.googleusercontent.com/oe_8xvliDE9_Yeq7er_t2ZTAuP8H2SIzuHca5oTb6vYm6fVUjlgD9nXCBAcRk1TCd4inJA=w1200-h630-p",1)</f>
        <v/>
      </c>
      <c r="F633" s="1" t="s">
        <v>4</v>
      </c>
      <c r="G633" s="2" t="s">
        <v>2844</v>
      </c>
    </row>
    <row r="634">
      <c r="A634" s="1" t="s">
        <v>2845</v>
      </c>
      <c r="B634" s="1" t="s">
        <v>2846</v>
      </c>
      <c r="C634" s="1" t="s">
        <v>2847</v>
      </c>
      <c r="D634" s="2" t="s">
        <v>2848</v>
      </c>
      <c r="E634" t="str">
        <f>IMAGE("https://i.ytimg.com/vd?id=hU0QZQRTNr0&amp;amp;ats=6000&amp;amp;w=960&amp;amp;h=720&amp;amp;sigh=uVm0ECLuCXphkrEei5LZXw8FiSk",1)</f>
        <v/>
      </c>
      <c r="F634" s="1" t="s">
        <v>4</v>
      </c>
      <c r="G634" s="2" t="s">
        <v>2849</v>
      </c>
    </row>
    <row r="635">
      <c r="A635" s="1" t="s">
        <v>2850</v>
      </c>
      <c r="B635" s="1" t="s">
        <v>2851</v>
      </c>
      <c r="C635" s="1" t="s">
        <v>2852</v>
      </c>
      <c r="D635" s="1" t="s">
        <v>2853</v>
      </c>
      <c r="E635" t="str">
        <f t="shared" ref="E635:E636" si="81">IMAGE("http://ifttt.com/images/no_image_card.png",1)</f>
        <v/>
      </c>
      <c r="F635" s="1" t="s">
        <v>4</v>
      </c>
      <c r="G635" s="2" t="s">
        <v>2854</v>
      </c>
    </row>
    <row r="636">
      <c r="A636" s="1" t="s">
        <v>2855</v>
      </c>
      <c r="B636" s="1" t="s">
        <v>2856</v>
      </c>
      <c r="C636" s="1" t="s">
        <v>2857</v>
      </c>
      <c r="D636" s="1" t="s">
        <v>2858</v>
      </c>
      <c r="E636" t="str">
        <f t="shared" si="81"/>
        <v/>
      </c>
      <c r="F636" s="1" t="s">
        <v>4</v>
      </c>
      <c r="G636" s="2" t="s">
        <v>2859</v>
      </c>
    </row>
    <row r="637">
      <c r="A637" s="1" t="s">
        <v>2860</v>
      </c>
      <c r="B637" s="1" t="s">
        <v>2861</v>
      </c>
      <c r="C637" s="1" t="s">
        <v>2862</v>
      </c>
      <c r="D637" s="2" t="s">
        <v>2863</v>
      </c>
      <c r="E637" t="str">
        <f>IMAGE("http://i.imgur.com/qrTmpD9.jpg",1)</f>
        <v/>
      </c>
      <c r="F637" s="1" t="s">
        <v>4</v>
      </c>
      <c r="G637" s="2" t="s">
        <v>2864</v>
      </c>
    </row>
    <row r="638">
      <c r="A638" s="1" t="s">
        <v>2865</v>
      </c>
      <c r="B638" s="1" t="s">
        <v>2866</v>
      </c>
      <c r="C638" s="1" t="s">
        <v>2867</v>
      </c>
      <c r="D638" s="2" t="s">
        <v>2868</v>
      </c>
      <c r="E638" t="str">
        <f t="shared" ref="E638:E640" si="82">IMAGE("http://ifttt.com/images/no_image_card.png",1)</f>
        <v/>
      </c>
      <c r="F638" s="1" t="s">
        <v>4</v>
      </c>
      <c r="G638" s="2" t="s">
        <v>2869</v>
      </c>
    </row>
    <row r="639">
      <c r="A639" s="1" t="s">
        <v>2870</v>
      </c>
      <c r="B639" s="1" t="s">
        <v>2871</v>
      </c>
      <c r="C639" s="1" t="s">
        <v>2872</v>
      </c>
      <c r="D639" s="1" t="s">
        <v>2873</v>
      </c>
      <c r="E639" t="str">
        <f t="shared" si="82"/>
        <v/>
      </c>
      <c r="F639" s="1" t="s">
        <v>4</v>
      </c>
      <c r="G639" s="2" t="s">
        <v>2874</v>
      </c>
    </row>
    <row r="640">
      <c r="A640" s="1" t="s">
        <v>2875</v>
      </c>
      <c r="B640" s="1" t="s">
        <v>2876</v>
      </c>
      <c r="C640" s="1" t="s">
        <v>2877</v>
      </c>
      <c r="D640" s="1" t="s">
        <v>2878</v>
      </c>
      <c r="E640" t="str">
        <f t="shared" si="82"/>
        <v/>
      </c>
      <c r="F640" s="1" t="s">
        <v>4</v>
      </c>
      <c r="G640" s="2" t="s">
        <v>2879</v>
      </c>
    </row>
    <row r="641">
      <c r="A641" s="1" t="s">
        <v>2880</v>
      </c>
      <c r="B641" s="1" t="s">
        <v>205</v>
      </c>
      <c r="C641" s="1" t="s">
        <v>2881</v>
      </c>
      <c r="D641" s="2" t="s">
        <v>2882</v>
      </c>
      <c r="E641" t="str">
        <f>IMAGE("http://btcfeed.net/wp-content/uploads/2015/03/ezakqvGW_400x400.png",1)</f>
        <v/>
      </c>
      <c r="F641" s="1" t="s">
        <v>4</v>
      </c>
      <c r="G641" s="2" t="s">
        <v>2883</v>
      </c>
    </row>
    <row r="642">
      <c r="A642" s="1" t="s">
        <v>2884</v>
      </c>
      <c r="B642" s="1" t="s">
        <v>2885</v>
      </c>
      <c r="C642" s="1" t="s">
        <v>2886</v>
      </c>
      <c r="D642" s="1" t="s">
        <v>2887</v>
      </c>
      <c r="E642" t="str">
        <f t="shared" ref="E642:E644" si="83">IMAGE("http://ifttt.com/images/no_image_card.png",1)</f>
        <v/>
      </c>
      <c r="F642" s="1" t="s">
        <v>4</v>
      </c>
      <c r="G642" s="2" t="s">
        <v>2888</v>
      </c>
    </row>
    <row r="643">
      <c r="A643" s="1" t="s">
        <v>2889</v>
      </c>
      <c r="B643" s="1" t="s">
        <v>2890</v>
      </c>
      <c r="C643" s="1" t="s">
        <v>2891</v>
      </c>
      <c r="D643" s="1" t="s">
        <v>2892</v>
      </c>
      <c r="E643" t="str">
        <f t="shared" si="83"/>
        <v/>
      </c>
      <c r="F643" s="1" t="s">
        <v>4</v>
      </c>
      <c r="G643" s="2" t="s">
        <v>2893</v>
      </c>
    </row>
    <row r="644">
      <c r="A644" s="1" t="s">
        <v>2894</v>
      </c>
      <c r="B644" s="1" t="s">
        <v>2895</v>
      </c>
      <c r="C644" s="1" t="s">
        <v>2896</v>
      </c>
      <c r="D644" s="1" t="s">
        <v>2897</v>
      </c>
      <c r="E644" t="str">
        <f t="shared" si="83"/>
        <v/>
      </c>
      <c r="F644" s="1" t="s">
        <v>4</v>
      </c>
      <c r="G644" s="2" t="s">
        <v>2898</v>
      </c>
    </row>
    <row r="645">
      <c r="A645" s="1" t="s">
        <v>2894</v>
      </c>
      <c r="B645" s="1" t="s">
        <v>2780</v>
      </c>
      <c r="C645" s="1" t="s">
        <v>2899</v>
      </c>
      <c r="D645" s="2" t="s">
        <v>2900</v>
      </c>
      <c r="E645" t="str">
        <f>IMAGE("http://i.imgur.com/m0Hgv6r.jpg",1)</f>
        <v/>
      </c>
      <c r="F645" s="1" t="s">
        <v>4</v>
      </c>
      <c r="G645" s="2" t="s">
        <v>2901</v>
      </c>
    </row>
    <row r="646">
      <c r="A646" s="1" t="s">
        <v>2902</v>
      </c>
      <c r="B646" s="1" t="s">
        <v>2903</v>
      </c>
      <c r="C646" s="1" t="s">
        <v>2904</v>
      </c>
      <c r="D646" s="2" t="s">
        <v>2905</v>
      </c>
      <c r="E646" t="str">
        <f>IMAGE("http://1.bp.blogspot.com/-nMVjo0sTsnY/VQ9LDNrkD6I/AAAAAAAAAEs/d5ECX-Xmqls/s1600/0322151520-00.jpg",1)</f>
        <v/>
      </c>
      <c r="F646" s="1" t="s">
        <v>4</v>
      </c>
      <c r="G646" s="2" t="s">
        <v>2906</v>
      </c>
    </row>
    <row r="647">
      <c r="A647" s="1" t="s">
        <v>2907</v>
      </c>
      <c r="B647" s="1" t="s">
        <v>2908</v>
      </c>
      <c r="C647" s="1" t="s">
        <v>2909</v>
      </c>
      <c r="D647" s="1" t="s">
        <v>2910</v>
      </c>
      <c r="E647" t="str">
        <f t="shared" ref="E647:E649" si="84">IMAGE("http://ifttt.com/images/no_image_card.png",1)</f>
        <v/>
      </c>
      <c r="F647" s="1" t="s">
        <v>4</v>
      </c>
      <c r="G647" s="2" t="s">
        <v>2911</v>
      </c>
    </row>
    <row r="648">
      <c r="A648" s="1" t="s">
        <v>2912</v>
      </c>
      <c r="B648" s="1" t="s">
        <v>2913</v>
      </c>
      <c r="C648" s="1" t="s">
        <v>2914</v>
      </c>
      <c r="D648" s="1" t="s">
        <v>2915</v>
      </c>
      <c r="E648" t="str">
        <f t="shared" si="84"/>
        <v/>
      </c>
      <c r="F648" s="1" t="s">
        <v>4</v>
      </c>
      <c r="G648" s="2" t="s">
        <v>2916</v>
      </c>
    </row>
    <row r="649">
      <c r="A649" s="1" t="s">
        <v>2917</v>
      </c>
      <c r="B649" s="1" t="s">
        <v>2918</v>
      </c>
      <c r="C649" s="1" t="s">
        <v>2919</v>
      </c>
      <c r="D649" s="1" t="s">
        <v>2920</v>
      </c>
      <c r="E649" t="str">
        <f t="shared" si="84"/>
        <v/>
      </c>
      <c r="F649" s="1" t="s">
        <v>4</v>
      </c>
      <c r="G649" s="2" t="s">
        <v>2921</v>
      </c>
    </row>
    <row r="650">
      <c r="A650" s="1" t="s">
        <v>2922</v>
      </c>
      <c r="B650" s="1" t="s">
        <v>2923</v>
      </c>
      <c r="C650" s="1" t="s">
        <v>2924</v>
      </c>
      <c r="D650" s="2" t="s">
        <v>2925</v>
      </c>
      <c r="E650" t="str">
        <f>IMAGE("https://dnqgz544uhbo8.cloudfront.net/_/fp/img/default-preview-image.IsBK38jFAJBlWifMLO4z9g.png",1)</f>
        <v/>
      </c>
      <c r="F650" s="1" t="s">
        <v>4</v>
      </c>
      <c r="G650" s="2" t="s">
        <v>2926</v>
      </c>
    </row>
    <row r="651">
      <c r="A651" s="1" t="s">
        <v>2927</v>
      </c>
      <c r="B651" s="1" t="s">
        <v>2928</v>
      </c>
      <c r="C651" s="1" t="s">
        <v>2929</v>
      </c>
      <c r="D651" s="1" t="s">
        <v>2930</v>
      </c>
      <c r="E651" t="str">
        <f t="shared" ref="E651:E652" si="85">IMAGE("http://ifttt.com/images/no_image_card.png",1)</f>
        <v/>
      </c>
      <c r="F651" s="1" t="s">
        <v>4</v>
      </c>
      <c r="G651" s="2" t="s">
        <v>2931</v>
      </c>
    </row>
    <row r="652">
      <c r="A652" s="1" t="s">
        <v>2932</v>
      </c>
      <c r="B652" s="1" t="s">
        <v>1548</v>
      </c>
      <c r="C652" s="1" t="s">
        <v>2933</v>
      </c>
      <c r="D652" s="1" t="s">
        <v>94</v>
      </c>
      <c r="E652" t="str">
        <f t="shared" si="85"/>
        <v/>
      </c>
      <c r="F652" s="1" t="s">
        <v>4</v>
      </c>
      <c r="G652" s="2" t="s">
        <v>2934</v>
      </c>
    </row>
    <row r="653">
      <c r="A653" s="1" t="s">
        <v>2935</v>
      </c>
      <c r="B653" s="1" t="s">
        <v>2936</v>
      </c>
      <c r="C653" s="1" t="s">
        <v>2937</v>
      </c>
      <c r="D653" s="2" t="s">
        <v>2938</v>
      </c>
      <c r="E653" t="str">
        <f>IMAGE("http://i.imgur.com/cYBWA5W.jpg",1)</f>
        <v/>
      </c>
      <c r="F653" s="1" t="s">
        <v>4</v>
      </c>
      <c r="G653" s="2" t="s">
        <v>2939</v>
      </c>
    </row>
    <row r="654">
      <c r="A654" s="1" t="s">
        <v>2940</v>
      </c>
      <c r="B654" s="1" t="s">
        <v>2743</v>
      </c>
      <c r="C654" s="1" t="s">
        <v>2941</v>
      </c>
      <c r="D654" s="2" t="s">
        <v>2942</v>
      </c>
      <c r="E654" t="str">
        <f>IMAGE("http://spottedmarley.com/thinkabout/einstein-bitcoin.jpg",1)</f>
        <v/>
      </c>
      <c r="F654" s="1" t="s">
        <v>4</v>
      </c>
      <c r="G654" s="2" t="s">
        <v>2943</v>
      </c>
    </row>
    <row r="655">
      <c r="A655" s="1" t="s">
        <v>2944</v>
      </c>
      <c r="B655" s="1" t="s">
        <v>2945</v>
      </c>
      <c r="C655" s="1" t="s">
        <v>2946</v>
      </c>
      <c r="D655" s="2" t="s">
        <v>2947</v>
      </c>
      <c r="E655" t="str">
        <f>IMAGE("http://ifttt.com/images/no_image_card.png",1)</f>
        <v/>
      </c>
      <c r="F655" s="1" t="s">
        <v>4</v>
      </c>
      <c r="G655" s="2" t="s">
        <v>2948</v>
      </c>
    </row>
    <row r="656">
      <c r="A656" s="1" t="s">
        <v>2949</v>
      </c>
      <c r="B656" s="1" t="s">
        <v>2151</v>
      </c>
      <c r="C656" s="1" t="s">
        <v>2950</v>
      </c>
      <c r="D656" s="2" t="s">
        <v>2951</v>
      </c>
      <c r="E656" t="str">
        <f>IMAGE("http://bravenewcoin.com/assets/Uploads/_resampled/CroppedImage400400-Selection-010.png",1)</f>
        <v/>
      </c>
      <c r="F656" s="1" t="s">
        <v>4</v>
      </c>
      <c r="G656" s="2" t="s">
        <v>2952</v>
      </c>
    </row>
    <row r="657">
      <c r="A657" s="1" t="s">
        <v>2953</v>
      </c>
      <c r="B657" s="1" t="s">
        <v>2954</v>
      </c>
      <c r="C657" s="1" t="s">
        <v>2955</v>
      </c>
      <c r="D657" s="1" t="s">
        <v>2956</v>
      </c>
      <c r="E657" t="str">
        <f t="shared" ref="E657:E658" si="86">IMAGE("http://ifttt.com/images/no_image_card.png",1)</f>
        <v/>
      </c>
      <c r="F657" s="1" t="s">
        <v>4</v>
      </c>
      <c r="G657" s="2" t="s">
        <v>2957</v>
      </c>
    </row>
    <row r="658">
      <c r="A658" s="1" t="s">
        <v>2958</v>
      </c>
      <c r="B658" s="1" t="s">
        <v>2959</v>
      </c>
      <c r="C658" s="1" t="s">
        <v>2960</v>
      </c>
      <c r="D658" s="1" t="s">
        <v>2961</v>
      </c>
      <c r="E658" t="str">
        <f t="shared" si="86"/>
        <v/>
      </c>
      <c r="F658" s="1" t="s">
        <v>4</v>
      </c>
      <c r="G658" s="2" t="s">
        <v>2962</v>
      </c>
    </row>
    <row r="659">
      <c r="A659" s="1" t="s">
        <v>2963</v>
      </c>
      <c r="B659" s="1" t="s">
        <v>2964</v>
      </c>
      <c r="C659" s="1" t="s">
        <v>2965</v>
      </c>
      <c r="D659" s="2" t="s">
        <v>2966</v>
      </c>
      <c r="E659" t="str">
        <f>IMAGE("http://cdn.dorktech.netdna-cdn.com/wp-content/uploads/coinstand.jpg",1)</f>
        <v/>
      </c>
      <c r="F659" s="1" t="s">
        <v>4</v>
      </c>
      <c r="G659" s="2" t="s">
        <v>2967</v>
      </c>
    </row>
    <row r="660">
      <c r="A660" s="1" t="s">
        <v>2963</v>
      </c>
      <c r="B660" s="1" t="s">
        <v>2968</v>
      </c>
      <c r="C660" s="1" t="s">
        <v>2969</v>
      </c>
      <c r="D660" s="2" t="s">
        <v>2970</v>
      </c>
      <c r="E660" t="str">
        <f>IMAGE("http://confederatio.ch/musik/JBMNT55x85r.png",1)</f>
        <v/>
      </c>
      <c r="F660" s="1" t="s">
        <v>4</v>
      </c>
      <c r="G660" s="2" t="s">
        <v>2971</v>
      </c>
    </row>
    <row r="661">
      <c r="A661" s="1" t="s">
        <v>2972</v>
      </c>
      <c r="B661" s="1" t="s">
        <v>2151</v>
      </c>
      <c r="C661" s="1" t="s">
        <v>2973</v>
      </c>
      <c r="D661" s="2" t="s">
        <v>2974</v>
      </c>
      <c r="E661" t="str">
        <f>IMAGE("http://bravenewcoin.com/assets/Uploads/_resampled/CroppedImage400400-Selection-016.png",1)</f>
        <v/>
      </c>
      <c r="F661" s="1" t="s">
        <v>4</v>
      </c>
      <c r="G661" s="2" t="s">
        <v>2975</v>
      </c>
    </row>
    <row r="662">
      <c r="A662" s="1" t="s">
        <v>2976</v>
      </c>
      <c r="B662" s="1" t="s">
        <v>2977</v>
      </c>
      <c r="C662" s="1" t="s">
        <v>2978</v>
      </c>
      <c r="D662" s="1" t="s">
        <v>2979</v>
      </c>
      <c r="E662" t="str">
        <f>IMAGE("http://ifttt.com/images/no_image_card.png",1)</f>
        <v/>
      </c>
      <c r="F662" s="1" t="s">
        <v>4</v>
      </c>
      <c r="G662" s="2" t="s">
        <v>2980</v>
      </c>
    </row>
    <row r="663">
      <c r="A663" s="1" t="s">
        <v>2981</v>
      </c>
      <c r="B663" s="1" t="s">
        <v>2982</v>
      </c>
      <c r="C663" s="1" t="s">
        <v>2983</v>
      </c>
      <c r="D663" s="2" t="s">
        <v>2984</v>
      </c>
      <c r="E663" t="str">
        <f>IMAGE("http://cdn2.hubspot.net/hub/509266/file-2644664969-jpg/ibmcoin.jpg?t=1427076335226",1)</f>
        <v/>
      </c>
      <c r="F663" s="1" t="s">
        <v>4</v>
      </c>
      <c r="G663" s="2" t="s">
        <v>2985</v>
      </c>
    </row>
    <row r="664">
      <c r="A664" s="1" t="s">
        <v>2986</v>
      </c>
      <c r="B664" s="1" t="s">
        <v>2987</v>
      </c>
      <c r="C664" s="1" t="s">
        <v>2988</v>
      </c>
      <c r="D664" s="1" t="s">
        <v>2989</v>
      </c>
      <c r="E664" t="str">
        <f>IMAGE("http://ifttt.com/images/no_image_card.png",1)</f>
        <v/>
      </c>
      <c r="F664" s="1" t="s">
        <v>4</v>
      </c>
      <c r="G664" s="2" t="s">
        <v>2990</v>
      </c>
    </row>
    <row r="665">
      <c r="A665" s="1" t="s">
        <v>2991</v>
      </c>
      <c r="B665" s="1" t="s">
        <v>2992</v>
      </c>
      <c r="C665" s="1" t="s">
        <v>2993</v>
      </c>
      <c r="D665" s="2" t="s">
        <v>2994</v>
      </c>
      <c r="E665" t="str">
        <f>IMAGE("http://s1.ibtimes.com/sites/www.ibtimes.com/files/styles/v2_small/public/2015/03/22/new-york-stock-exchange-march-17-2015.png?itok=85IY8CxT",1)</f>
        <v/>
      </c>
      <c r="F665" s="1" t="s">
        <v>4</v>
      </c>
      <c r="G665" s="2" t="s">
        <v>2995</v>
      </c>
    </row>
    <row r="666">
      <c r="A666" s="1" t="s">
        <v>2996</v>
      </c>
      <c r="B666" s="1" t="s">
        <v>2997</v>
      </c>
      <c r="C666" s="1" t="s">
        <v>2998</v>
      </c>
      <c r="D666" s="1" t="s">
        <v>2999</v>
      </c>
      <c r="E666" t="str">
        <f>IMAGE("http://ifttt.com/images/no_image_card.png",1)</f>
        <v/>
      </c>
      <c r="F666" s="1" t="s">
        <v>4</v>
      </c>
      <c r="G666" s="2" t="s">
        <v>3000</v>
      </c>
    </row>
    <row r="667">
      <c r="A667" s="1" t="s">
        <v>3001</v>
      </c>
      <c r="B667" s="1" t="s">
        <v>692</v>
      </c>
      <c r="C667" s="1" t="s">
        <v>3002</v>
      </c>
      <c r="D667" s="2" t="s">
        <v>3003</v>
      </c>
      <c r="E667" t="str">
        <f>IMAGE("https://pbs.twimg.com/profile_images/483477703023030274/ITEySazs_400x400.png",1)</f>
        <v/>
      </c>
      <c r="F667" s="1" t="s">
        <v>4</v>
      </c>
      <c r="G667" s="2" t="s">
        <v>3004</v>
      </c>
    </row>
    <row r="668">
      <c r="A668" s="1" t="s">
        <v>3005</v>
      </c>
      <c r="B668" s="1" t="s">
        <v>2728</v>
      </c>
      <c r="C668" s="1" t="s">
        <v>3006</v>
      </c>
      <c r="D668" s="2" t="s">
        <v>3007</v>
      </c>
      <c r="E668" t="str">
        <f>IMAGE("http://assets.amuniversal.com/b428556070e40132b90b005056a9545d",1)</f>
        <v/>
      </c>
      <c r="F668" s="1" t="s">
        <v>4</v>
      </c>
      <c r="G668" s="2" t="s">
        <v>3008</v>
      </c>
    </row>
    <row r="669">
      <c r="A669" s="1" t="s">
        <v>3009</v>
      </c>
      <c r="B669" s="1" t="s">
        <v>3010</v>
      </c>
      <c r="C669" s="1" t="s">
        <v>3011</v>
      </c>
      <c r="D669" s="1" t="s">
        <v>3012</v>
      </c>
      <c r="E669" t="str">
        <f t="shared" ref="E669:E678" si="87">IMAGE("http://ifttt.com/images/no_image_card.png",1)</f>
        <v/>
      </c>
      <c r="F669" s="1" t="s">
        <v>4</v>
      </c>
      <c r="G669" s="2" t="s">
        <v>3013</v>
      </c>
    </row>
    <row r="670">
      <c r="A670" s="1" t="s">
        <v>3014</v>
      </c>
      <c r="B670" s="1" t="s">
        <v>3015</v>
      </c>
      <c r="C670" s="1" t="s">
        <v>3016</v>
      </c>
      <c r="D670" s="1" t="s">
        <v>3017</v>
      </c>
      <c r="E670" t="str">
        <f t="shared" si="87"/>
        <v/>
      </c>
      <c r="F670" s="1" t="s">
        <v>4</v>
      </c>
      <c r="G670" s="2" t="s">
        <v>3018</v>
      </c>
    </row>
    <row r="671">
      <c r="A671" s="1" t="s">
        <v>3019</v>
      </c>
      <c r="B671" s="1" t="s">
        <v>3020</v>
      </c>
      <c r="C671" s="1" t="s">
        <v>3021</v>
      </c>
      <c r="D671" s="1" t="s">
        <v>3022</v>
      </c>
      <c r="E671" t="str">
        <f t="shared" si="87"/>
        <v/>
      </c>
      <c r="F671" s="1" t="s">
        <v>4</v>
      </c>
      <c r="G671" s="2" t="s">
        <v>3023</v>
      </c>
    </row>
    <row r="672">
      <c r="A672" s="1" t="s">
        <v>3024</v>
      </c>
      <c r="B672" s="1" t="s">
        <v>3025</v>
      </c>
      <c r="C672" s="1" t="s">
        <v>3026</v>
      </c>
      <c r="D672" s="1" t="s">
        <v>3027</v>
      </c>
      <c r="E672" t="str">
        <f t="shared" si="87"/>
        <v/>
      </c>
      <c r="F672" s="1" t="s">
        <v>4</v>
      </c>
      <c r="G672" s="2" t="s">
        <v>3028</v>
      </c>
    </row>
    <row r="673">
      <c r="A673" s="1" t="s">
        <v>3029</v>
      </c>
      <c r="B673" s="1" t="s">
        <v>3030</v>
      </c>
      <c r="C673" s="1" t="s">
        <v>3031</v>
      </c>
      <c r="D673" s="1" t="s">
        <v>3032</v>
      </c>
      <c r="E673" t="str">
        <f t="shared" si="87"/>
        <v/>
      </c>
      <c r="F673" s="1" t="s">
        <v>4</v>
      </c>
      <c r="G673" s="2" t="s">
        <v>3033</v>
      </c>
    </row>
    <row r="674">
      <c r="A674" s="1" t="s">
        <v>3034</v>
      </c>
      <c r="B674" s="1" t="s">
        <v>1336</v>
      </c>
      <c r="C674" s="1" t="s">
        <v>3035</v>
      </c>
      <c r="D674" s="1" t="s">
        <v>3036</v>
      </c>
      <c r="E674" t="str">
        <f t="shared" si="87"/>
        <v/>
      </c>
      <c r="F674" s="1" t="s">
        <v>4</v>
      </c>
      <c r="G674" s="2" t="s">
        <v>3037</v>
      </c>
    </row>
    <row r="675">
      <c r="A675" s="1" t="s">
        <v>3038</v>
      </c>
      <c r="B675" s="1" t="s">
        <v>2801</v>
      </c>
      <c r="C675" s="1" t="s">
        <v>3039</v>
      </c>
      <c r="D675" s="1" t="s">
        <v>3040</v>
      </c>
      <c r="E675" t="str">
        <f t="shared" si="87"/>
        <v/>
      </c>
      <c r="F675" s="1" t="s">
        <v>4</v>
      </c>
      <c r="G675" s="2" t="s">
        <v>3041</v>
      </c>
    </row>
    <row r="676">
      <c r="A676" s="1" t="s">
        <v>3042</v>
      </c>
      <c r="B676" s="1" t="s">
        <v>3043</v>
      </c>
      <c r="C676" s="1" t="s">
        <v>3044</v>
      </c>
      <c r="D676" s="1" t="s">
        <v>3045</v>
      </c>
      <c r="E676" t="str">
        <f t="shared" si="87"/>
        <v/>
      </c>
      <c r="F676" s="1" t="s">
        <v>4</v>
      </c>
      <c r="G676" s="2" t="s">
        <v>3046</v>
      </c>
    </row>
    <row r="677">
      <c r="A677" s="1" t="s">
        <v>3047</v>
      </c>
      <c r="B677" s="1" t="s">
        <v>3048</v>
      </c>
      <c r="C677" s="1" t="s">
        <v>3049</v>
      </c>
      <c r="D677" s="1" t="s">
        <v>3050</v>
      </c>
      <c r="E677" t="str">
        <f t="shared" si="87"/>
        <v/>
      </c>
      <c r="F677" s="1" t="s">
        <v>4</v>
      </c>
      <c r="G677" s="2" t="s">
        <v>3051</v>
      </c>
    </row>
    <row r="678">
      <c r="A678" s="1" t="s">
        <v>3052</v>
      </c>
      <c r="B678" s="1" t="s">
        <v>3053</v>
      </c>
      <c r="C678" s="1" t="s">
        <v>3054</v>
      </c>
      <c r="D678" s="1" t="s">
        <v>3055</v>
      </c>
      <c r="E678" t="str">
        <f t="shared" si="87"/>
        <v/>
      </c>
      <c r="F678" s="1" t="s">
        <v>4</v>
      </c>
      <c r="G678" s="2" t="s">
        <v>3056</v>
      </c>
    </row>
    <row r="679">
      <c r="A679" s="1" t="s">
        <v>3057</v>
      </c>
      <c r="B679" s="1" t="s">
        <v>3058</v>
      </c>
      <c r="C679" s="1" t="s">
        <v>3059</v>
      </c>
      <c r="D679" s="2" t="s">
        <v>3060</v>
      </c>
      <c r="E679" t="str">
        <f>IMAGE("http://i.imgur.com/BlSVMQx.jpg?fb",1)</f>
        <v/>
      </c>
      <c r="F679" s="1" t="s">
        <v>4</v>
      </c>
      <c r="G679" s="2" t="s">
        <v>3061</v>
      </c>
    </row>
    <row r="680">
      <c r="A680" s="1" t="s">
        <v>3062</v>
      </c>
      <c r="B680" s="1" t="s">
        <v>3063</v>
      </c>
      <c r="C680" s="1" t="s">
        <v>3064</v>
      </c>
      <c r="D680" s="1" t="s">
        <v>3065</v>
      </c>
      <c r="E680" t="str">
        <f>IMAGE("http://ifttt.com/images/no_image_card.png",1)</f>
        <v/>
      </c>
      <c r="F680" s="1" t="s">
        <v>4</v>
      </c>
      <c r="G680" s="2" t="s">
        <v>3066</v>
      </c>
    </row>
    <row r="681">
      <c r="A681" s="1" t="s">
        <v>3067</v>
      </c>
      <c r="B681" s="1" t="s">
        <v>3068</v>
      </c>
      <c r="C681" s="1" t="s">
        <v>3069</v>
      </c>
      <c r="D681" s="2" t="s">
        <v>3070</v>
      </c>
      <c r="E681" t="str">
        <f>IMAGE("https://i.ytimg.com/vi/aom8MjM7F40/maxresdefault.jpg",1)</f>
        <v/>
      </c>
      <c r="F681" s="1" t="s">
        <v>4</v>
      </c>
      <c r="G681" s="2" t="s">
        <v>3071</v>
      </c>
    </row>
    <row r="682">
      <c r="A682" s="1" t="s">
        <v>3072</v>
      </c>
      <c r="B682" s="1" t="s">
        <v>3073</v>
      </c>
      <c r="C682" s="1" t="s">
        <v>3074</v>
      </c>
      <c r="D682" s="1" t="s">
        <v>3075</v>
      </c>
      <c r="E682" t="str">
        <f t="shared" ref="E682:E683" si="88">IMAGE("http://ifttt.com/images/no_image_card.png",1)</f>
        <v/>
      </c>
      <c r="F682" s="1" t="s">
        <v>4</v>
      </c>
      <c r="G682" s="2" t="s">
        <v>3076</v>
      </c>
    </row>
    <row r="683">
      <c r="A683" s="1" t="s">
        <v>3077</v>
      </c>
      <c r="B683" s="1" t="s">
        <v>3078</v>
      </c>
      <c r="C683" s="1" t="s">
        <v>3079</v>
      </c>
      <c r="D683" s="1" t="s">
        <v>3080</v>
      </c>
      <c r="E683" t="str">
        <f t="shared" si="88"/>
        <v/>
      </c>
      <c r="F683" s="1" t="s">
        <v>4</v>
      </c>
      <c r="G683" s="2" t="s">
        <v>3081</v>
      </c>
    </row>
    <row r="684">
      <c r="A684" s="1" t="s">
        <v>3082</v>
      </c>
      <c r="B684" s="1" t="s">
        <v>809</v>
      </c>
      <c r="C684" s="1" t="s">
        <v>3083</v>
      </c>
      <c r="D684" s="2" t="s">
        <v>3084</v>
      </c>
      <c r="E684" t="str">
        <f>IMAGE("http://bitcoinist.net/wp-content/uploads/2015/03/tmobilebitcoinist.png",1)</f>
        <v/>
      </c>
      <c r="F684" s="1" t="s">
        <v>4</v>
      </c>
      <c r="G684" s="2" t="s">
        <v>3085</v>
      </c>
    </row>
    <row r="685">
      <c r="A685" s="1" t="s">
        <v>3086</v>
      </c>
      <c r="B685" s="1" t="s">
        <v>3053</v>
      </c>
      <c r="C685" s="1" t="s">
        <v>3087</v>
      </c>
      <c r="D685" s="1" t="s">
        <v>3055</v>
      </c>
      <c r="E685" t="str">
        <f>IMAGE("http://ifttt.com/images/no_image_card.png",1)</f>
        <v/>
      </c>
      <c r="F685" s="1" t="s">
        <v>4</v>
      </c>
      <c r="G685" s="2" t="s">
        <v>3088</v>
      </c>
    </row>
    <row r="686">
      <c r="A686" s="1" t="s">
        <v>3089</v>
      </c>
      <c r="B686" s="1" t="s">
        <v>732</v>
      </c>
      <c r="C686" s="1" t="s">
        <v>3090</v>
      </c>
      <c r="D686" s="2" t="s">
        <v>3091</v>
      </c>
      <c r="E686" t="str">
        <f>IMAGE("https://i.ytimg.com/vi/KceEvn0mHp4/hqdefault.jpg",1)</f>
        <v/>
      </c>
      <c r="F686" s="1" t="s">
        <v>4</v>
      </c>
      <c r="G686" s="2" t="s">
        <v>3092</v>
      </c>
    </row>
    <row r="687">
      <c r="A687" s="1" t="s">
        <v>3093</v>
      </c>
      <c r="B687" s="1" t="s">
        <v>1746</v>
      </c>
      <c r="C687" s="1" t="s">
        <v>3094</v>
      </c>
      <c r="D687" s="1" t="s">
        <v>3095</v>
      </c>
      <c r="E687" t="str">
        <f t="shared" ref="E687:E688" si="89">IMAGE("http://ifttt.com/images/no_image_card.png",1)</f>
        <v/>
      </c>
      <c r="F687" s="1" t="s">
        <v>4</v>
      </c>
      <c r="G687" s="2" t="s">
        <v>3096</v>
      </c>
    </row>
    <row r="688">
      <c r="A688" s="1" t="s">
        <v>3097</v>
      </c>
      <c r="B688" s="1" t="s">
        <v>3098</v>
      </c>
      <c r="C688" s="1" t="s">
        <v>3099</v>
      </c>
      <c r="D688" s="1" t="s">
        <v>3100</v>
      </c>
      <c r="E688" t="str">
        <f t="shared" si="89"/>
        <v/>
      </c>
      <c r="F688" s="1" t="s">
        <v>4</v>
      </c>
      <c r="G688" s="2" t="s">
        <v>3101</v>
      </c>
    </row>
    <row r="689">
      <c r="A689" s="1" t="s">
        <v>3102</v>
      </c>
      <c r="B689" s="1" t="s">
        <v>845</v>
      </c>
      <c r="C689" s="1" t="s">
        <v>3103</v>
      </c>
      <c r="D689" s="2" t="s">
        <v>3104</v>
      </c>
      <c r="E689" t="str">
        <f>IMAGE("http://www.coinbuzz.com/wp-content/uploads/2015/03/Louison-Dumont.jpg",1)</f>
        <v/>
      </c>
      <c r="F689" s="1" t="s">
        <v>4</v>
      </c>
      <c r="G689" s="2" t="s">
        <v>3105</v>
      </c>
    </row>
    <row r="690">
      <c r="A690" s="1" t="s">
        <v>3106</v>
      </c>
      <c r="B690" s="1" t="s">
        <v>1944</v>
      </c>
      <c r="C690" s="1" t="s">
        <v>3107</v>
      </c>
      <c r="D690" s="2" t="s">
        <v>3108</v>
      </c>
      <c r="E690" t="str">
        <f>IMAGE("http://btcvestor.com/wp-content/uploads/sites/17/2015/03/Screen-Shot-2015-03-16-at-5.12.50-AM.png",1)</f>
        <v/>
      </c>
      <c r="F690" s="1" t="s">
        <v>4</v>
      </c>
      <c r="G690" s="2" t="s">
        <v>3109</v>
      </c>
    </row>
    <row r="691">
      <c r="A691" s="1" t="s">
        <v>3110</v>
      </c>
      <c r="B691" s="1" t="s">
        <v>3111</v>
      </c>
      <c r="C691" s="1" t="s">
        <v>3112</v>
      </c>
      <c r="D691" s="2" t="s">
        <v>3113</v>
      </c>
      <c r="E691" t="str">
        <f>IMAGE("http://img1.blogblog.com/img/icon18_wrench_allbkg.png",1)</f>
        <v/>
      </c>
      <c r="F691" s="1" t="s">
        <v>4</v>
      </c>
      <c r="G691" s="2" t="s">
        <v>3114</v>
      </c>
    </row>
    <row r="692">
      <c r="A692" s="1" t="s">
        <v>3115</v>
      </c>
      <c r="B692" s="1" t="s">
        <v>3116</v>
      </c>
      <c r="C692" s="1" t="s">
        <v>3117</v>
      </c>
      <c r="D692" s="1" t="s">
        <v>3118</v>
      </c>
      <c r="E692" t="str">
        <f>IMAGE("http://ifttt.com/images/no_image_card.png",1)</f>
        <v/>
      </c>
      <c r="F692" s="1" t="s">
        <v>4</v>
      </c>
      <c r="G692" s="2" t="s">
        <v>3119</v>
      </c>
    </row>
    <row r="693">
      <c r="A693" s="1" t="s">
        <v>3120</v>
      </c>
      <c r="B693" s="1" t="s">
        <v>1043</v>
      </c>
      <c r="C693" s="1" t="s">
        <v>3121</v>
      </c>
      <c r="D693" s="2" t="s">
        <v>3122</v>
      </c>
      <c r="E693" t="str">
        <f>IMAGE("http://cointelegraph.uk/images/725_aHR0cDovL2NvaW50ZWxlZ3JhcGgudWsvc3RvcmFnZS91cGxvYWRzL3ZpZXcvMTY4YWY0OTA5MjljOTdjOGZiMDYyYzkxYjIxZmNkYzIuanBn.jpg",1)</f>
        <v/>
      </c>
      <c r="F693" s="1" t="s">
        <v>4</v>
      </c>
      <c r="G693" s="2" t="s">
        <v>3123</v>
      </c>
    </row>
    <row r="694">
      <c r="A694" s="1" t="s">
        <v>3124</v>
      </c>
      <c r="B694" s="1" t="s">
        <v>3125</v>
      </c>
      <c r="C694" s="1" t="s">
        <v>3126</v>
      </c>
      <c r="D694" s="1" t="s">
        <v>3127</v>
      </c>
      <c r="E694" t="str">
        <f t="shared" ref="E694:E695" si="90">IMAGE("http://ifttt.com/images/no_image_card.png",1)</f>
        <v/>
      </c>
      <c r="F694" s="1" t="s">
        <v>4</v>
      </c>
      <c r="G694" s="2" t="s">
        <v>3128</v>
      </c>
    </row>
    <row r="695">
      <c r="A695" s="1" t="s">
        <v>3129</v>
      </c>
      <c r="B695" s="1" t="s">
        <v>1028</v>
      </c>
      <c r="C695" s="1" t="s">
        <v>3130</v>
      </c>
      <c r="D695" s="1" t="s">
        <v>3131</v>
      </c>
      <c r="E695" t="str">
        <f t="shared" si="90"/>
        <v/>
      </c>
      <c r="F695" s="1" t="s">
        <v>4</v>
      </c>
      <c r="G695" s="2" t="s">
        <v>3132</v>
      </c>
    </row>
    <row r="696">
      <c r="A696" s="1" t="s">
        <v>3133</v>
      </c>
      <c r="B696" s="1" t="s">
        <v>3134</v>
      </c>
      <c r="C696" s="1" t="s">
        <v>3135</v>
      </c>
      <c r="D696" s="2" t="s">
        <v>3136</v>
      </c>
      <c r="E696" t="str">
        <f>IMAGE("http://btcfeed.net/wp-content/uploads/2015/03/shutterstock_77991613.jpg",1)</f>
        <v/>
      </c>
      <c r="F696" s="1" t="s">
        <v>4</v>
      </c>
      <c r="G696" s="2" t="s">
        <v>3137</v>
      </c>
    </row>
    <row r="697">
      <c r="A697" s="1" t="s">
        <v>3138</v>
      </c>
      <c r="B697" s="1" t="s">
        <v>3139</v>
      </c>
      <c r="C697" s="1" t="s">
        <v>3140</v>
      </c>
      <c r="D697" s="2" t="s">
        <v>3141</v>
      </c>
      <c r="E697" t="str">
        <f>IMAGE("http://static1.businessinsider.com/image/54fec964dd0895ec6a8b45b0/the-25-most-exciting-bitcoin-startups.jpg",1)</f>
        <v/>
      </c>
      <c r="F697" s="1" t="s">
        <v>4</v>
      </c>
      <c r="G697" s="2" t="s">
        <v>3142</v>
      </c>
    </row>
    <row r="698">
      <c r="A698" s="1" t="s">
        <v>3143</v>
      </c>
      <c r="B698" s="1" t="s">
        <v>2918</v>
      </c>
      <c r="C698" s="1" t="s">
        <v>3144</v>
      </c>
      <c r="D698" s="1" t="s">
        <v>3145</v>
      </c>
      <c r="E698" t="str">
        <f t="shared" ref="E698:E699" si="91">IMAGE("http://ifttt.com/images/no_image_card.png",1)</f>
        <v/>
      </c>
      <c r="F698" s="1" t="s">
        <v>4</v>
      </c>
      <c r="G698" s="2" t="s">
        <v>3146</v>
      </c>
    </row>
    <row r="699">
      <c r="A699" s="1" t="s">
        <v>3147</v>
      </c>
      <c r="B699" s="1" t="s">
        <v>1736</v>
      </c>
      <c r="C699" s="1" t="s">
        <v>3148</v>
      </c>
      <c r="D699" s="1" t="s">
        <v>3149</v>
      </c>
      <c r="E699" t="str">
        <f t="shared" si="91"/>
        <v/>
      </c>
      <c r="F699" s="1" t="s">
        <v>4</v>
      </c>
      <c r="G699" s="2" t="s">
        <v>3150</v>
      </c>
    </row>
    <row r="700">
      <c r="A700" s="1" t="s">
        <v>3151</v>
      </c>
      <c r="B700" s="1" t="s">
        <v>845</v>
      </c>
      <c r="C700" s="1" t="s">
        <v>3152</v>
      </c>
      <c r="D700" s="2" t="s">
        <v>3153</v>
      </c>
      <c r="E700" t="str">
        <f>IMAGE("http://www.coinbuzz.com/wp-content/uploads/2015/03/UK-flag.jpg",1)</f>
        <v/>
      </c>
      <c r="F700" s="1" t="s">
        <v>4</v>
      </c>
      <c r="G700" s="2" t="s">
        <v>3154</v>
      </c>
    </row>
    <row r="701">
      <c r="A701" s="1" t="s">
        <v>3155</v>
      </c>
      <c r="B701" s="1" t="s">
        <v>845</v>
      </c>
      <c r="C701" s="1" t="s">
        <v>3156</v>
      </c>
      <c r="D701" s="2" t="s">
        <v>3157</v>
      </c>
      <c r="E701" t="str">
        <f>IMAGE("http://www.newsbtc.com/wp-content/uploads/2015/03/us-federal-reserve-bitcoin.png",1)</f>
        <v/>
      </c>
      <c r="F701" s="1" t="s">
        <v>4</v>
      </c>
      <c r="G701" s="2" t="s">
        <v>3158</v>
      </c>
    </row>
    <row r="702">
      <c r="A702" s="1" t="s">
        <v>3159</v>
      </c>
      <c r="B702" s="1" t="s">
        <v>2733</v>
      </c>
      <c r="C702" s="1" t="s">
        <v>3160</v>
      </c>
      <c r="D702" s="1" t="s">
        <v>3161</v>
      </c>
      <c r="E702" t="str">
        <f t="shared" ref="E702:E703" si="92">IMAGE("http://ifttt.com/images/no_image_card.png",1)</f>
        <v/>
      </c>
      <c r="F702" s="1" t="s">
        <v>4</v>
      </c>
      <c r="G702" s="2" t="s">
        <v>3162</v>
      </c>
    </row>
    <row r="703">
      <c r="A703" s="1" t="s">
        <v>3163</v>
      </c>
      <c r="B703" s="1" t="s">
        <v>3164</v>
      </c>
      <c r="C703" s="1" t="s">
        <v>3165</v>
      </c>
      <c r="D703" s="1" t="s">
        <v>3166</v>
      </c>
      <c r="E703" t="str">
        <f t="shared" si="92"/>
        <v/>
      </c>
      <c r="F703" s="1" t="s">
        <v>4</v>
      </c>
      <c r="G703" s="2" t="s">
        <v>3167</v>
      </c>
    </row>
    <row r="704">
      <c r="A704" s="1" t="s">
        <v>3151</v>
      </c>
      <c r="B704" s="1" t="s">
        <v>845</v>
      </c>
      <c r="C704" s="1" t="s">
        <v>3152</v>
      </c>
      <c r="D704" s="2" t="s">
        <v>3153</v>
      </c>
      <c r="E704" t="str">
        <f>IMAGE("http://www.coinbuzz.com/wp-content/uploads/2015/03/UK-flag.jpg",1)</f>
        <v/>
      </c>
      <c r="F704" s="1" t="s">
        <v>4</v>
      </c>
      <c r="G704" s="2" t="s">
        <v>3154</v>
      </c>
    </row>
    <row r="705">
      <c r="A705" s="1" t="s">
        <v>3155</v>
      </c>
      <c r="B705" s="1" t="s">
        <v>845</v>
      </c>
      <c r="C705" s="1" t="s">
        <v>3156</v>
      </c>
      <c r="D705" s="2" t="s">
        <v>3157</v>
      </c>
      <c r="E705" t="str">
        <f>IMAGE("http://www.newsbtc.com/wp-content/uploads/2015/03/us-federal-reserve-bitcoin.png",1)</f>
        <v/>
      </c>
      <c r="F705" s="1" t="s">
        <v>4</v>
      </c>
      <c r="G705" s="2" t="s">
        <v>3158</v>
      </c>
    </row>
    <row r="706">
      <c r="A706" s="1" t="s">
        <v>3168</v>
      </c>
      <c r="B706" s="1" t="s">
        <v>157</v>
      </c>
      <c r="C706" s="1" t="s">
        <v>3169</v>
      </c>
      <c r="D706" s="2" t="s">
        <v>3170</v>
      </c>
      <c r="E706" t="str">
        <f>IMAGE("http://cointelegraph.com/images/725_aHR0cDovL2NvaW50ZWxlZ3JhcGguY29tL3N0b3JhZ2UvdXBsb2Fkcy92aWV3LzI1ODA5ZWVhN2MzMTM5MGI1MGY0ZTFmN2UyMDE4ZGQxLnBuZw==.jpg",1)</f>
        <v/>
      </c>
      <c r="F706" s="1" t="s">
        <v>4</v>
      </c>
      <c r="G706" s="2" t="s">
        <v>3171</v>
      </c>
    </row>
    <row r="707">
      <c r="A707" s="1" t="s">
        <v>3172</v>
      </c>
      <c r="B707" s="1" t="s">
        <v>3173</v>
      </c>
      <c r="C707" s="1" t="s">
        <v>3174</v>
      </c>
      <c r="D707" s="1" t="s">
        <v>3175</v>
      </c>
      <c r="E707" t="str">
        <f t="shared" ref="E707:E710" si="93">IMAGE("http://ifttt.com/images/no_image_card.png",1)</f>
        <v/>
      </c>
      <c r="F707" s="1" t="s">
        <v>4</v>
      </c>
      <c r="G707" s="2" t="s">
        <v>3176</v>
      </c>
    </row>
    <row r="708">
      <c r="A708" s="1" t="s">
        <v>3177</v>
      </c>
      <c r="B708" s="1" t="s">
        <v>3178</v>
      </c>
      <c r="C708" s="1" t="s">
        <v>3179</v>
      </c>
      <c r="D708" s="1" t="s">
        <v>3180</v>
      </c>
      <c r="E708" t="str">
        <f t="shared" si="93"/>
        <v/>
      </c>
      <c r="F708" s="1" t="s">
        <v>4</v>
      </c>
      <c r="G708" s="2" t="s">
        <v>3181</v>
      </c>
    </row>
    <row r="709">
      <c r="A709" s="1" t="s">
        <v>3182</v>
      </c>
      <c r="B709" s="1" t="s">
        <v>3183</v>
      </c>
      <c r="C709" s="1" t="s">
        <v>3184</v>
      </c>
      <c r="D709" s="1" t="s">
        <v>3185</v>
      </c>
      <c r="E709" t="str">
        <f t="shared" si="93"/>
        <v/>
      </c>
      <c r="F709" s="1" t="s">
        <v>4</v>
      </c>
      <c r="G709" s="2" t="s">
        <v>3186</v>
      </c>
    </row>
    <row r="710">
      <c r="A710" s="1" t="s">
        <v>3187</v>
      </c>
      <c r="B710" s="1" t="s">
        <v>3188</v>
      </c>
      <c r="C710" s="1" t="s">
        <v>3189</v>
      </c>
      <c r="D710" s="1" t="s">
        <v>3190</v>
      </c>
      <c r="E710" t="str">
        <f t="shared" si="93"/>
        <v/>
      </c>
      <c r="F710" s="1" t="s">
        <v>4</v>
      </c>
      <c r="G710" s="2" t="s">
        <v>3191</v>
      </c>
    </row>
    <row r="711">
      <c r="A711" s="1" t="s">
        <v>3192</v>
      </c>
      <c r="B711" s="1" t="s">
        <v>3193</v>
      </c>
      <c r="C711" s="1" t="s">
        <v>3194</v>
      </c>
      <c r="D711" s="2" t="s">
        <v>3195</v>
      </c>
      <c r="E711" t="str">
        <f>IMAGE("http://media.coindesk.com/2015/03/shutterstock_235785982.jpg",1)</f>
        <v/>
      </c>
      <c r="F711" s="1" t="s">
        <v>4</v>
      </c>
      <c r="G711" s="2" t="s">
        <v>3196</v>
      </c>
    </row>
    <row r="712">
      <c r="A712" s="1" t="s">
        <v>3197</v>
      </c>
      <c r="B712" s="1" t="s">
        <v>3198</v>
      </c>
      <c r="C712" s="1" t="s">
        <v>3199</v>
      </c>
      <c r="D712" s="1" t="s">
        <v>3200</v>
      </c>
      <c r="E712" t="str">
        <f t="shared" ref="E712:E714" si="94">IMAGE("http://ifttt.com/images/no_image_card.png",1)</f>
        <v/>
      </c>
      <c r="F712" s="1" t="s">
        <v>4</v>
      </c>
      <c r="G712" s="2" t="s">
        <v>3201</v>
      </c>
    </row>
    <row r="713">
      <c r="A713" s="1" t="s">
        <v>3202</v>
      </c>
      <c r="B713" s="1" t="s">
        <v>3203</v>
      </c>
      <c r="C713" s="1" t="s">
        <v>3204</v>
      </c>
      <c r="D713" s="1" t="s">
        <v>3205</v>
      </c>
      <c r="E713" t="str">
        <f t="shared" si="94"/>
        <v/>
      </c>
      <c r="F713" s="1" t="s">
        <v>4</v>
      </c>
      <c r="G713" s="2" t="s">
        <v>3206</v>
      </c>
    </row>
    <row r="714">
      <c r="A714" s="1" t="s">
        <v>3202</v>
      </c>
      <c r="B714" s="1" t="s">
        <v>3207</v>
      </c>
      <c r="C714" s="1" t="s">
        <v>3208</v>
      </c>
      <c r="D714" s="1" t="s">
        <v>3209</v>
      </c>
      <c r="E714" t="str">
        <f t="shared" si="94"/>
        <v/>
      </c>
      <c r="F714" s="1" t="s">
        <v>4</v>
      </c>
      <c r="G714" s="2" t="s">
        <v>3210</v>
      </c>
    </row>
    <row r="715">
      <c r="A715" s="1" t="s">
        <v>3211</v>
      </c>
      <c r="B715" s="1" t="s">
        <v>1048</v>
      </c>
      <c r="C715" s="1" t="s">
        <v>3212</v>
      </c>
      <c r="D715" s="2" t="s">
        <v>3213</v>
      </c>
      <c r="E715" t="str">
        <f>IMAGE("https://recodetech.files.wordpress.com/2015/03/square-cash-for-business.jpg?quality=80&amp;amp;strip=info&amp;amp;w=1200",1)</f>
        <v/>
      </c>
      <c r="F715" s="1" t="s">
        <v>4</v>
      </c>
      <c r="G715" s="2" t="s">
        <v>3214</v>
      </c>
    </row>
    <row r="716">
      <c r="A716" s="1" t="s">
        <v>3215</v>
      </c>
      <c r="B716" s="1" t="s">
        <v>1086</v>
      </c>
      <c r="C716" s="1" t="s">
        <v>3216</v>
      </c>
      <c r="D716" s="1" t="s">
        <v>3217</v>
      </c>
      <c r="E716" t="str">
        <f t="shared" ref="E716:E717" si="95">IMAGE("http://ifttt.com/images/no_image_card.png",1)</f>
        <v/>
      </c>
      <c r="F716" s="1" t="s">
        <v>4</v>
      </c>
      <c r="G716" s="2" t="s">
        <v>3218</v>
      </c>
    </row>
    <row r="717">
      <c r="A717" s="1" t="s">
        <v>3219</v>
      </c>
      <c r="B717" s="1" t="s">
        <v>3220</v>
      </c>
      <c r="C717" s="1" t="s">
        <v>3221</v>
      </c>
      <c r="D717" s="1" t="s">
        <v>3222</v>
      </c>
      <c r="E717" t="str">
        <f t="shared" si="95"/>
        <v/>
      </c>
      <c r="F717" s="1" t="s">
        <v>4</v>
      </c>
      <c r="G717" s="2" t="s">
        <v>3223</v>
      </c>
    </row>
    <row r="718">
      <c r="A718" s="1" t="s">
        <v>3219</v>
      </c>
      <c r="B718" s="1" t="s">
        <v>3224</v>
      </c>
      <c r="C718" s="1" t="s">
        <v>3225</v>
      </c>
      <c r="D718" s="2" t="s">
        <v>3226</v>
      </c>
      <c r="E718" t="str">
        <f>IMAGE("http://static1.uk.businessinsider.com/image/54f9cd2f833c9eca23d3d07e/the-25-most-exciting-bitcoin-startups.jpg",1)</f>
        <v/>
      </c>
      <c r="F718" s="1" t="s">
        <v>4</v>
      </c>
      <c r="G718" s="2" t="s">
        <v>3227</v>
      </c>
    </row>
    <row r="719">
      <c r="A719" s="1" t="s">
        <v>3228</v>
      </c>
      <c r="B719" s="1" t="s">
        <v>1048</v>
      </c>
      <c r="C719" s="1" t="s">
        <v>3229</v>
      </c>
      <c r="D719" s="2" t="s">
        <v>3230</v>
      </c>
      <c r="E719" t="str">
        <f t="shared" ref="E719:E720" si="96">IMAGE("http://ifttt.com/images/no_image_card.png",1)</f>
        <v/>
      </c>
      <c r="F719" s="1" t="s">
        <v>4</v>
      </c>
      <c r="G719" s="2" t="s">
        <v>3231</v>
      </c>
    </row>
    <row r="720">
      <c r="A720" s="1" t="s">
        <v>3232</v>
      </c>
      <c r="B720" s="1" t="s">
        <v>3233</v>
      </c>
      <c r="C720" s="1" t="s">
        <v>3234</v>
      </c>
      <c r="D720" s="1" t="s">
        <v>3235</v>
      </c>
      <c r="E720" t="str">
        <f t="shared" si="96"/>
        <v/>
      </c>
      <c r="F720" s="1" t="s">
        <v>4</v>
      </c>
      <c r="G720" s="2" t="s">
        <v>3236</v>
      </c>
    </row>
    <row r="721">
      <c r="A721" s="1" t="s">
        <v>3237</v>
      </c>
      <c r="B721" s="1" t="s">
        <v>3238</v>
      </c>
      <c r="C721" s="1" t="s">
        <v>3239</v>
      </c>
      <c r="D721" s="2" t="s">
        <v>3240</v>
      </c>
      <c r="E721" t="str">
        <f>IMAGE("http://www.newsbtc.com/wp-content/uploads/2015/03/bitcoin-in-India.png",1)</f>
        <v/>
      </c>
      <c r="F721" s="1" t="s">
        <v>4</v>
      </c>
      <c r="G721" s="2" t="s">
        <v>3241</v>
      </c>
    </row>
    <row r="722">
      <c r="A722" s="1" t="s">
        <v>3242</v>
      </c>
      <c r="B722" s="1" t="s">
        <v>3243</v>
      </c>
      <c r="C722" s="1" t="s">
        <v>3244</v>
      </c>
      <c r="D722" s="2" t="s">
        <v>3245</v>
      </c>
      <c r="E722" t="str">
        <f>IMAGE("https://chainpay.com/wp-content/uploads/2015/03/Transaction-Confidence.png",1)</f>
        <v/>
      </c>
      <c r="F722" s="1" t="s">
        <v>4</v>
      </c>
      <c r="G722" s="2" t="s">
        <v>3246</v>
      </c>
    </row>
    <row r="723">
      <c r="A723" s="1" t="s">
        <v>3247</v>
      </c>
      <c r="B723" s="1" t="s">
        <v>3248</v>
      </c>
      <c r="C723" s="1" t="s">
        <v>3249</v>
      </c>
      <c r="D723" s="2" t="s">
        <v>3250</v>
      </c>
      <c r="E723" t="str">
        <f>IMAGE("https://ex-crypto.com/./public/images/logo.png",1)</f>
        <v/>
      </c>
      <c r="F723" s="1" t="s">
        <v>4</v>
      </c>
      <c r="G723" s="2" t="s">
        <v>3251</v>
      </c>
    </row>
    <row r="724">
      <c r="A724" s="1" t="s">
        <v>3252</v>
      </c>
      <c r="B724" s="1" t="s">
        <v>3253</v>
      </c>
      <c r="C724" s="1" t="s">
        <v>3254</v>
      </c>
      <c r="D724" s="2" t="s">
        <v>3255</v>
      </c>
      <c r="E724" t="str">
        <f>IMAGE("http://insidebitcoins.com/wp-content/uploads/2015/03/voorhees-150x150.jpg",1)</f>
        <v/>
      </c>
      <c r="F724" s="1" t="s">
        <v>4</v>
      </c>
      <c r="G724" s="2" t="s">
        <v>3256</v>
      </c>
    </row>
    <row r="725">
      <c r="A725" s="1" t="s">
        <v>3257</v>
      </c>
      <c r="B725" s="1" t="s">
        <v>3258</v>
      </c>
      <c r="C725" s="1" t="s">
        <v>3259</v>
      </c>
      <c r="D725" s="2" t="s">
        <v>3260</v>
      </c>
      <c r="E725" t="str">
        <f>IMAGE("http://3.bp.blogspot.com/-hJq6TIM8xZY/VQ9I_3bjjTI/AAAAAAAABBE/Z2IOUB1W6_g/s1600/tahsil-bitcoin-pos.png",1)</f>
        <v/>
      </c>
      <c r="F725" s="1" t="s">
        <v>4</v>
      </c>
      <c r="G725" s="2" t="s">
        <v>3261</v>
      </c>
    </row>
    <row r="726">
      <c r="A726" s="1" t="s">
        <v>3262</v>
      </c>
      <c r="B726" s="1" t="s">
        <v>3263</v>
      </c>
      <c r="C726" s="1" t="s">
        <v>3264</v>
      </c>
      <c r="D726" s="2" t="s">
        <v>3265</v>
      </c>
      <c r="E726" t="str">
        <f>IMAGE("/wp-content/uploads/2014/10/winkdex-app-web-1024x568.png",1)</f>
        <v/>
      </c>
      <c r="F726" s="1" t="s">
        <v>4</v>
      </c>
      <c r="G726" s="2" t="s">
        <v>3266</v>
      </c>
    </row>
    <row r="727">
      <c r="A727" s="1" t="s">
        <v>3267</v>
      </c>
      <c r="B727" s="1" t="s">
        <v>3268</v>
      </c>
      <c r="C727" s="1" t="s">
        <v>3269</v>
      </c>
      <c r="D727" s="2" t="s">
        <v>3270</v>
      </c>
      <c r="E727" t="str">
        <f>IMAGE("http://e-juicesverige.com/wp-content/uploads/2015/03/T.png",1)</f>
        <v/>
      </c>
      <c r="F727" s="1" t="s">
        <v>4</v>
      </c>
      <c r="G727" s="2" t="s">
        <v>3271</v>
      </c>
    </row>
    <row r="728">
      <c r="A728" s="1" t="s">
        <v>3272</v>
      </c>
      <c r="B728" s="1" t="s">
        <v>47</v>
      </c>
      <c r="C728" s="1" t="s">
        <v>3273</v>
      </c>
      <c r="D728" s="2" t="s">
        <v>3274</v>
      </c>
      <c r="E728" t="str">
        <f>IMAGE("https://bitcoinwisdom.com/assets/difficulty/bitcoin-difficulty.png?1427121303",1)</f>
        <v/>
      </c>
      <c r="F728" s="1" t="s">
        <v>4</v>
      </c>
      <c r="G728" s="2" t="s">
        <v>3275</v>
      </c>
    </row>
    <row r="729">
      <c r="A729" s="1" t="s">
        <v>3276</v>
      </c>
      <c r="B729" s="1" t="s">
        <v>3277</v>
      </c>
      <c r="C729" s="1" t="s">
        <v>3278</v>
      </c>
      <c r="D729" s="2" t="s">
        <v>3279</v>
      </c>
      <c r="E729" t="str">
        <f>IMAGE("http://coincenter.org/wp-content/uploads/2014/12/128square.png",1)</f>
        <v/>
      </c>
      <c r="F729" s="1" t="s">
        <v>4</v>
      </c>
      <c r="G729" s="2" t="s">
        <v>3280</v>
      </c>
    </row>
    <row r="730">
      <c r="A730" s="1" t="s">
        <v>3281</v>
      </c>
      <c r="B730" s="1" t="s">
        <v>3282</v>
      </c>
      <c r="C730" s="1" t="s">
        <v>3283</v>
      </c>
      <c r="D730" s="2" t="s">
        <v>3284</v>
      </c>
      <c r="E730" t="str">
        <f>IMAGE("http://static.businessinsider.com/image/54fec961dd0895ec6a8b45ac-1200/image.jpg",1)</f>
        <v/>
      </c>
      <c r="F730" s="1" t="s">
        <v>4</v>
      </c>
      <c r="G730" s="2" t="s">
        <v>3285</v>
      </c>
    </row>
    <row r="731">
      <c r="A731" s="1" t="s">
        <v>3286</v>
      </c>
      <c r="B731" s="1" t="s">
        <v>1086</v>
      </c>
      <c r="C731" s="1" t="s">
        <v>3287</v>
      </c>
      <c r="D731" s="1" t="s">
        <v>3288</v>
      </c>
      <c r="E731" t="str">
        <f>IMAGE("http://ifttt.com/images/no_image_card.png",1)</f>
        <v/>
      </c>
      <c r="F731" s="1" t="s">
        <v>4</v>
      </c>
      <c r="G731" s="2" t="s">
        <v>3289</v>
      </c>
    </row>
    <row r="732">
      <c r="A732" s="1" t="s">
        <v>3290</v>
      </c>
      <c r="B732" s="1" t="s">
        <v>3291</v>
      </c>
      <c r="C732" s="1" t="s">
        <v>3292</v>
      </c>
      <c r="D732" s="2" t="s">
        <v>3293</v>
      </c>
      <c r="E732" t="str">
        <f>IMAGE("http://i.imgur.com/WahUF3s.png?1",1)</f>
        <v/>
      </c>
      <c r="F732" s="1" t="s">
        <v>4</v>
      </c>
      <c r="G732" s="2" t="s">
        <v>3294</v>
      </c>
    </row>
    <row r="733">
      <c r="A733" s="1" t="s">
        <v>3295</v>
      </c>
      <c r="B733" s="1" t="s">
        <v>3282</v>
      </c>
      <c r="C733" s="1" t="s">
        <v>3296</v>
      </c>
      <c r="D733" s="2" t="s">
        <v>3297</v>
      </c>
      <c r="E733" t="str">
        <f>IMAGE("https://avatars1.githubusercontent.com/u/4574979?v=3&amp;amp;s=400",1)</f>
        <v/>
      </c>
      <c r="F733" s="1" t="s">
        <v>4</v>
      </c>
      <c r="G733" s="2" t="s">
        <v>3298</v>
      </c>
    </row>
    <row r="734">
      <c r="A734" s="1" t="s">
        <v>3299</v>
      </c>
      <c r="B734" s="1" t="s">
        <v>3300</v>
      </c>
      <c r="C734" s="1" t="s">
        <v>3301</v>
      </c>
      <c r="D734" s="1" t="s">
        <v>3302</v>
      </c>
      <c r="E734" t="str">
        <f t="shared" ref="E734:E735" si="97">IMAGE("http://ifttt.com/images/no_image_card.png",1)</f>
        <v/>
      </c>
      <c r="F734" s="1" t="s">
        <v>4</v>
      </c>
      <c r="G734" s="2" t="s">
        <v>3303</v>
      </c>
    </row>
    <row r="735">
      <c r="A735" s="1" t="s">
        <v>3304</v>
      </c>
      <c r="B735" s="1" t="s">
        <v>3305</v>
      </c>
      <c r="C735" s="1" t="s">
        <v>3306</v>
      </c>
      <c r="D735" s="1" t="s">
        <v>3307</v>
      </c>
      <c r="E735" t="str">
        <f t="shared" si="97"/>
        <v/>
      </c>
      <c r="F735" s="1" t="s">
        <v>4</v>
      </c>
      <c r="G735" s="2" t="s">
        <v>3308</v>
      </c>
    </row>
    <row r="736">
      <c r="A736" s="1" t="s">
        <v>3309</v>
      </c>
      <c r="B736" s="1" t="s">
        <v>186</v>
      </c>
      <c r="C736" s="1" t="s">
        <v>3310</v>
      </c>
      <c r="D736" s="2" t="s">
        <v>3311</v>
      </c>
      <c r="E736" t="str">
        <f>IMAGE("http://cointelegraph.com/images/725_aHR0cDovL2NvaW50ZWxlZ3JhcGguY29tL3N0b3JhZ2UvdXBsb2Fkcy92aWV3LzdjYjcwMTcyNTRhNmNkYzAwZWQ3MDgzMjdiZGRmOTg1LnBuZw==.jpg",1)</f>
        <v/>
      </c>
      <c r="F736" s="1" t="s">
        <v>4</v>
      </c>
      <c r="G736" s="2" t="s">
        <v>3312</v>
      </c>
    </row>
    <row r="737">
      <c r="A737" s="1" t="s">
        <v>3313</v>
      </c>
      <c r="B737" s="1" t="s">
        <v>186</v>
      </c>
      <c r="C737" s="1" t="s">
        <v>3314</v>
      </c>
      <c r="D737" s="2" t="s">
        <v>3315</v>
      </c>
      <c r="E737" t="str">
        <f>IMAGE("http://gcn.com/~/media/GIG/GCN/Redesign/Articles/2015/March/bitcoin.png",1)</f>
        <v/>
      </c>
      <c r="F737" s="1" t="s">
        <v>4</v>
      </c>
      <c r="G737" s="2" t="s">
        <v>3316</v>
      </c>
    </row>
    <row r="738">
      <c r="A738" s="1" t="s">
        <v>3317</v>
      </c>
      <c r="B738" s="1" t="s">
        <v>3318</v>
      </c>
      <c r="C738" s="1" t="s">
        <v>3319</v>
      </c>
      <c r="D738" s="2" t="s">
        <v>3320</v>
      </c>
      <c r="E738" t="str">
        <f>IMAGE("https://mastercoin.files.wordpress.com/2015/03/info1.jpg",1)</f>
        <v/>
      </c>
      <c r="F738" s="1" t="s">
        <v>4</v>
      </c>
      <c r="G738" s="2" t="s">
        <v>3321</v>
      </c>
    </row>
    <row r="739">
      <c r="A739" s="1" t="s">
        <v>3322</v>
      </c>
      <c r="B739" s="1" t="s">
        <v>3323</v>
      </c>
      <c r="C739" s="1" t="s">
        <v>3324</v>
      </c>
      <c r="D739" s="2" t="s">
        <v>3325</v>
      </c>
      <c r="E739" t="str">
        <f>IMAGE("http://coincenter.org/wp-content/uploads/2015/03/swift2.png",1)</f>
        <v/>
      </c>
      <c r="F739" s="1" t="s">
        <v>4</v>
      </c>
      <c r="G739" s="2" t="s">
        <v>3326</v>
      </c>
    </row>
    <row r="740">
      <c r="A740" s="1" t="s">
        <v>3327</v>
      </c>
      <c r="B740" s="1" t="s">
        <v>1291</v>
      </c>
      <c r="C740" s="1" t="s">
        <v>3328</v>
      </c>
      <c r="D740" s="1" t="s">
        <v>3329</v>
      </c>
      <c r="E740" t="str">
        <f>IMAGE("http://ifttt.com/images/no_image_card.png",1)</f>
        <v/>
      </c>
      <c r="F740" s="1" t="s">
        <v>4</v>
      </c>
      <c r="G740" s="2" t="s">
        <v>3330</v>
      </c>
    </row>
    <row r="741">
      <c r="A741" s="1" t="s">
        <v>3331</v>
      </c>
      <c r="B741" s="1" t="s">
        <v>3332</v>
      </c>
      <c r="C741" s="1" t="s">
        <v>3333</v>
      </c>
      <c r="D741" s="2" t="s">
        <v>3334</v>
      </c>
      <c r="E741" t="str">
        <f>IMAGE("https://i.ytimg.com/vi/ClAyp5zkZLc/maxresdefault.jpg",1)</f>
        <v/>
      </c>
      <c r="F741" s="1" t="s">
        <v>4</v>
      </c>
      <c r="G741" s="2" t="s">
        <v>3335</v>
      </c>
    </row>
    <row r="742">
      <c r="A742" s="1" t="s">
        <v>3336</v>
      </c>
      <c r="B742" s="1" t="s">
        <v>1726</v>
      </c>
      <c r="C742" s="1" t="s">
        <v>3337</v>
      </c>
      <c r="D742" s="2" t="s">
        <v>3338</v>
      </c>
      <c r="E742" t="str">
        <f>IMAGE("http://i.imgur.com/qXiDfbT.jpg?fb",1)</f>
        <v/>
      </c>
      <c r="F742" s="1" t="s">
        <v>4</v>
      </c>
      <c r="G742" s="2" t="s">
        <v>3339</v>
      </c>
    </row>
    <row r="743">
      <c r="A743" s="1" t="s">
        <v>3340</v>
      </c>
      <c r="B743" s="1" t="s">
        <v>3341</v>
      </c>
      <c r="C743" s="1" t="s">
        <v>3342</v>
      </c>
      <c r="D743" s="1" t="s">
        <v>3343</v>
      </c>
      <c r="E743" t="str">
        <f>IMAGE("http://ifttt.com/images/no_image_card.png",1)</f>
        <v/>
      </c>
      <c r="F743" s="1" t="s">
        <v>4</v>
      </c>
      <c r="G743" s="2" t="s">
        <v>3344</v>
      </c>
    </row>
    <row r="744">
      <c r="A744" s="1" t="s">
        <v>3345</v>
      </c>
      <c r="B744" s="1" t="s">
        <v>3346</v>
      </c>
      <c r="C744" s="1" t="s">
        <v>3347</v>
      </c>
      <c r="D744" s="2" t="s">
        <v>3348</v>
      </c>
      <c r="E744" t="str">
        <f>IMAGE("http://mises.org/sites/default/files/static-page/img/swiss_map.jpg",1)</f>
        <v/>
      </c>
      <c r="F744" s="1" t="s">
        <v>4</v>
      </c>
      <c r="G744" s="2" t="s">
        <v>3349</v>
      </c>
    </row>
    <row r="745">
      <c r="A745" s="1" t="s">
        <v>3350</v>
      </c>
      <c r="B745" s="1" t="s">
        <v>3351</v>
      </c>
      <c r="C745" s="1" t="s">
        <v>3352</v>
      </c>
      <c r="D745" s="1" t="s">
        <v>3353</v>
      </c>
      <c r="E745" t="str">
        <f t="shared" ref="E745:E746" si="98">IMAGE("http://ifttt.com/images/no_image_card.png",1)</f>
        <v/>
      </c>
      <c r="F745" s="1" t="s">
        <v>4</v>
      </c>
      <c r="G745" s="2" t="s">
        <v>3354</v>
      </c>
    </row>
    <row r="746">
      <c r="A746" s="1" t="s">
        <v>3355</v>
      </c>
      <c r="B746" s="1" t="s">
        <v>3356</v>
      </c>
      <c r="C746" s="1" t="s">
        <v>3357</v>
      </c>
      <c r="D746" s="1" t="s">
        <v>3358</v>
      </c>
      <c r="E746" t="str">
        <f t="shared" si="98"/>
        <v/>
      </c>
      <c r="F746" s="1" t="s">
        <v>4</v>
      </c>
      <c r="G746" s="2" t="s">
        <v>3359</v>
      </c>
    </row>
    <row r="747">
      <c r="A747" s="1" t="s">
        <v>3360</v>
      </c>
      <c r="B747" s="1" t="s">
        <v>3361</v>
      </c>
      <c r="C747" s="1" t="s">
        <v>3362</v>
      </c>
      <c r="D747" s="2" t="s">
        <v>3363</v>
      </c>
      <c r="E747" t="str">
        <f>IMAGE("//www.redditstatic.com/icon.png",1)</f>
        <v/>
      </c>
      <c r="F747" s="1" t="s">
        <v>4</v>
      </c>
      <c r="G747" s="2" t="s">
        <v>3364</v>
      </c>
    </row>
    <row r="748">
      <c r="A748" s="1" t="s">
        <v>3365</v>
      </c>
      <c r="B748" s="1" t="s">
        <v>3366</v>
      </c>
      <c r="C748" s="1" t="s">
        <v>3367</v>
      </c>
      <c r="D748" s="2" t="s">
        <v>3368</v>
      </c>
      <c r="E748" t="str">
        <f>IMAGE("https://lh6.googleusercontent.com/MPA4c37Hv6D5mzeyyebdAU5nXuFXwy6p7HFrPLgw1YrbN-RQAgeBB9DmOwfDs2tkKFc=w1200-h630-p",1)</f>
        <v/>
      </c>
      <c r="F748" s="1" t="s">
        <v>4</v>
      </c>
      <c r="G748" s="2" t="s">
        <v>3369</v>
      </c>
    </row>
    <row r="749">
      <c r="A749" s="1" t="s">
        <v>3370</v>
      </c>
      <c r="B749" s="1" t="s">
        <v>3371</v>
      </c>
      <c r="C749" s="1" t="s">
        <v>3372</v>
      </c>
      <c r="D749" s="2" t="s">
        <v>3373</v>
      </c>
      <c r="E749" t="str">
        <f>IMAGE("http://dcmagnates.com/wp-content/uploads/2015/03/Tera-Exchange.png",1)</f>
        <v/>
      </c>
      <c r="F749" s="1" t="s">
        <v>4</v>
      </c>
      <c r="G749" s="2" t="s">
        <v>3374</v>
      </c>
    </row>
    <row r="750">
      <c r="A750" s="1" t="s">
        <v>3375</v>
      </c>
      <c r="B750" s="1" t="s">
        <v>3376</v>
      </c>
      <c r="C750" s="1" t="s">
        <v>3377</v>
      </c>
      <c r="D750" s="1" t="s">
        <v>3378</v>
      </c>
      <c r="E750" t="str">
        <f t="shared" ref="E750:E751" si="99">IMAGE("http://ifttt.com/images/no_image_card.png",1)</f>
        <v/>
      </c>
      <c r="F750" s="1" t="s">
        <v>4</v>
      </c>
      <c r="G750" s="2" t="s">
        <v>3379</v>
      </c>
    </row>
    <row r="751">
      <c r="A751" s="1" t="s">
        <v>3375</v>
      </c>
      <c r="B751" s="1" t="s">
        <v>3380</v>
      </c>
      <c r="C751" s="1" t="s">
        <v>3381</v>
      </c>
      <c r="D751" s="2" t="s">
        <v>3382</v>
      </c>
      <c r="E751" t="str">
        <f t="shared" si="99"/>
        <v/>
      </c>
      <c r="F751" s="1" t="s">
        <v>4</v>
      </c>
      <c r="G751" s="2" t="s">
        <v>3383</v>
      </c>
    </row>
    <row r="752">
      <c r="A752" s="1" t="s">
        <v>3384</v>
      </c>
      <c r="B752" s="1" t="s">
        <v>3385</v>
      </c>
      <c r="C752" s="1" t="s">
        <v>2819</v>
      </c>
      <c r="D752" s="2" t="s">
        <v>3386</v>
      </c>
      <c r="E752" t="str">
        <f>IMAGE("https://40.media.tumblr.com/df9c71e456bb2d0de368a63cf8f03cd9/tumblr_inline_nln835v54g1rg18k2_500.jpg",1)</f>
        <v/>
      </c>
      <c r="F752" s="1" t="s">
        <v>4</v>
      </c>
      <c r="G752" s="2" t="s">
        <v>3387</v>
      </c>
    </row>
    <row r="753">
      <c r="A753" s="1" t="s">
        <v>3388</v>
      </c>
      <c r="B753" s="1" t="s">
        <v>3389</v>
      </c>
      <c r="C753" s="1" t="s">
        <v>3390</v>
      </c>
      <c r="D753" s="2" t="s">
        <v>3391</v>
      </c>
      <c r="E753" t="str">
        <f>IMAGE("https://pbs.twimg.com/profile_images/557942545372557312/MP-0EFph_400x400.png",1)</f>
        <v/>
      </c>
      <c r="F753" s="1" t="s">
        <v>4</v>
      </c>
      <c r="G753" s="2" t="s">
        <v>3392</v>
      </c>
    </row>
    <row r="754">
      <c r="A754" s="1" t="s">
        <v>3365</v>
      </c>
      <c r="B754" s="1" t="s">
        <v>3366</v>
      </c>
      <c r="C754" s="1" t="s">
        <v>3367</v>
      </c>
      <c r="D754" s="2" t="s">
        <v>3368</v>
      </c>
      <c r="E754" t="str">
        <f>IMAGE("https://lh6.googleusercontent.com/MPA4c37Hv6D5mzeyyebdAU5nXuFXwy6p7HFrPLgw1YrbN-RQAgeBB9DmOwfDs2tkKFc=w1200-h630-p",1)</f>
        <v/>
      </c>
      <c r="F754" s="1" t="s">
        <v>4</v>
      </c>
      <c r="G754" s="2" t="s">
        <v>3369</v>
      </c>
    </row>
    <row r="755">
      <c r="A755" s="1" t="s">
        <v>3393</v>
      </c>
      <c r="B755" s="1" t="s">
        <v>3394</v>
      </c>
      <c r="C755" s="1" t="s">
        <v>3395</v>
      </c>
      <c r="D755" s="1" t="s">
        <v>3396</v>
      </c>
      <c r="E755" t="str">
        <f>IMAGE("http://ifttt.com/images/no_image_card.png",1)</f>
        <v/>
      </c>
      <c r="F755" s="1" t="s">
        <v>4</v>
      </c>
      <c r="G755" s="2" t="s">
        <v>3397</v>
      </c>
    </row>
    <row r="756">
      <c r="A756" s="1" t="s">
        <v>3398</v>
      </c>
      <c r="B756" s="1" t="s">
        <v>2139</v>
      </c>
      <c r="C756" s="1" t="s">
        <v>3399</v>
      </c>
      <c r="D756" s="2" t="s">
        <v>3400</v>
      </c>
      <c r="E756" t="str">
        <f>IMAGE("http://i.imgur.com/uAr7sFj.jpg?fb",1)</f>
        <v/>
      </c>
      <c r="F756" s="1" t="s">
        <v>4</v>
      </c>
      <c r="G756" s="2" t="s">
        <v>3401</v>
      </c>
    </row>
    <row r="757">
      <c r="A757" s="1" t="s">
        <v>3402</v>
      </c>
      <c r="B757" s="1" t="s">
        <v>3403</v>
      </c>
      <c r="C757" s="1" t="s">
        <v>3404</v>
      </c>
      <c r="D757" s="1" t="s">
        <v>3405</v>
      </c>
      <c r="E757" t="str">
        <f>IMAGE("http://ifttt.com/images/no_image_card.png",1)</f>
        <v/>
      </c>
      <c r="F757" s="1" t="s">
        <v>4</v>
      </c>
      <c r="G757" s="2" t="s">
        <v>3406</v>
      </c>
    </row>
    <row r="758">
      <c r="A758" s="1" t="s">
        <v>3407</v>
      </c>
      <c r="B758" s="1" t="s">
        <v>3408</v>
      </c>
      <c r="C758" s="1" t="s">
        <v>3409</v>
      </c>
      <c r="D758" s="2" t="s">
        <v>3410</v>
      </c>
      <c r="E758" t="str">
        <f>IMAGE("http://cointelegraph.com/images/725_aHR0cDovL2NvaW50ZWxlZ3JhcGguY29tL3N0b3JhZ2UvdXBsb2Fkcy92aWV3LzQyNDkxNWUwYWJkNWNhZjJiYjRhNDY2OTdlMTlmNGE0LnBuZw==.jpg",1)</f>
        <v/>
      </c>
      <c r="F758" s="1" t="s">
        <v>4</v>
      </c>
      <c r="G758" s="2" t="s">
        <v>3411</v>
      </c>
    </row>
    <row r="759">
      <c r="A759" s="1" t="s">
        <v>3393</v>
      </c>
      <c r="B759" s="1" t="s">
        <v>3394</v>
      </c>
      <c r="C759" s="1" t="s">
        <v>3395</v>
      </c>
      <c r="D759" s="1" t="s">
        <v>3396</v>
      </c>
      <c r="E759" t="str">
        <f>IMAGE("http://ifttt.com/images/no_image_card.png",1)</f>
        <v/>
      </c>
      <c r="F759" s="1" t="s">
        <v>4</v>
      </c>
      <c r="G759" s="2" t="s">
        <v>3397</v>
      </c>
    </row>
    <row r="760">
      <c r="A760" s="1" t="s">
        <v>3412</v>
      </c>
      <c r="B760" s="1" t="s">
        <v>539</v>
      </c>
      <c r="C760" s="1" t="s">
        <v>3413</v>
      </c>
      <c r="D760" s="2" t="s">
        <v>3414</v>
      </c>
      <c r="E760" t="str">
        <f>IMAGE("http://media.coindesk.com/2015/03/shutterstock_169969055.jpg",1)</f>
        <v/>
      </c>
      <c r="F760" s="1" t="s">
        <v>4</v>
      </c>
      <c r="G760" s="2" t="s">
        <v>3415</v>
      </c>
    </row>
    <row r="761">
      <c r="A761" s="1" t="s">
        <v>3416</v>
      </c>
      <c r="B761" s="1" t="s">
        <v>539</v>
      </c>
      <c r="C761" s="1" t="s">
        <v>3417</v>
      </c>
      <c r="D761" s="2" t="s">
        <v>3418</v>
      </c>
      <c r="E761" t="str">
        <f>IMAGE("https://bitcoinmagazine.com/wp-content/uploads/2015/03/bitreserve.jpg",1)</f>
        <v/>
      </c>
      <c r="F761" s="1" t="s">
        <v>4</v>
      </c>
      <c r="G761" s="2" t="s">
        <v>3419</v>
      </c>
    </row>
    <row r="762">
      <c r="A762" s="1" t="s">
        <v>3420</v>
      </c>
      <c r="B762" s="1" t="s">
        <v>3421</v>
      </c>
      <c r="C762" s="1" t="s">
        <v>3422</v>
      </c>
      <c r="D762" s="2" t="s">
        <v>3423</v>
      </c>
      <c r="E762" t="str">
        <f>IMAGE("http://ifttt.com/images/no_image_card.png",1)</f>
        <v/>
      </c>
      <c r="F762" s="1" t="s">
        <v>4</v>
      </c>
      <c r="G762" s="2" t="s">
        <v>3424</v>
      </c>
    </row>
    <row r="763">
      <c r="A763" s="1" t="s">
        <v>3398</v>
      </c>
      <c r="B763" s="1" t="s">
        <v>2139</v>
      </c>
      <c r="C763" s="1" t="s">
        <v>3399</v>
      </c>
      <c r="D763" s="2" t="s">
        <v>3400</v>
      </c>
      <c r="E763" t="str">
        <f>IMAGE("http://i.imgur.com/uAr7sFj.jpg?fb",1)</f>
        <v/>
      </c>
      <c r="F763" s="1" t="s">
        <v>4</v>
      </c>
      <c r="G763" s="2" t="s">
        <v>3401</v>
      </c>
    </row>
    <row r="764">
      <c r="A764" s="1" t="s">
        <v>3402</v>
      </c>
      <c r="B764" s="1" t="s">
        <v>3403</v>
      </c>
      <c r="C764" s="1" t="s">
        <v>3404</v>
      </c>
      <c r="D764" s="1" t="s">
        <v>3405</v>
      </c>
      <c r="E764" t="str">
        <f>IMAGE("http://ifttt.com/images/no_image_card.png",1)</f>
        <v/>
      </c>
      <c r="F764" s="1" t="s">
        <v>4</v>
      </c>
      <c r="G764" s="2" t="s">
        <v>3406</v>
      </c>
    </row>
    <row r="765">
      <c r="A765" s="1" t="s">
        <v>3407</v>
      </c>
      <c r="B765" s="1" t="s">
        <v>3408</v>
      </c>
      <c r="C765" s="1" t="s">
        <v>3409</v>
      </c>
      <c r="D765" s="2" t="s">
        <v>3410</v>
      </c>
      <c r="E765" t="str">
        <f>IMAGE("http://cointelegraph.com/images/725_aHR0cDovL2NvaW50ZWxlZ3JhcGguY29tL3N0b3JhZ2UvdXBsb2Fkcy92aWV3LzQyNDkxNWUwYWJkNWNhZjJiYjRhNDY2OTdlMTlmNGE0LnBuZw==.jpg",1)</f>
        <v/>
      </c>
      <c r="F765" s="1" t="s">
        <v>4</v>
      </c>
      <c r="G765" s="2" t="s">
        <v>3411</v>
      </c>
    </row>
    <row r="766">
      <c r="A766" s="1" t="s">
        <v>3393</v>
      </c>
      <c r="B766" s="1" t="s">
        <v>3394</v>
      </c>
      <c r="C766" s="1" t="s">
        <v>3395</v>
      </c>
      <c r="D766" s="1" t="s">
        <v>3396</v>
      </c>
      <c r="E766" t="str">
        <f>IMAGE("http://ifttt.com/images/no_image_card.png",1)</f>
        <v/>
      </c>
      <c r="F766" s="1" t="s">
        <v>4</v>
      </c>
      <c r="G766" s="2" t="s">
        <v>3397</v>
      </c>
    </row>
    <row r="767">
      <c r="A767" s="1" t="s">
        <v>3425</v>
      </c>
      <c r="B767" s="1" t="s">
        <v>2738</v>
      </c>
      <c r="C767" s="1" t="s">
        <v>3426</v>
      </c>
      <c r="D767" s="2" t="s">
        <v>3427</v>
      </c>
      <c r="E767" t="str">
        <f>IMAGE("http://coincenter.org/wp-content/uploads/2015/03/swift2.png",1)</f>
        <v/>
      </c>
      <c r="F767" s="1" t="s">
        <v>4</v>
      </c>
      <c r="G767" s="2" t="s">
        <v>3428</v>
      </c>
    </row>
    <row r="768">
      <c r="A768" s="1" t="s">
        <v>3429</v>
      </c>
      <c r="B768" s="1" t="s">
        <v>3430</v>
      </c>
      <c r="C768" s="1" t="s">
        <v>3431</v>
      </c>
      <c r="D768" s="2" t="s">
        <v>3432</v>
      </c>
      <c r="E768" t="str">
        <f>IMAGE("http://i.imgur.com/CY9ZgWS.png?fb",1)</f>
        <v/>
      </c>
      <c r="F768" s="1" t="s">
        <v>4</v>
      </c>
      <c r="G768" s="2" t="s">
        <v>3433</v>
      </c>
    </row>
    <row r="769">
      <c r="A769" s="1" t="s">
        <v>3434</v>
      </c>
      <c r="B769" s="1" t="s">
        <v>485</v>
      </c>
      <c r="C769" s="1" t="s">
        <v>3435</v>
      </c>
      <c r="D769" s="2" t="s">
        <v>3436</v>
      </c>
      <c r="E769" t="str">
        <f>IMAGE("https://i.ytimg.com/vi/c1jHEJAxr5g/maxresdefault.jpg",1)</f>
        <v/>
      </c>
      <c r="F769" s="1" t="s">
        <v>4</v>
      </c>
      <c r="G769" s="2" t="s">
        <v>3437</v>
      </c>
    </row>
    <row r="770">
      <c r="A770" s="1" t="s">
        <v>3434</v>
      </c>
      <c r="B770" s="1" t="s">
        <v>3438</v>
      </c>
      <c r="C770" s="1" t="s">
        <v>3439</v>
      </c>
      <c r="D770" s="2" t="s">
        <v>3440</v>
      </c>
      <c r="E770" t="str">
        <f>IMAGE("http://kingsreview.co.uk/magazine/wp-content/uploads/2015/03/bitcoin.jpg",1)</f>
        <v/>
      </c>
      <c r="F770" s="1" t="s">
        <v>4</v>
      </c>
      <c r="G770" s="2" t="s">
        <v>3441</v>
      </c>
    </row>
    <row r="771">
      <c r="A771" s="1" t="s">
        <v>3442</v>
      </c>
      <c r="B771" s="1" t="s">
        <v>3443</v>
      </c>
      <c r="C771" s="1" t="s">
        <v>3444</v>
      </c>
      <c r="D771" s="2" t="s">
        <v>3445</v>
      </c>
      <c r="E771" t="str">
        <f>IMAGE("http://i.imgur.com/xyrrRBV.png?fb",1)</f>
        <v/>
      </c>
      <c r="F771" s="1" t="s">
        <v>4</v>
      </c>
      <c r="G771" s="2" t="s">
        <v>3446</v>
      </c>
    </row>
    <row r="772">
      <c r="A772" s="1" t="s">
        <v>3425</v>
      </c>
      <c r="B772" s="1" t="s">
        <v>2738</v>
      </c>
      <c r="C772" s="1" t="s">
        <v>3426</v>
      </c>
      <c r="D772" s="2" t="s">
        <v>3427</v>
      </c>
      <c r="E772" t="str">
        <f>IMAGE("http://coincenter.org/wp-content/uploads/2015/03/swift2.png",1)</f>
        <v/>
      </c>
      <c r="F772" s="1" t="s">
        <v>4</v>
      </c>
      <c r="G772" s="2" t="s">
        <v>3428</v>
      </c>
    </row>
    <row r="773">
      <c r="A773" s="1" t="s">
        <v>3447</v>
      </c>
      <c r="B773" s="1" t="s">
        <v>3448</v>
      </c>
      <c r="C773" s="1" t="s">
        <v>3449</v>
      </c>
      <c r="D773" s="2" t="s">
        <v>3450</v>
      </c>
      <c r="E773" t="str">
        <f>IMAGE("https://www.bitquick.co/affiliate.jpg",1)</f>
        <v/>
      </c>
      <c r="F773" s="1" t="s">
        <v>4</v>
      </c>
      <c r="G773" s="2" t="s">
        <v>3451</v>
      </c>
    </row>
    <row r="774">
      <c r="A774" s="1" t="s">
        <v>3452</v>
      </c>
      <c r="B774" s="1" t="s">
        <v>3453</v>
      </c>
      <c r="C774" s="1" t="s">
        <v>3454</v>
      </c>
      <c r="D774" s="1" t="s">
        <v>3455</v>
      </c>
      <c r="E774" t="str">
        <f t="shared" ref="E774:E775" si="100">IMAGE("http://ifttt.com/images/no_image_card.png",1)</f>
        <v/>
      </c>
      <c r="F774" s="1" t="s">
        <v>4</v>
      </c>
      <c r="G774" s="2" t="s">
        <v>3456</v>
      </c>
    </row>
    <row r="775">
      <c r="A775" s="1" t="s">
        <v>3457</v>
      </c>
      <c r="B775" s="1" t="s">
        <v>1311</v>
      </c>
      <c r="C775" s="1" t="s">
        <v>3458</v>
      </c>
      <c r="D775" s="2" t="s">
        <v>3459</v>
      </c>
      <c r="E775" t="str">
        <f t="shared" si="100"/>
        <v/>
      </c>
      <c r="F775" s="1" t="s">
        <v>4</v>
      </c>
      <c r="G775" s="2" t="s">
        <v>3460</v>
      </c>
    </row>
    <row r="776">
      <c r="A776" s="1" t="s">
        <v>3461</v>
      </c>
      <c r="B776" s="1" t="s">
        <v>3462</v>
      </c>
      <c r="C776" s="1" t="s">
        <v>3463</v>
      </c>
      <c r="D776" s="2" t="s">
        <v>3464</v>
      </c>
      <c r="E776" t="str">
        <f>IMAGE("http://cs-people.bu.edu/eclipseicon3.png",1)</f>
        <v/>
      </c>
      <c r="F776" s="1" t="s">
        <v>4</v>
      </c>
      <c r="G776" s="2" t="s">
        <v>3465</v>
      </c>
    </row>
    <row r="777">
      <c r="A777" s="1" t="s">
        <v>3466</v>
      </c>
      <c r="B777" s="1" t="s">
        <v>3467</v>
      </c>
      <c r="C777" s="1" t="s">
        <v>3468</v>
      </c>
      <c r="D777" s="2" t="s">
        <v>3469</v>
      </c>
      <c r="E777" t="str">
        <f>IMAGE("http://media.gotraffic.net/images/i_G0gVk70Ih4/v1/840x473.jpg",1)</f>
        <v/>
      </c>
      <c r="F777" s="1" t="s">
        <v>4</v>
      </c>
      <c r="G777" s="2" t="s">
        <v>3470</v>
      </c>
    </row>
    <row r="778">
      <c r="A778" s="1" t="s">
        <v>3471</v>
      </c>
      <c r="B778" s="1" t="s">
        <v>3472</v>
      </c>
      <c r="C778" s="1" t="s">
        <v>3473</v>
      </c>
      <c r="D778" s="2" t="s">
        <v>3474</v>
      </c>
      <c r="E778" t="str">
        <f>IMAGE("http://ifttt.com/images/no_image_card.png",1)</f>
        <v/>
      </c>
      <c r="F778" s="1" t="s">
        <v>4</v>
      </c>
      <c r="G778" s="2" t="s">
        <v>3475</v>
      </c>
    </row>
    <row r="779">
      <c r="A779" s="1" t="s">
        <v>3476</v>
      </c>
      <c r="B779" s="1" t="s">
        <v>539</v>
      </c>
      <c r="C779" s="1" t="s">
        <v>3477</v>
      </c>
      <c r="D779" s="2" t="s">
        <v>3478</v>
      </c>
      <c r="E779" t="str">
        <f>IMAGE("http://si.wsj.net/media/ScalingData061214_G_20140611204804.jpg",1)</f>
        <v/>
      </c>
      <c r="F779" s="1" t="s">
        <v>4</v>
      </c>
      <c r="G779" s="2" t="s">
        <v>3479</v>
      </c>
    </row>
    <row r="780">
      <c r="A780" s="1" t="s">
        <v>3480</v>
      </c>
      <c r="B780" s="1" t="s">
        <v>1118</v>
      </c>
      <c r="C780" s="1" t="s">
        <v>3481</v>
      </c>
      <c r="D780" s="2" t="s">
        <v>3482</v>
      </c>
      <c r="E780" t="str">
        <f>IMAGE("https://i.ytimg.com/vi/EMJwhyHsrC8/maxresdefault.jpg",1)</f>
        <v/>
      </c>
      <c r="F780" s="1" t="s">
        <v>4</v>
      </c>
      <c r="G780" s="2" t="s">
        <v>3483</v>
      </c>
    </row>
    <row r="781">
      <c r="A781" s="1" t="s">
        <v>3484</v>
      </c>
      <c r="B781" s="1" t="s">
        <v>3485</v>
      </c>
      <c r="C781" s="1" t="s">
        <v>3486</v>
      </c>
      <c r="D781" s="2" t="s">
        <v>3487</v>
      </c>
      <c r="E781" t="str">
        <f>IMAGE("http://content.nasdaq.com/images/dreamit.jpg",1)</f>
        <v/>
      </c>
      <c r="F781" s="1" t="s">
        <v>4</v>
      </c>
      <c r="G781" s="2" t="s">
        <v>3488</v>
      </c>
    </row>
    <row r="782">
      <c r="A782" s="1" t="s">
        <v>3489</v>
      </c>
      <c r="B782" s="1" t="s">
        <v>3490</v>
      </c>
      <c r="C782" s="1" t="s">
        <v>3491</v>
      </c>
      <c r="D782" s="1" t="s">
        <v>3492</v>
      </c>
      <c r="E782" t="str">
        <f t="shared" ref="E782:E784" si="101">IMAGE("http://ifttt.com/images/no_image_card.png",1)</f>
        <v/>
      </c>
      <c r="F782" s="1" t="s">
        <v>4</v>
      </c>
      <c r="G782" s="2" t="s">
        <v>3493</v>
      </c>
    </row>
    <row r="783">
      <c r="A783" s="1" t="s">
        <v>3494</v>
      </c>
      <c r="B783" s="1" t="s">
        <v>3495</v>
      </c>
      <c r="C783" s="1" t="s">
        <v>3496</v>
      </c>
      <c r="D783" s="1" t="s">
        <v>3497</v>
      </c>
      <c r="E783" t="str">
        <f t="shared" si="101"/>
        <v/>
      </c>
      <c r="F783" s="1" t="s">
        <v>4</v>
      </c>
      <c r="G783" s="2" t="s">
        <v>3498</v>
      </c>
    </row>
    <row r="784">
      <c r="A784" s="1" t="s">
        <v>3499</v>
      </c>
      <c r="B784" s="1" t="s">
        <v>3500</v>
      </c>
      <c r="C784" s="1" t="s">
        <v>3501</v>
      </c>
      <c r="D784" s="1" t="s">
        <v>3502</v>
      </c>
      <c r="E784" t="str">
        <f t="shared" si="101"/>
        <v/>
      </c>
      <c r="F784" s="1" t="s">
        <v>4</v>
      </c>
      <c r="G784" s="2" t="s">
        <v>3503</v>
      </c>
    </row>
    <row r="785">
      <c r="A785" s="1" t="s">
        <v>3504</v>
      </c>
      <c r="B785" s="1" t="s">
        <v>3505</v>
      </c>
      <c r="C785" s="1" t="s">
        <v>3506</v>
      </c>
      <c r="D785" s="2" t="s">
        <v>3507</v>
      </c>
      <c r="E785" t="str">
        <f>IMAGE("http://media.coindesk.com/2015/03/barclays-accelerator.png",1)</f>
        <v/>
      </c>
      <c r="F785" s="1" t="s">
        <v>4</v>
      </c>
      <c r="G785" s="2" t="s">
        <v>3508</v>
      </c>
    </row>
    <row r="786">
      <c r="A786" s="1" t="s">
        <v>3509</v>
      </c>
      <c r="B786" s="1" t="s">
        <v>3510</v>
      </c>
      <c r="C786" s="1" t="s">
        <v>3511</v>
      </c>
      <c r="D786" s="1" t="s">
        <v>3512</v>
      </c>
      <c r="E786" t="str">
        <f>IMAGE("http://ifttt.com/images/no_image_card.png",1)</f>
        <v/>
      </c>
      <c r="F786" s="1" t="s">
        <v>4</v>
      </c>
      <c r="G786" s="2" t="s">
        <v>3513</v>
      </c>
    </row>
    <row r="787">
      <c r="A787" s="1" t="s">
        <v>3514</v>
      </c>
      <c r="B787" s="1" t="s">
        <v>3515</v>
      </c>
      <c r="C787" s="1" t="s">
        <v>3516</v>
      </c>
      <c r="D787" s="2" t="s">
        <v>3517</v>
      </c>
      <c r="E787" t="str">
        <f>IMAGE("http://pocketfullofapps.com/wp-content/uploads/2015/03/bitcoin.jpg",1)</f>
        <v/>
      </c>
      <c r="F787" s="1" t="s">
        <v>4</v>
      </c>
      <c r="G787" s="2" t="s">
        <v>3518</v>
      </c>
    </row>
    <row r="788">
      <c r="A788" s="1" t="s">
        <v>3519</v>
      </c>
      <c r="B788" s="1" t="s">
        <v>3520</v>
      </c>
      <c r="C788" s="1" t="s">
        <v>3521</v>
      </c>
      <c r="D788" s="1" t="s">
        <v>3522</v>
      </c>
      <c r="E788" t="str">
        <f>IMAGE("http://ifttt.com/images/no_image_card.png",1)</f>
        <v/>
      </c>
      <c r="F788" s="1" t="s">
        <v>4</v>
      </c>
      <c r="G788" s="2" t="s">
        <v>3523</v>
      </c>
    </row>
    <row r="789">
      <c r="A789" s="1" t="s">
        <v>3476</v>
      </c>
      <c r="B789" s="1" t="s">
        <v>539</v>
      </c>
      <c r="C789" s="1" t="s">
        <v>3477</v>
      </c>
      <c r="D789" s="2" t="s">
        <v>3478</v>
      </c>
      <c r="E789" t="str">
        <f>IMAGE("http://si.wsj.net/media/ScalingData061214_G_20140611204804.jpg",1)</f>
        <v/>
      </c>
      <c r="F789" s="1" t="s">
        <v>4</v>
      </c>
      <c r="G789" s="2" t="s">
        <v>3479</v>
      </c>
    </row>
    <row r="790">
      <c r="A790" s="1" t="s">
        <v>3480</v>
      </c>
      <c r="B790" s="1" t="s">
        <v>1118</v>
      </c>
      <c r="C790" s="1" t="s">
        <v>3481</v>
      </c>
      <c r="D790" s="2" t="s">
        <v>3482</v>
      </c>
      <c r="E790" t="str">
        <f>IMAGE("https://i.ytimg.com/vi/EMJwhyHsrC8/maxresdefault.jpg",1)</f>
        <v/>
      </c>
      <c r="F790" s="1" t="s">
        <v>4</v>
      </c>
      <c r="G790" s="2" t="s">
        <v>3483</v>
      </c>
    </row>
    <row r="791">
      <c r="A791" s="1" t="s">
        <v>3524</v>
      </c>
      <c r="B791" s="1" t="s">
        <v>3525</v>
      </c>
      <c r="C791" s="1" t="s">
        <v>3526</v>
      </c>
      <c r="D791" s="1" t="s">
        <v>3527</v>
      </c>
      <c r="E791" t="str">
        <f>IMAGE("http://ifttt.com/images/no_image_card.png",1)</f>
        <v/>
      </c>
      <c r="F791" s="1" t="s">
        <v>4</v>
      </c>
      <c r="G791" s="2" t="s">
        <v>3528</v>
      </c>
    </row>
    <row r="792">
      <c r="A792" s="1" t="s">
        <v>3529</v>
      </c>
      <c r="B792" s="1" t="s">
        <v>369</v>
      </c>
      <c r="C792" s="1" t="s">
        <v>3530</v>
      </c>
      <c r="D792" s="2" t="s">
        <v>3531</v>
      </c>
      <c r="E792" t="str">
        <f>IMAGE("http://www.miningpool.co.uk/wp-content/uploads/2015/03/Hashpanelbanner.png",1)</f>
        <v/>
      </c>
      <c r="F792" s="1" t="s">
        <v>4</v>
      </c>
      <c r="G792" s="2" t="s">
        <v>3532</v>
      </c>
    </row>
    <row r="793">
      <c r="A793" s="1" t="s">
        <v>3533</v>
      </c>
      <c r="B793" s="1" t="s">
        <v>3534</v>
      </c>
      <c r="C793" s="1" t="s">
        <v>3535</v>
      </c>
      <c r="D793" s="1" t="s">
        <v>3536</v>
      </c>
      <c r="E793" t="str">
        <f>IMAGE("http://ifttt.com/images/no_image_card.png",1)</f>
        <v/>
      </c>
      <c r="F793" s="1" t="s">
        <v>4</v>
      </c>
      <c r="G793" s="2" t="s">
        <v>3537</v>
      </c>
    </row>
    <row r="794">
      <c r="A794" s="1" t="s">
        <v>3538</v>
      </c>
      <c r="B794" s="1" t="s">
        <v>3539</v>
      </c>
      <c r="C794" s="1" t="s">
        <v>3540</v>
      </c>
      <c r="D794" s="2" t="s">
        <v>3541</v>
      </c>
      <c r="E794" t="str">
        <f>IMAGE("http://i.imgur.com/NCChhLq.jpg?fb",1)</f>
        <v/>
      </c>
      <c r="F794" s="1" t="s">
        <v>4</v>
      </c>
      <c r="G794" s="2" t="s">
        <v>3542</v>
      </c>
    </row>
    <row r="795">
      <c r="A795" s="1" t="s">
        <v>3543</v>
      </c>
      <c r="B795" s="1" t="s">
        <v>205</v>
      </c>
      <c r="C795" s="1" t="s">
        <v>3544</v>
      </c>
      <c r="D795" s="2" t="s">
        <v>3545</v>
      </c>
      <c r="E795" t="str">
        <f>IMAGE("http://2.bp.blogspot.com/-6LezLVl95pE/U1WhvRrl7ZI/AAAAAAAAArQ/i4HC2cuMGpg/s1600/2OiZb2O.png",1)</f>
        <v/>
      </c>
      <c r="F795" s="1" t="s">
        <v>4</v>
      </c>
      <c r="G795" s="2" t="s">
        <v>3546</v>
      </c>
    </row>
    <row r="796">
      <c r="A796" s="1" t="s">
        <v>3524</v>
      </c>
      <c r="B796" s="1" t="s">
        <v>3525</v>
      </c>
      <c r="C796" s="1" t="s">
        <v>3526</v>
      </c>
      <c r="D796" s="1" t="s">
        <v>3527</v>
      </c>
      <c r="E796" t="str">
        <f>IMAGE("http://ifttt.com/images/no_image_card.png",1)</f>
        <v/>
      </c>
      <c r="F796" s="1" t="s">
        <v>4</v>
      </c>
      <c r="G796" s="2" t="s">
        <v>3528</v>
      </c>
    </row>
    <row r="797">
      <c r="A797" s="1" t="s">
        <v>3529</v>
      </c>
      <c r="B797" s="1" t="s">
        <v>369</v>
      </c>
      <c r="C797" s="1" t="s">
        <v>3530</v>
      </c>
      <c r="D797" s="2" t="s">
        <v>3531</v>
      </c>
      <c r="E797" t="str">
        <f>IMAGE("http://www.miningpool.co.uk/wp-content/uploads/2015/03/Hashpanelbanner.png",1)</f>
        <v/>
      </c>
      <c r="F797" s="1" t="s">
        <v>4</v>
      </c>
      <c r="G797" s="2" t="s">
        <v>3532</v>
      </c>
    </row>
    <row r="798">
      <c r="A798" s="1" t="s">
        <v>3547</v>
      </c>
      <c r="B798" s="1" t="s">
        <v>485</v>
      </c>
      <c r="C798" s="1" t="s">
        <v>3548</v>
      </c>
      <c r="D798" s="2" t="s">
        <v>3549</v>
      </c>
      <c r="E798" t="str">
        <f>IMAGE("https://i.ytimg.com/vi/zSKPoRnimYc/hqdefault.jpg",1)</f>
        <v/>
      </c>
      <c r="F798" s="1" t="s">
        <v>4</v>
      </c>
      <c r="G798" s="2" t="s">
        <v>3550</v>
      </c>
    </row>
    <row r="799">
      <c r="A799" s="1" t="s">
        <v>3551</v>
      </c>
      <c r="B799" s="1" t="s">
        <v>3552</v>
      </c>
      <c r="C799" s="1" t="s">
        <v>3553</v>
      </c>
      <c r="D799" s="1" t="s">
        <v>3554</v>
      </c>
      <c r="E799" t="str">
        <f>IMAGE("http://ifttt.com/images/no_image_card.png",1)</f>
        <v/>
      </c>
      <c r="F799" s="1" t="s">
        <v>4</v>
      </c>
      <c r="G799" s="2" t="s">
        <v>3555</v>
      </c>
    </row>
    <row r="800">
      <c r="A800" s="1" t="s">
        <v>3556</v>
      </c>
      <c r="B800" s="1" t="s">
        <v>3557</v>
      </c>
      <c r="C800" s="1" t="s">
        <v>3558</v>
      </c>
      <c r="D800" s="2" t="s">
        <v>3559</v>
      </c>
      <c r="E800" t="str">
        <f>IMAGE("http://i.imgur.com/HqaY3y6.jpg",1)</f>
        <v/>
      </c>
      <c r="F800" s="1" t="s">
        <v>4</v>
      </c>
      <c r="G800" s="2" t="s">
        <v>3560</v>
      </c>
    </row>
    <row r="801">
      <c r="A801" s="1" t="s">
        <v>3561</v>
      </c>
      <c r="B801" s="1" t="s">
        <v>3562</v>
      </c>
      <c r="C801" s="1" t="s">
        <v>3563</v>
      </c>
      <c r="D801" s="1" t="s">
        <v>3564</v>
      </c>
      <c r="E801" t="str">
        <f>IMAGE("http://ifttt.com/images/no_image_card.png",1)</f>
        <v/>
      </c>
      <c r="F801" s="1" t="s">
        <v>4</v>
      </c>
      <c r="G801" s="2" t="s">
        <v>3565</v>
      </c>
    </row>
    <row r="802">
      <c r="A802" s="1" t="s">
        <v>3566</v>
      </c>
      <c r="B802" s="1" t="s">
        <v>601</v>
      </c>
      <c r="C802" s="1" t="s">
        <v>3567</v>
      </c>
      <c r="D802" s="2" t="s">
        <v>3568</v>
      </c>
      <c r="E802" t="str">
        <f>IMAGE("http://btcfeed.net/wp-content/uploads/2015/03/shutterstock_56657434.jpg",1)</f>
        <v/>
      </c>
      <c r="F802" s="1" t="s">
        <v>4</v>
      </c>
      <c r="G802" s="2" t="s">
        <v>3569</v>
      </c>
    </row>
    <row r="803">
      <c r="A803" s="1" t="s">
        <v>3570</v>
      </c>
      <c r="B803" s="1" t="s">
        <v>692</v>
      </c>
      <c r="C803" s="1" t="s">
        <v>3571</v>
      </c>
      <c r="D803" s="2" t="s">
        <v>3572</v>
      </c>
      <c r="E803" t="str">
        <f>IMAGE("http://ifttt.com/images/no_image_card.png",1)</f>
        <v/>
      </c>
      <c r="F803" s="1" t="s">
        <v>4</v>
      </c>
      <c r="G803" s="2" t="s">
        <v>3573</v>
      </c>
    </row>
    <row r="804">
      <c r="A804" s="1" t="s">
        <v>3574</v>
      </c>
      <c r="B804" s="1" t="s">
        <v>485</v>
      </c>
      <c r="C804" s="1" t="s">
        <v>3575</v>
      </c>
      <c r="D804" s="2" t="s">
        <v>3576</v>
      </c>
      <c r="E804" t="str">
        <f>IMAGE("https://i.ytimg.com/vi/6dGnNIJ_JXc/hqdefault.jpg",1)</f>
        <v/>
      </c>
      <c r="F804" s="1" t="s">
        <v>4</v>
      </c>
      <c r="G804" s="2" t="s">
        <v>3577</v>
      </c>
    </row>
    <row r="805">
      <c r="A805" s="1" t="s">
        <v>3578</v>
      </c>
      <c r="B805" s="1" t="s">
        <v>2743</v>
      </c>
      <c r="C805" s="1" t="s">
        <v>3579</v>
      </c>
      <c r="D805" s="2" t="s">
        <v>3580</v>
      </c>
      <c r="E805" t="str">
        <f>IMAGE("http://spottedmarley.com/thinkabout/bitcoin-baby.jpg",1)</f>
        <v/>
      </c>
      <c r="F805" s="1" t="s">
        <v>4</v>
      </c>
      <c r="G805" s="2" t="s">
        <v>3581</v>
      </c>
    </row>
    <row r="806">
      <c r="A806" s="1" t="s">
        <v>3582</v>
      </c>
      <c r="B806" s="1" t="s">
        <v>3583</v>
      </c>
      <c r="C806" s="1" t="s">
        <v>3584</v>
      </c>
      <c r="D806" s="2" t="s">
        <v>3585</v>
      </c>
      <c r="E806" t="str">
        <f>IMAGE("http://www.otcmarkets.com/otciq/ajax/showCompanyLogoByCompanyId?companyId=682889",1)</f>
        <v/>
      </c>
      <c r="F806" s="1" t="s">
        <v>4</v>
      </c>
      <c r="G806" s="2" t="s">
        <v>3586</v>
      </c>
    </row>
    <row r="807">
      <c r="A807" s="1" t="s">
        <v>3582</v>
      </c>
      <c r="B807" s="1" t="s">
        <v>3587</v>
      </c>
      <c r="C807" s="1" t="s">
        <v>3588</v>
      </c>
      <c r="D807" s="1" t="s">
        <v>3589</v>
      </c>
      <c r="E807" t="str">
        <f t="shared" ref="E807:E808" si="102">IMAGE("http://ifttt.com/images/no_image_card.png",1)</f>
        <v/>
      </c>
      <c r="F807" s="1" t="s">
        <v>4</v>
      </c>
      <c r="G807" s="2" t="s">
        <v>3590</v>
      </c>
    </row>
    <row r="808">
      <c r="A808" s="1" t="s">
        <v>3591</v>
      </c>
      <c r="B808" s="1" t="s">
        <v>3592</v>
      </c>
      <c r="C808" s="1" t="s">
        <v>3593</v>
      </c>
      <c r="D808" s="2" t="s">
        <v>3594</v>
      </c>
      <c r="E808" t="str">
        <f t="shared" si="102"/>
        <v/>
      </c>
      <c r="F808" s="1" t="s">
        <v>4</v>
      </c>
      <c r="G808" s="2" t="s">
        <v>3595</v>
      </c>
    </row>
    <row r="809">
      <c r="A809" s="1" t="s">
        <v>3596</v>
      </c>
      <c r="B809" s="1" t="s">
        <v>3597</v>
      </c>
      <c r="C809" s="1" t="s">
        <v>3598</v>
      </c>
      <c r="D809" s="2" t="s">
        <v>3599</v>
      </c>
      <c r="E809" t="str">
        <f>IMAGE("http://s4.reutersmedia.net/resources/r/?m=02&amp;amp;d=20150323&amp;amp;t=2&amp;amp;i=1034764942&amp;amp;w=130&amp;amp;fh=&amp;amp;fw=&amp;amp;ll=&amp;amp;pl=&amp;amp;r=LYNXMPEB2M0XR",1)</f>
        <v/>
      </c>
      <c r="F809" s="1" t="s">
        <v>4</v>
      </c>
      <c r="G809" s="2" t="s">
        <v>3600</v>
      </c>
    </row>
    <row r="810">
      <c r="A810" s="1" t="s">
        <v>3601</v>
      </c>
      <c r="B810" s="1" t="s">
        <v>3602</v>
      </c>
      <c r="C810" s="1" t="s">
        <v>3603</v>
      </c>
      <c r="D810" s="1" t="s">
        <v>3604</v>
      </c>
      <c r="E810" t="str">
        <f t="shared" ref="E810:E813" si="103">IMAGE("http://ifttt.com/images/no_image_card.png",1)</f>
        <v/>
      </c>
      <c r="F810" s="1" t="s">
        <v>4</v>
      </c>
      <c r="G810" s="2" t="s">
        <v>3605</v>
      </c>
    </row>
    <row r="811">
      <c r="A811" s="1" t="s">
        <v>3606</v>
      </c>
      <c r="B811" s="1" t="s">
        <v>3607</v>
      </c>
      <c r="C811" s="1" t="s">
        <v>3608</v>
      </c>
      <c r="D811" s="1" t="s">
        <v>3609</v>
      </c>
      <c r="E811" t="str">
        <f t="shared" si="103"/>
        <v/>
      </c>
      <c r="F811" s="1" t="s">
        <v>4</v>
      </c>
      <c r="G811" s="2" t="s">
        <v>3610</v>
      </c>
    </row>
    <row r="812">
      <c r="A812" s="1" t="s">
        <v>3611</v>
      </c>
      <c r="B812" s="1" t="s">
        <v>3612</v>
      </c>
      <c r="C812" s="1" t="s">
        <v>3613</v>
      </c>
      <c r="D812" s="1" t="s">
        <v>3614</v>
      </c>
      <c r="E812" t="str">
        <f t="shared" si="103"/>
        <v/>
      </c>
      <c r="F812" s="1" t="s">
        <v>4</v>
      </c>
      <c r="G812" s="2" t="s">
        <v>3615</v>
      </c>
    </row>
    <row r="813">
      <c r="A813" s="1" t="s">
        <v>3611</v>
      </c>
      <c r="B813" s="1" t="s">
        <v>582</v>
      </c>
      <c r="C813" s="1" t="s">
        <v>3616</v>
      </c>
      <c r="D813" s="1" t="s">
        <v>3617</v>
      </c>
      <c r="E813" t="str">
        <f t="shared" si="103"/>
        <v/>
      </c>
      <c r="F813" s="1" t="s">
        <v>4</v>
      </c>
      <c r="G813" s="2" t="s">
        <v>3618</v>
      </c>
    </row>
    <row r="814">
      <c r="A814" s="1" t="s">
        <v>3619</v>
      </c>
      <c r="B814" s="1" t="s">
        <v>3620</v>
      </c>
      <c r="C814" s="1" t="s">
        <v>3621</v>
      </c>
      <c r="D814" s="2" t="s">
        <v>3622</v>
      </c>
      <c r="E814" t="str">
        <f>IMAGE("http://photos1.meetupstatic.com/photos/event/c/d/d/e/highres_316732702.jpeg",1)</f>
        <v/>
      </c>
      <c r="F814" s="1" t="s">
        <v>4</v>
      </c>
      <c r="G814" s="2" t="s">
        <v>3623</v>
      </c>
    </row>
    <row r="815">
      <c r="A815" s="1" t="s">
        <v>3624</v>
      </c>
      <c r="B815" s="1" t="s">
        <v>3625</v>
      </c>
      <c r="C815" s="1" t="s">
        <v>3626</v>
      </c>
      <c r="D815" s="1" t="s">
        <v>3626</v>
      </c>
      <c r="E815" t="str">
        <f t="shared" ref="E815:E818" si="104">IMAGE("http://ifttt.com/images/no_image_card.png",1)</f>
        <v/>
      </c>
      <c r="F815" s="1" t="s">
        <v>4</v>
      </c>
      <c r="G815" s="2" t="s">
        <v>3627</v>
      </c>
    </row>
    <row r="816">
      <c r="A816" s="1" t="s">
        <v>3628</v>
      </c>
      <c r="B816" s="1" t="s">
        <v>3629</v>
      </c>
      <c r="C816" s="1" t="s">
        <v>3630</v>
      </c>
      <c r="D816" s="2" t="s">
        <v>3631</v>
      </c>
      <c r="E816" t="str">
        <f t="shared" si="104"/>
        <v/>
      </c>
      <c r="F816" s="1" t="s">
        <v>4</v>
      </c>
      <c r="G816" s="2" t="s">
        <v>3632</v>
      </c>
    </row>
    <row r="817">
      <c r="A817" s="1" t="s">
        <v>3633</v>
      </c>
      <c r="B817" s="1" t="s">
        <v>3634</v>
      </c>
      <c r="C817" s="1" t="s">
        <v>3635</v>
      </c>
      <c r="D817" s="1" t="s">
        <v>3636</v>
      </c>
      <c r="E817" t="str">
        <f t="shared" si="104"/>
        <v/>
      </c>
      <c r="F817" s="1" t="s">
        <v>4</v>
      </c>
      <c r="G817" s="2" t="s">
        <v>3637</v>
      </c>
    </row>
    <row r="818">
      <c r="A818" s="1" t="s">
        <v>3638</v>
      </c>
      <c r="B818" s="1" t="s">
        <v>3639</v>
      </c>
      <c r="C818" s="1" t="s">
        <v>3640</v>
      </c>
      <c r="D818" s="2" t="s">
        <v>3641</v>
      </c>
      <c r="E818" t="str">
        <f t="shared" si="104"/>
        <v/>
      </c>
      <c r="F818" s="1" t="s">
        <v>4</v>
      </c>
      <c r="G818" s="2" t="s">
        <v>3642</v>
      </c>
    </row>
    <row r="819">
      <c r="A819" s="1" t="s">
        <v>3619</v>
      </c>
      <c r="B819" s="1" t="s">
        <v>3620</v>
      </c>
      <c r="C819" s="1" t="s">
        <v>3621</v>
      </c>
      <c r="D819" s="2" t="s">
        <v>3622</v>
      </c>
      <c r="E819" t="str">
        <f>IMAGE("http://photos1.meetupstatic.com/photos/event/c/d/d/e/highres_316732702.jpeg",1)</f>
        <v/>
      </c>
      <c r="F819" s="1" t="s">
        <v>4</v>
      </c>
      <c r="G819" s="2" t="s">
        <v>3623</v>
      </c>
    </row>
    <row r="820">
      <c r="A820" s="1" t="s">
        <v>3643</v>
      </c>
      <c r="B820" s="1" t="s">
        <v>3644</v>
      </c>
      <c r="C820" s="1" t="s">
        <v>3645</v>
      </c>
      <c r="D820" s="2" t="s">
        <v>3646</v>
      </c>
      <c r="E820" t="str">
        <f>IMAGE("http://ifttt.com/images/no_image_card.png",1)</f>
        <v/>
      </c>
      <c r="F820" s="1" t="s">
        <v>4</v>
      </c>
      <c r="G820" s="2" t="s">
        <v>3647</v>
      </c>
    </row>
    <row r="821">
      <c r="A821" s="1" t="s">
        <v>3648</v>
      </c>
      <c r="B821" s="1" t="s">
        <v>2151</v>
      </c>
      <c r="C821" s="1" t="s">
        <v>3649</v>
      </c>
      <c r="D821" s="2" t="s">
        <v>3650</v>
      </c>
      <c r="E821" t="str">
        <f>IMAGE("http://bravenewcoin.com/assets/Uploads/_resampled/CroppedImage400400-Selection-020.png",1)</f>
        <v/>
      </c>
      <c r="F821" s="1" t="s">
        <v>4</v>
      </c>
      <c r="G821" s="2" t="s">
        <v>3651</v>
      </c>
    </row>
    <row r="822">
      <c r="A822" s="1" t="s">
        <v>3652</v>
      </c>
      <c r="B822" s="1" t="s">
        <v>3653</v>
      </c>
      <c r="C822" s="1" t="s">
        <v>3654</v>
      </c>
      <c r="D822" s="1" t="s">
        <v>3655</v>
      </c>
      <c r="E822" t="str">
        <f t="shared" ref="E822:E823" si="105">IMAGE("http://ifttt.com/images/no_image_card.png",1)</f>
        <v/>
      </c>
      <c r="F822" s="1" t="s">
        <v>4</v>
      </c>
      <c r="G822" s="2" t="s">
        <v>3656</v>
      </c>
    </row>
    <row r="823">
      <c r="A823" s="1" t="s">
        <v>3657</v>
      </c>
      <c r="B823" s="1" t="s">
        <v>577</v>
      </c>
      <c r="C823" s="1" t="s">
        <v>3658</v>
      </c>
      <c r="D823" s="1" t="s">
        <v>3659</v>
      </c>
      <c r="E823" t="str">
        <f t="shared" si="105"/>
        <v/>
      </c>
      <c r="F823" s="1" t="s">
        <v>4</v>
      </c>
      <c r="G823" s="2" t="s">
        <v>3660</v>
      </c>
    </row>
    <row r="824">
      <c r="A824" s="1" t="s">
        <v>3661</v>
      </c>
      <c r="B824" s="1" t="s">
        <v>539</v>
      </c>
      <c r="C824" s="1" t="s">
        <v>3662</v>
      </c>
      <c r="D824" s="2" t="s">
        <v>3663</v>
      </c>
      <c r="E824" t="str">
        <f>IMAGE("http://coinfire.io/wp-content/uploads/2015/03/share-26.png",1)</f>
        <v/>
      </c>
      <c r="F824" s="1" t="s">
        <v>4</v>
      </c>
      <c r="G824" s="2" t="s">
        <v>3664</v>
      </c>
    </row>
    <row r="825">
      <c r="A825" s="1" t="s">
        <v>3665</v>
      </c>
      <c r="B825" s="1" t="s">
        <v>1746</v>
      </c>
      <c r="C825" s="1" t="s">
        <v>3666</v>
      </c>
      <c r="D825" s="1" t="s">
        <v>3667</v>
      </c>
      <c r="E825" t="str">
        <f>IMAGE("http://ifttt.com/images/no_image_card.png",1)</f>
        <v/>
      </c>
      <c r="F825" s="1" t="s">
        <v>4</v>
      </c>
      <c r="G825" s="2" t="s">
        <v>3668</v>
      </c>
    </row>
    <row r="826">
      <c r="A826" s="1" t="s">
        <v>3665</v>
      </c>
      <c r="B826" s="1" t="s">
        <v>3669</v>
      </c>
      <c r="C826" s="1" t="s">
        <v>3670</v>
      </c>
      <c r="D826" s="2" t="s">
        <v>3671</v>
      </c>
      <c r="E826" t="str">
        <f>IMAGE("http://imgick.nj.com/home/njo-media/width620/img/gloucestercounty_impact/photo/harker-schooljpg-2505c0d27ef8f91e.jpg",1)</f>
        <v/>
      </c>
      <c r="F826" s="1" t="s">
        <v>4</v>
      </c>
      <c r="G826" s="2" t="s">
        <v>3672</v>
      </c>
    </row>
    <row r="827">
      <c r="A827" s="1" t="s">
        <v>3673</v>
      </c>
      <c r="B827" s="1" t="s">
        <v>3674</v>
      </c>
      <c r="C827" s="1" t="s">
        <v>3675</v>
      </c>
      <c r="D827" s="2" t="s">
        <v>3676</v>
      </c>
      <c r="E827" t="str">
        <f>IMAGE("https://i.ytimg.com/vi/RZ_3MKomQzY/maxresdefault.jpg",1)</f>
        <v/>
      </c>
      <c r="F827" s="1" t="s">
        <v>4</v>
      </c>
      <c r="G827" s="2" t="s">
        <v>3677</v>
      </c>
    </row>
    <row r="828">
      <c r="A828" s="1" t="s">
        <v>3678</v>
      </c>
      <c r="B828" s="1" t="s">
        <v>2151</v>
      </c>
      <c r="C828" s="1" t="s">
        <v>3679</v>
      </c>
      <c r="D828" s="2" t="s">
        <v>3680</v>
      </c>
      <c r="E828" t="str">
        <f>IMAGE("http://bravenewcoin.com/assets/Uploads/_resampled/CroppedImage400400-Selection-023.png",1)</f>
        <v/>
      </c>
      <c r="F828" s="1" t="s">
        <v>4</v>
      </c>
      <c r="G828" s="2" t="s">
        <v>3681</v>
      </c>
    </row>
    <row r="829">
      <c r="A829" s="1" t="s">
        <v>3682</v>
      </c>
      <c r="B829" s="1" t="s">
        <v>3683</v>
      </c>
      <c r="C829" s="1" t="s">
        <v>3684</v>
      </c>
      <c r="D829" s="1" t="s">
        <v>3685</v>
      </c>
      <c r="E829" t="str">
        <f>IMAGE("http://ifttt.com/images/no_image_card.png",1)</f>
        <v/>
      </c>
      <c r="F829" s="1" t="s">
        <v>4</v>
      </c>
      <c r="G829" s="2" t="s">
        <v>3686</v>
      </c>
    </row>
    <row r="830">
      <c r="A830" s="1" t="s">
        <v>3687</v>
      </c>
      <c r="B830" s="1" t="s">
        <v>845</v>
      </c>
      <c r="C830" s="1" t="s">
        <v>3688</v>
      </c>
      <c r="D830" s="2" t="s">
        <v>3689</v>
      </c>
      <c r="E830" t="str">
        <f>IMAGE("http://www.bobsguide.com/images/logo_bg.png",1)</f>
        <v/>
      </c>
      <c r="F830" s="1" t="s">
        <v>4</v>
      </c>
      <c r="G830" s="2" t="s">
        <v>3690</v>
      </c>
    </row>
    <row r="831">
      <c r="A831" s="1" t="s">
        <v>3691</v>
      </c>
      <c r="B831" s="1" t="s">
        <v>3692</v>
      </c>
      <c r="C831" s="1" t="s">
        <v>3693</v>
      </c>
      <c r="D831" s="2" t="s">
        <v>3694</v>
      </c>
      <c r="E831" t="str">
        <f>IMAGE("http://www.cryptocapital.org/wp-content/themes/skt-white/images/slides/slider1.jpg",1)</f>
        <v/>
      </c>
      <c r="F831" s="1" t="s">
        <v>4</v>
      </c>
      <c r="G831" s="2" t="s">
        <v>3695</v>
      </c>
    </row>
    <row r="832">
      <c r="A832" s="1" t="s">
        <v>3696</v>
      </c>
      <c r="B832" s="1" t="s">
        <v>3697</v>
      </c>
      <c r="C832" s="1" t="s">
        <v>3698</v>
      </c>
      <c r="D832" s="2" t="s">
        <v>3699</v>
      </c>
      <c r="E832" t="str">
        <f>IMAGE("http://www.cato.org/sites/cato.org/files/blog_torch_large.gif",1)</f>
        <v/>
      </c>
      <c r="F832" s="1" t="s">
        <v>4</v>
      </c>
      <c r="G832" s="2" t="s">
        <v>3700</v>
      </c>
    </row>
    <row r="833">
      <c r="A833" s="1" t="s">
        <v>3701</v>
      </c>
      <c r="B833" s="1" t="s">
        <v>3702</v>
      </c>
      <c r="C833" s="1" t="s">
        <v>3703</v>
      </c>
      <c r="D833" s="1" t="s">
        <v>3704</v>
      </c>
      <c r="E833" t="str">
        <f t="shared" ref="E833:E838" si="106">IMAGE("http://ifttt.com/images/no_image_card.png",1)</f>
        <v/>
      </c>
      <c r="F833" s="1" t="s">
        <v>4</v>
      </c>
      <c r="G833" s="2" t="s">
        <v>3705</v>
      </c>
    </row>
    <row r="834">
      <c r="A834" s="1" t="s">
        <v>3706</v>
      </c>
      <c r="B834" s="1" t="s">
        <v>3707</v>
      </c>
      <c r="C834" s="1" t="s">
        <v>3708</v>
      </c>
      <c r="D834" s="1" t="s">
        <v>3709</v>
      </c>
      <c r="E834" t="str">
        <f t="shared" si="106"/>
        <v/>
      </c>
      <c r="F834" s="1" t="s">
        <v>4</v>
      </c>
      <c r="G834" s="2" t="s">
        <v>3710</v>
      </c>
    </row>
    <row r="835">
      <c r="A835" s="1" t="s">
        <v>3711</v>
      </c>
      <c r="B835" s="1" t="s">
        <v>3712</v>
      </c>
      <c r="C835" s="1" t="s">
        <v>3713</v>
      </c>
      <c r="D835" s="1" t="s">
        <v>3714</v>
      </c>
      <c r="E835" t="str">
        <f t="shared" si="106"/>
        <v/>
      </c>
      <c r="F835" s="1" t="s">
        <v>4</v>
      </c>
      <c r="G835" s="2" t="s">
        <v>3715</v>
      </c>
    </row>
    <row r="836">
      <c r="A836" s="1" t="s">
        <v>3716</v>
      </c>
      <c r="B836" s="1" t="s">
        <v>3717</v>
      </c>
      <c r="C836" s="1" t="s">
        <v>3718</v>
      </c>
      <c r="D836" s="1" t="s">
        <v>3719</v>
      </c>
      <c r="E836" t="str">
        <f t="shared" si="106"/>
        <v/>
      </c>
      <c r="F836" s="1" t="s">
        <v>4</v>
      </c>
      <c r="G836" s="2" t="s">
        <v>3720</v>
      </c>
    </row>
    <row r="837">
      <c r="A837" s="1" t="s">
        <v>3721</v>
      </c>
      <c r="B837" s="1" t="s">
        <v>3722</v>
      </c>
      <c r="C837" s="1" t="s">
        <v>3723</v>
      </c>
      <c r="D837" s="1" t="s">
        <v>3724</v>
      </c>
      <c r="E837" t="str">
        <f t="shared" si="106"/>
        <v/>
      </c>
      <c r="F837" s="1" t="s">
        <v>4</v>
      </c>
      <c r="G837" s="2" t="s">
        <v>3725</v>
      </c>
    </row>
    <row r="838">
      <c r="A838" s="1" t="s">
        <v>3726</v>
      </c>
      <c r="B838" s="1" t="s">
        <v>3727</v>
      </c>
      <c r="C838" s="1" t="s">
        <v>3728</v>
      </c>
      <c r="D838" s="1" t="s">
        <v>3729</v>
      </c>
      <c r="E838" t="str">
        <f t="shared" si="106"/>
        <v/>
      </c>
      <c r="F838" s="1" t="s">
        <v>4</v>
      </c>
      <c r="G838" s="2" t="s">
        <v>3730</v>
      </c>
    </row>
    <row r="839">
      <c r="A839" s="1" t="s">
        <v>3731</v>
      </c>
      <c r="B839" s="1" t="s">
        <v>3732</v>
      </c>
      <c r="C839" s="1" t="s">
        <v>3733</v>
      </c>
      <c r="D839" s="2" t="s">
        <v>3734</v>
      </c>
      <c r="E839" t="str">
        <f>IMAGE("http://i0.wp.com/www.cordcuttersnews.com/wp-content/uploads/2015/03/SpeedMar2015.jpg?resize=1024%2C222",1)</f>
        <v/>
      </c>
      <c r="F839" s="1" t="s">
        <v>4</v>
      </c>
      <c r="G839" s="2" t="s">
        <v>3735</v>
      </c>
    </row>
    <row r="840">
      <c r="A840" s="1" t="s">
        <v>3736</v>
      </c>
      <c r="B840" s="1" t="s">
        <v>3737</v>
      </c>
      <c r="C840" s="1" t="s">
        <v>3738</v>
      </c>
      <c r="D840" s="2" t="s">
        <v>3739</v>
      </c>
      <c r="E840" t="str">
        <f>IMAGE("https://i.imgflip.com/j8mbk.jpg",1)</f>
        <v/>
      </c>
      <c r="F840" s="1" t="s">
        <v>4</v>
      </c>
      <c r="G840" s="2" t="s">
        <v>3740</v>
      </c>
    </row>
    <row r="841">
      <c r="A841" s="1" t="s">
        <v>3741</v>
      </c>
      <c r="B841" s="1" t="s">
        <v>3742</v>
      </c>
      <c r="C841" s="1" t="s">
        <v>3743</v>
      </c>
      <c r="D841" s="2" t="s">
        <v>3744</v>
      </c>
      <c r="E841" t="str">
        <f>IMAGE("https://www.positivessl.com/images-new/PositiveSSL_tl_trans.png",1)</f>
        <v/>
      </c>
      <c r="F841" s="1" t="s">
        <v>4</v>
      </c>
      <c r="G841" s="2" t="s">
        <v>3745</v>
      </c>
    </row>
    <row r="842">
      <c r="A842" s="1" t="s">
        <v>3746</v>
      </c>
      <c r="B842" s="1" t="s">
        <v>3747</v>
      </c>
      <c r="C842" s="1" t="s">
        <v>3748</v>
      </c>
      <c r="D842" s="1" t="s">
        <v>3749</v>
      </c>
      <c r="E842" t="str">
        <f>IMAGE("http://ifttt.com/images/no_image_card.png",1)</f>
        <v/>
      </c>
      <c r="F842" s="1" t="s">
        <v>4</v>
      </c>
      <c r="G842" s="2" t="s">
        <v>3750</v>
      </c>
    </row>
    <row r="843">
      <c r="A843" s="1" t="s">
        <v>3751</v>
      </c>
      <c r="B843" s="1" t="s">
        <v>3752</v>
      </c>
      <c r="C843" s="1" t="s">
        <v>3753</v>
      </c>
      <c r="D843" s="2" t="s">
        <v>3754</v>
      </c>
      <c r="E843" t="str">
        <f>IMAGE("http://i.imgur.com/umwMrbq.jpg",1)</f>
        <v/>
      </c>
      <c r="F843" s="1" t="s">
        <v>4</v>
      </c>
      <c r="G843" s="2" t="s">
        <v>3755</v>
      </c>
    </row>
    <row r="844">
      <c r="A844" s="1" t="s">
        <v>3756</v>
      </c>
      <c r="B844" s="1" t="s">
        <v>3757</v>
      </c>
      <c r="C844" s="1" t="s">
        <v>3758</v>
      </c>
      <c r="D844" s="2" t="s">
        <v>3759</v>
      </c>
      <c r="E844" t="str">
        <f>IMAGE("http://www.fitcoins.net/image/avatar_01.jpg",1)</f>
        <v/>
      </c>
      <c r="F844" s="1" t="s">
        <v>4</v>
      </c>
      <c r="G844" s="2" t="s">
        <v>3760</v>
      </c>
    </row>
    <row r="845">
      <c r="A845" s="1" t="s">
        <v>3761</v>
      </c>
      <c r="B845" s="1" t="s">
        <v>3762</v>
      </c>
      <c r="C845" s="1" t="s">
        <v>3763</v>
      </c>
      <c r="D845" s="1" t="s">
        <v>94</v>
      </c>
      <c r="E845" t="str">
        <f>IMAGE("http://ifttt.com/images/no_image_card.png",1)</f>
        <v/>
      </c>
      <c r="F845" s="1" t="s">
        <v>4</v>
      </c>
      <c r="G845" s="2" t="s">
        <v>3764</v>
      </c>
    </row>
  </sheetData>
  <hyperlinks>
    <hyperlink r:id="rId1" ref="G1"/>
    <hyperlink r:id="rId2" ref="D2"/>
    <hyperlink r:id="rId3" ref="G2"/>
    <hyperlink r:id="rId4" ref="D3"/>
    <hyperlink r:id="rId5" ref="G3"/>
    <hyperlink r:id="rId6" ref="G4"/>
    <hyperlink r:id="rId7" ref="D5"/>
    <hyperlink r:id="rId8" ref="G5"/>
    <hyperlink r:id="rId9" ref="G6"/>
    <hyperlink r:id="rId10" ref="D7"/>
    <hyperlink r:id="rId11" ref="G7"/>
    <hyperlink r:id="rId12" ref="G8"/>
    <hyperlink r:id="rId13" ref="G9"/>
    <hyperlink r:id="rId14" ref="D10"/>
    <hyperlink r:id="rId15" ref="G10"/>
    <hyperlink r:id="rId16" ref="G11"/>
    <hyperlink r:id="rId17" ref="D12"/>
    <hyperlink r:id="rId18" ref="G12"/>
    <hyperlink r:id="rId19" ref="D13"/>
    <hyperlink r:id="rId20" ref="G13"/>
    <hyperlink r:id="rId21" ref="D14"/>
    <hyperlink r:id="rId22" ref="G14"/>
    <hyperlink r:id="rId23" ref="D15"/>
    <hyperlink r:id="rId24" ref="G15"/>
    <hyperlink r:id="rId25" ref="D16"/>
    <hyperlink r:id="rId26" ref="G16"/>
    <hyperlink r:id="rId27" ref="G17"/>
    <hyperlink r:id="rId28" ref="D18"/>
    <hyperlink r:id="rId29" ref="G18"/>
    <hyperlink r:id="rId30" ref="D19"/>
    <hyperlink r:id="rId31" ref="G19"/>
    <hyperlink r:id="rId32" ref="G20"/>
    <hyperlink r:id="rId33" ref="D21"/>
    <hyperlink r:id="rId34" ref="G21"/>
    <hyperlink r:id="rId35" ref="G22"/>
    <hyperlink r:id="rId36" ref="G23"/>
    <hyperlink r:id="rId37" ref="G24"/>
    <hyperlink r:id="rId38" ref="D25"/>
    <hyperlink r:id="rId39" ref="G25"/>
    <hyperlink r:id="rId40" ref="D26"/>
    <hyperlink r:id="rId41" ref="G26"/>
    <hyperlink r:id="rId42" ref="G27"/>
    <hyperlink r:id="rId43" ref="D28"/>
    <hyperlink r:id="rId44" ref="G28"/>
    <hyperlink r:id="rId45" ref="D29"/>
    <hyperlink r:id="rId46" ref="G29"/>
    <hyperlink r:id="rId47" ref="G30"/>
    <hyperlink r:id="rId48" ref="G31"/>
    <hyperlink r:id="rId49" ref="D32"/>
    <hyperlink r:id="rId50" ref="G32"/>
    <hyperlink r:id="rId51" ref="D33"/>
    <hyperlink r:id="rId52" ref="G33"/>
    <hyperlink r:id="rId53" ref="D34"/>
    <hyperlink r:id="rId54" ref="G34"/>
    <hyperlink r:id="rId55" ref="D35"/>
    <hyperlink r:id="rId56" ref="G35"/>
    <hyperlink r:id="rId57" ref="D36"/>
    <hyperlink r:id="rId58" ref="G36"/>
    <hyperlink r:id="rId59" ref="D37"/>
    <hyperlink r:id="rId60" ref="G37"/>
    <hyperlink r:id="rId61" ref="D38"/>
    <hyperlink r:id="rId62" ref="G38"/>
    <hyperlink r:id="rId63" ref="D39"/>
    <hyperlink r:id="rId64" ref="G39"/>
    <hyperlink r:id="rId65" ref="D40"/>
    <hyperlink r:id="rId66" ref="G40"/>
    <hyperlink r:id="rId67" ref="G41"/>
    <hyperlink r:id="rId68" ref="D42"/>
    <hyperlink r:id="rId69" ref="G42"/>
    <hyperlink r:id="rId70" ref="G43"/>
    <hyperlink r:id="rId71" ref="D44"/>
    <hyperlink r:id="rId72" ref="G44"/>
    <hyperlink r:id="rId73" ref="G45"/>
    <hyperlink r:id="rId74" ref="D46"/>
    <hyperlink r:id="rId75" ref="G46"/>
    <hyperlink r:id="rId76" ref="G47"/>
    <hyperlink r:id="rId77" ref="D48"/>
    <hyperlink r:id="rId78" ref="G48"/>
    <hyperlink r:id="rId79" ref="D49"/>
    <hyperlink r:id="rId80" ref="G49"/>
    <hyperlink r:id="rId81" ref="D50"/>
    <hyperlink r:id="rId82" ref="G50"/>
    <hyperlink r:id="rId83" ref="D51"/>
    <hyperlink r:id="rId84" ref="G51"/>
    <hyperlink r:id="rId85" ref="G52"/>
    <hyperlink r:id="rId86" ref="D53"/>
    <hyperlink r:id="rId87" ref="G53"/>
    <hyperlink r:id="rId88" ref="G54"/>
    <hyperlink r:id="rId89" ref="D55"/>
    <hyperlink r:id="rId90" ref="G55"/>
    <hyperlink r:id="rId91" ref="D56"/>
    <hyperlink r:id="rId92" ref="G56"/>
    <hyperlink r:id="rId93" ref="D57"/>
    <hyperlink r:id="rId94" ref="G57"/>
    <hyperlink r:id="rId95" ref="G58"/>
    <hyperlink r:id="rId96" ref="G59"/>
    <hyperlink r:id="rId97" ref="D60"/>
    <hyperlink r:id="rId98" ref="G60"/>
    <hyperlink r:id="rId99" ref="G61"/>
    <hyperlink r:id="rId100" ref="G62"/>
    <hyperlink r:id="rId101" ref="D63"/>
    <hyperlink r:id="rId102" ref="G63"/>
    <hyperlink r:id="rId103" ref="D64"/>
    <hyperlink r:id="rId104" ref="G64"/>
    <hyperlink r:id="rId105" ref="D65"/>
    <hyperlink r:id="rId106" ref="G65"/>
    <hyperlink r:id="rId107" ref="D66"/>
    <hyperlink r:id="rId108" ref="G66"/>
    <hyperlink r:id="rId109" ref="D67"/>
    <hyperlink r:id="rId110" ref="G67"/>
    <hyperlink r:id="rId111" ref="G68"/>
    <hyperlink r:id="rId112" ref="D69"/>
    <hyperlink r:id="rId113" ref="G69"/>
    <hyperlink r:id="rId114" ref="G70"/>
    <hyperlink r:id="rId115" ref="G71"/>
    <hyperlink r:id="rId116" ref="G72"/>
    <hyperlink r:id="rId117" ref="G73"/>
    <hyperlink r:id="rId118" ref="D74"/>
    <hyperlink r:id="rId119" ref="G74"/>
    <hyperlink r:id="rId120" ref="D75"/>
    <hyperlink r:id="rId121" ref="G75"/>
    <hyperlink r:id="rId122" ref="G76"/>
    <hyperlink r:id="rId123" ref="D77"/>
    <hyperlink r:id="rId124" ref="G77"/>
    <hyperlink r:id="rId125" ref="D78"/>
    <hyperlink r:id="rId126" ref="G78"/>
    <hyperlink r:id="rId127" ref="D79"/>
    <hyperlink r:id="rId128" ref="G79"/>
    <hyperlink r:id="rId129" ref="D80"/>
    <hyperlink r:id="rId130" ref="G80"/>
    <hyperlink r:id="rId131" ref="G81"/>
    <hyperlink r:id="rId132" ref="D82"/>
    <hyperlink r:id="rId133" ref="G82"/>
    <hyperlink r:id="rId134" ref="G83"/>
    <hyperlink r:id="rId135" ref="G84"/>
    <hyperlink r:id="rId136" ref="G85"/>
    <hyperlink r:id="rId137" ref="D86"/>
    <hyperlink r:id="rId138" ref="G86"/>
    <hyperlink r:id="rId139" ref="D87"/>
    <hyperlink r:id="rId140" ref="G87"/>
    <hyperlink r:id="rId141" ref="D88"/>
    <hyperlink r:id="rId142" ref="G88"/>
    <hyperlink r:id="rId143" ref="G89"/>
    <hyperlink r:id="rId144" ref="G90"/>
    <hyperlink r:id="rId145" ref="G91"/>
    <hyperlink r:id="rId146" ref="D92"/>
    <hyperlink r:id="rId147" ref="G92"/>
    <hyperlink r:id="rId148" ref="G93"/>
    <hyperlink r:id="rId149" ref="D94"/>
    <hyperlink r:id="rId150" ref="G94"/>
    <hyperlink r:id="rId151" ref="D95"/>
    <hyperlink r:id="rId152" ref="G95"/>
    <hyperlink r:id="rId153" ref="G96"/>
    <hyperlink r:id="rId154" ref="D97"/>
    <hyperlink r:id="rId155" ref="G97"/>
    <hyperlink r:id="rId156" ref="D98"/>
    <hyperlink r:id="rId157" ref="G98"/>
    <hyperlink r:id="rId158" ref="G99"/>
    <hyperlink r:id="rId159" ref="D100"/>
    <hyperlink r:id="rId160" ref="G100"/>
    <hyperlink r:id="rId161" ref="D101"/>
    <hyperlink r:id="rId162" ref="G101"/>
    <hyperlink r:id="rId163" ref="D102"/>
    <hyperlink r:id="rId164" ref="G102"/>
    <hyperlink r:id="rId165" ref="D103"/>
    <hyperlink r:id="rId166" ref="G103"/>
    <hyperlink r:id="rId167" ref="D104"/>
    <hyperlink r:id="rId168" ref="G104"/>
    <hyperlink r:id="rId169" ref="D105"/>
    <hyperlink r:id="rId170" ref="G105"/>
    <hyperlink r:id="rId171" ref="G106"/>
    <hyperlink r:id="rId172" ref="D107"/>
    <hyperlink r:id="rId173" ref="G107"/>
    <hyperlink r:id="rId174" ref="D108"/>
    <hyperlink r:id="rId175" ref="G108"/>
    <hyperlink r:id="rId176" ref="D109"/>
    <hyperlink r:id="rId177" ref="G109"/>
    <hyperlink r:id="rId178" ref="D110"/>
    <hyperlink r:id="rId179" ref="G110"/>
    <hyperlink r:id="rId180" ref="D111"/>
    <hyperlink r:id="rId181" ref="G111"/>
    <hyperlink r:id="rId182" ref="D112"/>
    <hyperlink r:id="rId183" ref="G112"/>
    <hyperlink r:id="rId184" ref="D113"/>
    <hyperlink r:id="rId185" ref="G113"/>
    <hyperlink r:id="rId186" ref="D114"/>
    <hyperlink r:id="rId187" ref="G114"/>
    <hyperlink r:id="rId188" ref="D115"/>
    <hyperlink r:id="rId189" ref="G115"/>
    <hyperlink r:id="rId190" ref="D116"/>
    <hyperlink r:id="rId191" ref="G116"/>
    <hyperlink r:id="rId192" ref="G117"/>
    <hyperlink r:id="rId193" ref="D118"/>
    <hyperlink r:id="rId194" ref="G118"/>
    <hyperlink r:id="rId195" ref="G119"/>
    <hyperlink r:id="rId196" ref="G120"/>
    <hyperlink r:id="rId197" ref="G121"/>
    <hyperlink r:id="rId198" ref="G122"/>
    <hyperlink r:id="rId199" ref="D123"/>
    <hyperlink r:id="rId200" ref="G123"/>
    <hyperlink r:id="rId201" ref="G124"/>
    <hyperlink r:id="rId202" ref="G125"/>
    <hyperlink r:id="rId203" ref="D126"/>
    <hyperlink r:id="rId204" ref="G126"/>
    <hyperlink r:id="rId205" ref="D127"/>
    <hyperlink r:id="rId206" ref="G127"/>
    <hyperlink r:id="rId207" ref="D128"/>
    <hyperlink r:id="rId208" ref="G128"/>
    <hyperlink r:id="rId209" ref="G129"/>
    <hyperlink r:id="rId210" ref="D130"/>
    <hyperlink r:id="rId211" ref="G130"/>
    <hyperlink r:id="rId212" ref="G131"/>
    <hyperlink r:id="rId213" ref="G132"/>
    <hyperlink r:id="rId214" ref="G133"/>
    <hyperlink r:id="rId215" ref="G134"/>
    <hyperlink r:id="rId216" ref="G135"/>
    <hyperlink r:id="rId217" ref="D136"/>
    <hyperlink r:id="rId218" ref="G136"/>
    <hyperlink r:id="rId219" ref="G137"/>
    <hyperlink r:id="rId220" ref="D138"/>
    <hyperlink r:id="rId221" ref="G138"/>
    <hyperlink r:id="rId222" ref="D139"/>
    <hyperlink r:id="rId223" ref="G139"/>
    <hyperlink r:id="rId224" ref="D140"/>
    <hyperlink r:id="rId225" ref="G140"/>
    <hyperlink r:id="rId226" ref="D141"/>
    <hyperlink r:id="rId227" ref="G141"/>
    <hyperlink r:id="rId228" ref="D142"/>
    <hyperlink r:id="rId229" ref="G142"/>
    <hyperlink r:id="rId230" ref="G143"/>
    <hyperlink r:id="rId231" ref="D144"/>
    <hyperlink r:id="rId232" ref="G144"/>
    <hyperlink r:id="rId233" ref="D145"/>
    <hyperlink r:id="rId234" ref="G145"/>
    <hyperlink r:id="rId235" ref="G146"/>
    <hyperlink r:id="rId236" ref="G147"/>
    <hyperlink r:id="rId237" ref="G148"/>
    <hyperlink r:id="rId238" ref="D149"/>
    <hyperlink r:id="rId239" ref="G149"/>
    <hyperlink r:id="rId240" ref="G150"/>
    <hyperlink r:id="rId241" ref="D151"/>
    <hyperlink r:id="rId242" ref="G151"/>
    <hyperlink r:id="rId243" ref="G152"/>
    <hyperlink r:id="rId244" ref="D153"/>
    <hyperlink r:id="rId245" ref="G153"/>
    <hyperlink r:id="rId246" ref="G154"/>
    <hyperlink r:id="rId247" ref="G155"/>
    <hyperlink r:id="rId248" ref="D156"/>
    <hyperlink r:id="rId249" ref="G156"/>
    <hyperlink r:id="rId250" ref="G157"/>
    <hyperlink r:id="rId251" ref="D158"/>
    <hyperlink r:id="rId252" ref="G158"/>
    <hyperlink r:id="rId253" ref="G159"/>
    <hyperlink r:id="rId254" ref="D160"/>
    <hyperlink r:id="rId255" ref="G160"/>
    <hyperlink r:id="rId256" ref="D161"/>
    <hyperlink r:id="rId257" ref="G161"/>
    <hyperlink r:id="rId258" ref="G162"/>
    <hyperlink r:id="rId259" ref="G163"/>
    <hyperlink r:id="rId260" ref="G164"/>
    <hyperlink r:id="rId261" ref="D165"/>
    <hyperlink r:id="rId262" ref="G165"/>
    <hyperlink r:id="rId263" ref="G166"/>
    <hyperlink r:id="rId264" ref="D167"/>
    <hyperlink r:id="rId265" ref="G167"/>
    <hyperlink r:id="rId266" ref="D168"/>
    <hyperlink r:id="rId267" ref="G168"/>
    <hyperlink r:id="rId268" ref="G169"/>
    <hyperlink r:id="rId269" ref="G170"/>
    <hyperlink r:id="rId270" ref="D171"/>
    <hyperlink r:id="rId271" ref="G171"/>
    <hyperlink r:id="rId272" ref="G172"/>
    <hyperlink r:id="rId273" ref="D173"/>
    <hyperlink r:id="rId274" ref="G173"/>
    <hyperlink r:id="rId275" ref="D174"/>
    <hyperlink r:id="rId276" ref="G174"/>
    <hyperlink r:id="rId277" ref="G175"/>
    <hyperlink r:id="rId278" ref="G176"/>
    <hyperlink r:id="rId279" ref="G177"/>
    <hyperlink r:id="rId280" ref="G178"/>
    <hyperlink r:id="rId281" ref="G179"/>
    <hyperlink r:id="rId282" ref="G180"/>
    <hyperlink r:id="rId283" ref="G181"/>
    <hyperlink r:id="rId284" ref="D182"/>
    <hyperlink r:id="rId285" ref="G182"/>
    <hyperlink r:id="rId286" ref="D183"/>
    <hyperlink r:id="rId287" ref="G183"/>
    <hyperlink r:id="rId288" ref="G184"/>
    <hyperlink r:id="rId289" ref="G185"/>
    <hyperlink r:id="rId290" ref="D186"/>
    <hyperlink r:id="rId291" ref="G186"/>
    <hyperlink r:id="rId292" ref="D187"/>
    <hyperlink r:id="rId293" ref="G187"/>
    <hyperlink r:id="rId294" ref="G188"/>
    <hyperlink r:id="rId295" ref="D189"/>
    <hyperlink r:id="rId296" ref="G189"/>
    <hyperlink r:id="rId297" ref="D190"/>
    <hyperlink r:id="rId298" ref="G190"/>
    <hyperlink r:id="rId299" ref="D191"/>
    <hyperlink r:id="rId300" ref="G191"/>
    <hyperlink r:id="rId301" ref="G192"/>
    <hyperlink r:id="rId302" ref="D193"/>
    <hyperlink r:id="rId303" ref="G193"/>
    <hyperlink r:id="rId304" ref="D194"/>
    <hyperlink r:id="rId305" ref="G194"/>
    <hyperlink r:id="rId306" ref="D195"/>
    <hyperlink r:id="rId307" ref="G195"/>
    <hyperlink r:id="rId308" location="21_million_coins_isn.27t_enough.3B_doesn.27t_scale" ref="D196"/>
    <hyperlink r:id="rId309" ref="G196"/>
    <hyperlink r:id="rId310" ref="G197"/>
    <hyperlink r:id="rId311" ref="G198"/>
    <hyperlink r:id="rId312" ref="D199"/>
    <hyperlink r:id="rId313" ref="G199"/>
    <hyperlink r:id="rId314" ref="G200"/>
    <hyperlink r:id="rId315" ref="G201"/>
    <hyperlink r:id="rId316" ref="D202"/>
    <hyperlink r:id="rId317" ref="G202"/>
    <hyperlink r:id="rId318" ref="G203"/>
    <hyperlink r:id="rId319" ref="D204"/>
    <hyperlink r:id="rId320" ref="G204"/>
    <hyperlink r:id="rId321" ref="D205"/>
    <hyperlink r:id="rId322" ref="G205"/>
    <hyperlink r:id="rId323" ref="D206"/>
    <hyperlink r:id="rId324" ref="G206"/>
    <hyperlink r:id="rId325" ref="G207"/>
    <hyperlink r:id="rId326" ref="D208"/>
    <hyperlink r:id="rId327" ref="G208"/>
    <hyperlink r:id="rId328" ref="D209"/>
    <hyperlink r:id="rId329" ref="G209"/>
    <hyperlink r:id="rId330" ref="G210"/>
    <hyperlink r:id="rId331" ref="D211"/>
    <hyperlink r:id="rId332" ref="G211"/>
    <hyperlink r:id="rId333" ref="G212"/>
    <hyperlink r:id="rId334" ref="D213"/>
    <hyperlink r:id="rId335" ref="G213"/>
    <hyperlink r:id="rId336" ref="G214"/>
    <hyperlink r:id="rId337" ref="D215"/>
    <hyperlink r:id="rId338" ref="G215"/>
    <hyperlink r:id="rId339" ref="D216"/>
    <hyperlink r:id="rId340" ref="G216"/>
    <hyperlink r:id="rId341" ref="G217"/>
    <hyperlink r:id="rId342" ref="G218"/>
    <hyperlink r:id="rId343" ref="G219"/>
    <hyperlink r:id="rId344" ref="D220"/>
    <hyperlink r:id="rId345" ref="G220"/>
    <hyperlink r:id="rId346" ref="D221"/>
    <hyperlink r:id="rId347" ref="G221"/>
    <hyperlink r:id="rId348" ref="D222"/>
    <hyperlink r:id="rId349" ref="G222"/>
    <hyperlink r:id="rId350" ref="G223"/>
    <hyperlink r:id="rId351" ref="G224"/>
    <hyperlink r:id="rId352" ref="D225"/>
    <hyperlink r:id="rId353" ref="G225"/>
    <hyperlink r:id="rId354" ref="G226"/>
    <hyperlink r:id="rId355" ref="G227"/>
    <hyperlink r:id="rId356" ref="G228"/>
    <hyperlink r:id="rId357" ref="G229"/>
    <hyperlink r:id="rId358" ref="D230"/>
    <hyperlink r:id="rId359" ref="G230"/>
    <hyperlink r:id="rId360" ref="D231"/>
    <hyperlink r:id="rId361" ref="G231"/>
    <hyperlink r:id="rId362" ref="D232"/>
    <hyperlink r:id="rId363" ref="G232"/>
    <hyperlink r:id="rId364" ref="D233"/>
    <hyperlink r:id="rId365" ref="G233"/>
    <hyperlink r:id="rId366" ref="D234"/>
    <hyperlink r:id="rId367" ref="G234"/>
    <hyperlink r:id="rId368" ref="G235"/>
    <hyperlink r:id="rId369" ref="G236"/>
    <hyperlink r:id="rId370" ref="D237"/>
    <hyperlink r:id="rId371" ref="G237"/>
    <hyperlink r:id="rId372" ref="D238"/>
    <hyperlink r:id="rId373" ref="G238"/>
    <hyperlink r:id="rId374" ref="G239"/>
    <hyperlink r:id="rId375" ref="D240"/>
    <hyperlink r:id="rId376" ref="G240"/>
    <hyperlink r:id="rId377" ref="G241"/>
    <hyperlink r:id="rId378" ref="G242"/>
    <hyperlink r:id="rId379" ref="G243"/>
    <hyperlink r:id="rId380" ref="D244"/>
    <hyperlink r:id="rId381" ref="G244"/>
    <hyperlink r:id="rId382" ref="D245"/>
    <hyperlink r:id="rId383" ref="G245"/>
    <hyperlink r:id="rId384" ref="G246"/>
    <hyperlink r:id="rId385" ref="D247"/>
    <hyperlink r:id="rId386" ref="G247"/>
    <hyperlink r:id="rId387" ref="G248"/>
    <hyperlink r:id="rId388" ref="G249"/>
    <hyperlink r:id="rId389" ref="G250"/>
    <hyperlink r:id="rId390" ref="D251"/>
    <hyperlink r:id="rId391" ref="G251"/>
    <hyperlink r:id="rId392" ref="D252"/>
    <hyperlink r:id="rId393" ref="G252"/>
    <hyperlink r:id="rId394" ref="D253"/>
    <hyperlink r:id="rId395" ref="G253"/>
    <hyperlink r:id="rId396" ref="D254"/>
    <hyperlink r:id="rId397" ref="G254"/>
    <hyperlink r:id="rId398" ref="D255"/>
    <hyperlink r:id="rId399" ref="G255"/>
    <hyperlink r:id="rId400" ref="G256"/>
    <hyperlink r:id="rId401" ref="D257"/>
    <hyperlink r:id="rId402" ref="G257"/>
    <hyperlink r:id="rId403" ref="G258"/>
    <hyperlink r:id="rId404" ref="D259"/>
    <hyperlink r:id="rId405" ref="G259"/>
    <hyperlink r:id="rId406" ref="D260"/>
    <hyperlink r:id="rId407" ref="G260"/>
    <hyperlink r:id="rId408" ref="D261"/>
    <hyperlink r:id="rId409" ref="G261"/>
    <hyperlink r:id="rId410" ref="D262"/>
    <hyperlink r:id="rId411" ref="G262"/>
    <hyperlink r:id="rId412" ref="D263"/>
    <hyperlink r:id="rId413" ref="G263"/>
    <hyperlink r:id="rId414" ref="D264"/>
    <hyperlink r:id="rId415" ref="G264"/>
    <hyperlink r:id="rId416" ref="D265"/>
    <hyperlink r:id="rId417" ref="G265"/>
    <hyperlink r:id="rId418" ref="D266"/>
    <hyperlink r:id="rId419" ref="G266"/>
    <hyperlink r:id="rId420" ref="D267"/>
    <hyperlink r:id="rId421" ref="G267"/>
    <hyperlink r:id="rId422" ref="D268"/>
    <hyperlink r:id="rId423" ref="G268"/>
    <hyperlink r:id="rId424" ref="D269"/>
    <hyperlink r:id="rId425" ref="G269"/>
    <hyperlink r:id="rId426" ref="G270"/>
    <hyperlink r:id="rId427" ref="D271"/>
    <hyperlink r:id="rId428" ref="G271"/>
    <hyperlink r:id="rId429" location="comment-550c30ddeab8ea212e8b4568" ref="D272"/>
    <hyperlink r:id="rId430" ref="G272"/>
    <hyperlink r:id="rId431" ref="D273"/>
    <hyperlink r:id="rId432" ref="G273"/>
    <hyperlink r:id="rId433" ref="G274"/>
    <hyperlink r:id="rId434" ref="G275"/>
    <hyperlink r:id="rId435" ref="G276"/>
    <hyperlink r:id="rId436" ref="D277"/>
    <hyperlink r:id="rId437" ref="G277"/>
    <hyperlink r:id="rId438" ref="G278"/>
    <hyperlink r:id="rId439" ref="D279"/>
    <hyperlink r:id="rId440" ref="G279"/>
    <hyperlink r:id="rId441" ref="D280"/>
    <hyperlink r:id="rId442" ref="G280"/>
    <hyperlink r:id="rId443" ref="G281"/>
    <hyperlink r:id="rId444" ref="D282"/>
    <hyperlink r:id="rId445" ref="G282"/>
    <hyperlink r:id="rId446" ref="G283"/>
    <hyperlink r:id="rId447" ref="G284"/>
    <hyperlink r:id="rId448" ref="D285"/>
    <hyperlink r:id="rId449" ref="G285"/>
    <hyperlink r:id="rId450" ref="D286"/>
    <hyperlink r:id="rId451" ref="G286"/>
    <hyperlink r:id="rId452" ref="G287"/>
    <hyperlink r:id="rId453" ref="D288"/>
    <hyperlink r:id="rId454" ref="G288"/>
    <hyperlink r:id="rId455" ref="D289"/>
    <hyperlink r:id="rId456" ref="G289"/>
    <hyperlink r:id="rId457" ref="G290"/>
    <hyperlink r:id="rId458" ref="G291"/>
    <hyperlink r:id="rId459" ref="D292"/>
    <hyperlink r:id="rId460" ref="G292"/>
    <hyperlink r:id="rId461" ref="D293"/>
    <hyperlink r:id="rId462" ref="G293"/>
    <hyperlink r:id="rId463" ref="D294"/>
    <hyperlink r:id="rId464" ref="G294"/>
    <hyperlink r:id="rId465" ref="G295"/>
    <hyperlink r:id="rId466" ref="D296"/>
    <hyperlink r:id="rId467" ref="G296"/>
    <hyperlink r:id="rId468" ref="D297"/>
    <hyperlink r:id="rId469" ref="G297"/>
    <hyperlink r:id="rId470" ref="D298"/>
    <hyperlink r:id="rId471" ref="G298"/>
    <hyperlink r:id="rId472" ref="D299"/>
    <hyperlink r:id="rId473" ref="G299"/>
    <hyperlink r:id="rId474" ref="G300"/>
    <hyperlink r:id="rId475" ref="G301"/>
    <hyperlink r:id="rId476" ref="D302"/>
    <hyperlink r:id="rId477" ref="G302"/>
    <hyperlink r:id="rId478" ref="D303"/>
    <hyperlink r:id="rId479" ref="G303"/>
    <hyperlink r:id="rId480" ref="D304"/>
    <hyperlink r:id="rId481" ref="G304"/>
    <hyperlink r:id="rId482" ref="D305"/>
    <hyperlink r:id="rId483" ref="G305"/>
    <hyperlink r:id="rId484" ref="D306"/>
    <hyperlink r:id="rId485" ref="G306"/>
    <hyperlink r:id="rId486" ref="D307"/>
    <hyperlink r:id="rId487" ref="G307"/>
    <hyperlink r:id="rId488" ref="G308"/>
    <hyperlink r:id="rId489" ref="D309"/>
    <hyperlink r:id="rId490" ref="G309"/>
    <hyperlink r:id="rId491" ref="G310"/>
    <hyperlink r:id="rId492" ref="G311"/>
    <hyperlink r:id="rId493" ref="G312"/>
    <hyperlink r:id="rId494" ref="D313"/>
    <hyperlink r:id="rId495" ref="G313"/>
    <hyperlink r:id="rId496" ref="G314"/>
    <hyperlink r:id="rId497" ref="G315"/>
    <hyperlink r:id="rId498" ref="D316"/>
    <hyperlink r:id="rId499" ref="G316"/>
    <hyperlink r:id="rId500" ref="G317"/>
    <hyperlink r:id="rId501" ref="D318"/>
    <hyperlink r:id="rId502" ref="G318"/>
    <hyperlink r:id="rId503" ref="D319"/>
    <hyperlink r:id="rId504" ref="G319"/>
    <hyperlink r:id="rId505" ref="G320"/>
    <hyperlink r:id="rId506" ref="G321"/>
    <hyperlink r:id="rId507" ref="G322"/>
    <hyperlink r:id="rId508" ref="D323"/>
    <hyperlink r:id="rId509" ref="G323"/>
    <hyperlink r:id="rId510" ref="G324"/>
    <hyperlink r:id="rId511" ref="G325"/>
    <hyperlink r:id="rId512" ref="D326"/>
    <hyperlink r:id="rId513" ref="G326"/>
    <hyperlink r:id="rId514" ref="G327"/>
    <hyperlink r:id="rId515" ref="G328"/>
    <hyperlink r:id="rId516" ref="D329"/>
    <hyperlink r:id="rId517" ref="G329"/>
    <hyperlink r:id="rId518" ref="D330"/>
    <hyperlink r:id="rId519" ref="G330"/>
    <hyperlink r:id="rId520" ref="G331"/>
    <hyperlink r:id="rId521" ref="G332"/>
    <hyperlink r:id="rId522" ref="D333"/>
    <hyperlink r:id="rId523" ref="G333"/>
    <hyperlink r:id="rId524" ref="D334"/>
    <hyperlink r:id="rId525" ref="G334"/>
    <hyperlink r:id="rId526" ref="G335"/>
    <hyperlink r:id="rId527" ref="D336"/>
    <hyperlink r:id="rId528" ref="G336"/>
    <hyperlink r:id="rId529" ref="G337"/>
    <hyperlink r:id="rId530" ref="D338"/>
    <hyperlink r:id="rId531" ref="G338"/>
    <hyperlink r:id="rId532" ref="G339"/>
    <hyperlink r:id="rId533" ref="D340"/>
    <hyperlink r:id="rId534" ref="G340"/>
    <hyperlink r:id="rId535" ref="G341"/>
    <hyperlink r:id="rId536" ref="G342"/>
    <hyperlink r:id="rId537" ref="G343"/>
    <hyperlink r:id="rId538" ref="D344"/>
    <hyperlink r:id="rId539" ref="G344"/>
    <hyperlink r:id="rId540" ref="D345"/>
    <hyperlink r:id="rId541" ref="G345"/>
    <hyperlink r:id="rId542" ref="G346"/>
    <hyperlink r:id="rId543" ref="G347"/>
    <hyperlink r:id="rId544" ref="D348"/>
    <hyperlink r:id="rId545" ref="G348"/>
    <hyperlink r:id="rId546" ref="D349"/>
    <hyperlink r:id="rId547" ref="G349"/>
    <hyperlink r:id="rId548" ref="G350"/>
    <hyperlink r:id="rId549" ref="G351"/>
    <hyperlink r:id="rId550" ref="G352"/>
    <hyperlink r:id="rId551" ref="G353"/>
    <hyperlink r:id="rId552" ref="D354"/>
    <hyperlink r:id="rId553" ref="G354"/>
    <hyperlink r:id="rId554" ref="D355"/>
    <hyperlink r:id="rId555" ref="G355"/>
    <hyperlink r:id="rId556" ref="D356"/>
    <hyperlink r:id="rId557" ref="G356"/>
    <hyperlink r:id="rId558" ref="D357"/>
    <hyperlink r:id="rId559" ref="G357"/>
    <hyperlink r:id="rId560" ref="G358"/>
    <hyperlink r:id="rId561" ref="D359"/>
    <hyperlink r:id="rId562" ref="G359"/>
    <hyperlink r:id="rId563" ref="G360"/>
    <hyperlink r:id="rId564" ref="D361"/>
    <hyperlink r:id="rId565" ref="G361"/>
    <hyperlink r:id="rId566" ref="G362"/>
    <hyperlink r:id="rId567" ref="G363"/>
    <hyperlink r:id="rId568" ref="G364"/>
    <hyperlink r:id="rId569" ref="G365"/>
    <hyperlink r:id="rId570" ref="G366"/>
    <hyperlink r:id="rId571" ref="G367"/>
    <hyperlink r:id="rId572" ref="D368"/>
    <hyperlink r:id="rId573" ref="G368"/>
    <hyperlink r:id="rId574" ref="G369"/>
    <hyperlink r:id="rId575" ref="D370"/>
    <hyperlink r:id="rId576" ref="G370"/>
    <hyperlink r:id="rId577" ref="D371"/>
    <hyperlink r:id="rId578" ref="G371"/>
    <hyperlink r:id="rId579" ref="G372"/>
    <hyperlink r:id="rId580" ref="D373"/>
    <hyperlink r:id="rId581" ref="G373"/>
    <hyperlink r:id="rId582" ref="D374"/>
    <hyperlink r:id="rId583" ref="G374"/>
    <hyperlink r:id="rId584" ref="C375"/>
    <hyperlink r:id="rId585" ref="D375"/>
    <hyperlink r:id="rId586" ref="G375"/>
    <hyperlink r:id="rId587" ref="D376"/>
    <hyperlink r:id="rId588" ref="G376"/>
    <hyperlink r:id="rId589" ref="G377"/>
    <hyperlink r:id="rId590" ref="G378"/>
    <hyperlink r:id="rId591" ref="G379"/>
    <hyperlink r:id="rId592" ref="D380"/>
    <hyperlink r:id="rId593" ref="G380"/>
    <hyperlink r:id="rId594" ref="D381"/>
    <hyperlink r:id="rId595" ref="G381"/>
    <hyperlink r:id="rId596" ref="D382"/>
    <hyperlink r:id="rId597" ref="G382"/>
    <hyperlink r:id="rId598" ref="G383"/>
    <hyperlink r:id="rId599" ref="G384"/>
    <hyperlink r:id="rId600" ref="D385"/>
    <hyperlink r:id="rId601" ref="G385"/>
    <hyperlink r:id="rId602" ref="D386"/>
    <hyperlink r:id="rId603" ref="G386"/>
    <hyperlink r:id="rId604" ref="G387"/>
    <hyperlink r:id="rId605" ref="D388"/>
    <hyperlink r:id="rId606" ref="G388"/>
    <hyperlink r:id="rId607" ref="G389"/>
    <hyperlink r:id="rId608" ref="G390"/>
    <hyperlink r:id="rId609" ref="G391"/>
    <hyperlink r:id="rId610" ref="D392"/>
    <hyperlink r:id="rId611" ref="G392"/>
    <hyperlink r:id="rId612" ref="D393"/>
    <hyperlink r:id="rId613" ref="G393"/>
    <hyperlink r:id="rId614" ref="G394"/>
    <hyperlink r:id="rId615" ref="G395"/>
    <hyperlink r:id="rId616" ref="G396"/>
    <hyperlink r:id="rId617" ref="G397"/>
    <hyperlink r:id="rId618" ref="D398"/>
    <hyperlink r:id="rId619" ref="G398"/>
    <hyperlink r:id="rId620" ref="D399"/>
    <hyperlink r:id="rId621" ref="G399"/>
    <hyperlink r:id="rId622" ref="G400"/>
    <hyperlink r:id="rId623" ref="G401"/>
    <hyperlink r:id="rId624" ref="D402"/>
    <hyperlink r:id="rId625" ref="G402"/>
    <hyperlink r:id="rId626" ref="G403"/>
    <hyperlink r:id="rId627" ref="D404"/>
    <hyperlink r:id="rId628" ref="G404"/>
    <hyperlink r:id="rId629" ref="G405"/>
    <hyperlink r:id="rId630" ref="G406"/>
    <hyperlink r:id="rId631" ref="D407"/>
    <hyperlink r:id="rId632" ref="G407"/>
    <hyperlink r:id="rId633" ref="D408"/>
    <hyperlink r:id="rId634" ref="G408"/>
    <hyperlink r:id="rId635" ref="D409"/>
    <hyperlink r:id="rId636" ref="G409"/>
    <hyperlink r:id="rId637" ref="G410"/>
    <hyperlink r:id="rId638" ref="D411"/>
    <hyperlink r:id="rId639" ref="G411"/>
    <hyperlink r:id="rId640" ref="D412"/>
    <hyperlink r:id="rId641" ref="G412"/>
    <hyperlink r:id="rId642" ref="D413"/>
    <hyperlink r:id="rId643" ref="G413"/>
    <hyperlink r:id="rId644" ref="D414"/>
    <hyperlink r:id="rId645" ref="G414"/>
    <hyperlink r:id="rId646" ref="G415"/>
    <hyperlink r:id="rId647" ref="D416"/>
    <hyperlink r:id="rId648" ref="G416"/>
    <hyperlink r:id="rId649" ref="D417"/>
    <hyperlink r:id="rId650" ref="G417"/>
    <hyperlink r:id="rId651" ref="D418"/>
    <hyperlink r:id="rId652" ref="G418"/>
    <hyperlink r:id="rId653" ref="D419"/>
    <hyperlink r:id="rId654" ref="G419"/>
    <hyperlink r:id="rId655" ref="G420"/>
    <hyperlink r:id="rId656" ref="G421"/>
    <hyperlink r:id="rId657" ref="D422"/>
    <hyperlink r:id="rId658" ref="G422"/>
    <hyperlink r:id="rId659" ref="G423"/>
    <hyperlink r:id="rId660" ref="D424"/>
    <hyperlink r:id="rId661" ref="G424"/>
    <hyperlink r:id="rId662" ref="G425"/>
    <hyperlink r:id="rId663" ref="D426"/>
    <hyperlink r:id="rId664" ref="G426"/>
    <hyperlink r:id="rId665" ref="D427"/>
    <hyperlink r:id="rId666" ref="G427"/>
    <hyperlink r:id="rId667" ref="D428"/>
    <hyperlink r:id="rId668" ref="G428"/>
    <hyperlink r:id="rId669" ref="G429"/>
    <hyperlink r:id="rId670" ref="D430"/>
    <hyperlink r:id="rId671" ref="G430"/>
    <hyperlink r:id="rId672" ref="G431"/>
    <hyperlink r:id="rId673" ref="D432"/>
    <hyperlink r:id="rId674" ref="G432"/>
    <hyperlink r:id="rId675" ref="G433"/>
    <hyperlink r:id="rId676" ref="G434"/>
    <hyperlink r:id="rId677" ref="D435"/>
    <hyperlink r:id="rId678" ref="G435"/>
    <hyperlink r:id="rId679" ref="G436"/>
    <hyperlink r:id="rId680" ref="G437"/>
    <hyperlink r:id="rId681" ref="G438"/>
    <hyperlink r:id="rId682" ref="D439"/>
    <hyperlink r:id="rId683" ref="G439"/>
    <hyperlink r:id="rId684" ref="D440"/>
    <hyperlink r:id="rId685" ref="G440"/>
    <hyperlink r:id="rId686" ref="G441"/>
    <hyperlink r:id="rId687" ref="G442"/>
    <hyperlink r:id="rId688" ref="D443"/>
    <hyperlink r:id="rId689" ref="G443"/>
    <hyperlink r:id="rId690" ref="G444"/>
    <hyperlink r:id="rId691" ref="G445"/>
    <hyperlink r:id="rId692" ref="D446"/>
    <hyperlink r:id="rId693" ref="G446"/>
    <hyperlink r:id="rId694" ref="G447"/>
    <hyperlink r:id="rId695" ref="D448"/>
    <hyperlink r:id="rId696" ref="G448"/>
    <hyperlink r:id="rId697" ref="G449"/>
    <hyperlink r:id="rId698" ref="D450"/>
    <hyperlink r:id="rId699" ref="G450"/>
    <hyperlink r:id="rId700" ref="G451"/>
    <hyperlink r:id="rId701" ref="G452"/>
    <hyperlink r:id="rId702" ref="G453"/>
    <hyperlink r:id="rId703" ref="D454"/>
    <hyperlink r:id="rId704" ref="G454"/>
    <hyperlink r:id="rId705" ref="G455"/>
    <hyperlink r:id="rId706" ref="D456"/>
    <hyperlink r:id="rId707" ref="G456"/>
    <hyperlink r:id="rId708" ref="D457"/>
    <hyperlink r:id="rId709" ref="G457"/>
    <hyperlink r:id="rId710" ref="G458"/>
    <hyperlink r:id="rId711" ref="G459"/>
    <hyperlink r:id="rId712" ref="D460"/>
    <hyperlink r:id="rId713" ref="G460"/>
    <hyperlink r:id="rId714" ref="G461"/>
    <hyperlink r:id="rId715" ref="G462"/>
    <hyperlink r:id="rId716" ref="D463"/>
    <hyperlink r:id="rId717" ref="G463"/>
    <hyperlink r:id="rId718" ref="G464"/>
    <hyperlink r:id="rId719" ref="G465"/>
    <hyperlink r:id="rId720" ref="G466"/>
    <hyperlink r:id="rId721" ref="D467"/>
    <hyperlink r:id="rId722" ref="G467"/>
    <hyperlink r:id="rId723" ref="D468"/>
    <hyperlink r:id="rId724" ref="G468"/>
    <hyperlink r:id="rId725" ref="G469"/>
    <hyperlink r:id="rId726" ref="D470"/>
    <hyperlink r:id="rId727" ref="G470"/>
    <hyperlink r:id="rId728" ref="G471"/>
    <hyperlink r:id="rId729" ref="D472"/>
    <hyperlink r:id="rId730" ref="G472"/>
    <hyperlink r:id="rId731" ref="D473"/>
    <hyperlink r:id="rId732" ref="G473"/>
    <hyperlink r:id="rId733" ref="G474"/>
    <hyperlink r:id="rId734" ref="G475"/>
    <hyperlink r:id="rId735" ref="D476"/>
    <hyperlink r:id="rId736" ref="G476"/>
    <hyperlink r:id="rId737" ref="G477"/>
    <hyperlink r:id="rId738" ref="G478"/>
    <hyperlink r:id="rId739" ref="D479"/>
    <hyperlink r:id="rId740" ref="G479"/>
    <hyperlink r:id="rId741" ref="D480"/>
    <hyperlink r:id="rId742" ref="G480"/>
    <hyperlink r:id="rId743" location="footnote_3_52853" ref="D481"/>
    <hyperlink r:id="rId744" ref="G481"/>
    <hyperlink r:id="rId745" ref="G482"/>
    <hyperlink r:id="rId746" ref="D483"/>
    <hyperlink r:id="rId747" ref="G483"/>
    <hyperlink r:id="rId748" ref="D484"/>
    <hyperlink r:id="rId749" ref="G484"/>
    <hyperlink r:id="rId750" ref="D485"/>
    <hyperlink r:id="rId751" ref="G485"/>
    <hyperlink r:id="rId752" ref="D486"/>
    <hyperlink r:id="rId753" ref="G486"/>
    <hyperlink r:id="rId754" ref="D487"/>
    <hyperlink r:id="rId755" ref="G487"/>
    <hyperlink r:id="rId756" ref="D488"/>
    <hyperlink r:id="rId757" ref="G488"/>
    <hyperlink r:id="rId758" ref="D489"/>
    <hyperlink r:id="rId759" ref="G489"/>
    <hyperlink r:id="rId760" ref="D490"/>
    <hyperlink r:id="rId761" ref="G490"/>
    <hyperlink r:id="rId762" ref="D491"/>
    <hyperlink r:id="rId763" ref="G491"/>
    <hyperlink r:id="rId764" ref="G492"/>
    <hyperlink r:id="rId765" ref="D493"/>
    <hyperlink r:id="rId766" ref="G493"/>
    <hyperlink r:id="rId767" ref="D494"/>
    <hyperlink r:id="rId768" ref="G494"/>
    <hyperlink r:id="rId769" ref="D495"/>
    <hyperlink r:id="rId770" ref="G495"/>
    <hyperlink r:id="rId771" ref="D496"/>
    <hyperlink r:id="rId772" ref="G496"/>
    <hyperlink r:id="rId773" ref="D497"/>
    <hyperlink r:id="rId774" ref="G497"/>
    <hyperlink r:id="rId775" ref="G498"/>
    <hyperlink r:id="rId776" ref="G499"/>
    <hyperlink r:id="rId777" ref="D500"/>
    <hyperlink r:id="rId778" ref="G500"/>
    <hyperlink r:id="rId779" ref="G501"/>
    <hyperlink r:id="rId780" ref="G502"/>
    <hyperlink r:id="rId781" ref="D503"/>
    <hyperlink r:id="rId782" ref="G503"/>
    <hyperlink r:id="rId783" ref="D504"/>
    <hyperlink r:id="rId784" ref="G504"/>
    <hyperlink r:id="rId785" ref="G505"/>
    <hyperlink r:id="rId786" ref="D506"/>
    <hyperlink r:id="rId787" ref="G506"/>
    <hyperlink r:id="rId788" ref="G507"/>
    <hyperlink r:id="rId789" ref="G508"/>
    <hyperlink r:id="rId790" ref="G509"/>
    <hyperlink r:id="rId791" ref="G510"/>
    <hyperlink r:id="rId792" ref="G511"/>
    <hyperlink r:id="rId793" ref="D512"/>
    <hyperlink r:id="rId794" ref="G512"/>
    <hyperlink r:id="rId795" ref="G513"/>
    <hyperlink r:id="rId796" ref="G514"/>
    <hyperlink r:id="rId797" ref="D515"/>
    <hyperlink r:id="rId798" ref="G515"/>
    <hyperlink r:id="rId799" ref="D516"/>
    <hyperlink r:id="rId800" ref="G516"/>
    <hyperlink r:id="rId801" ref="D517"/>
    <hyperlink r:id="rId802" ref="G517"/>
    <hyperlink r:id="rId803" ref="D518"/>
    <hyperlink r:id="rId804" ref="G518"/>
    <hyperlink r:id="rId805" ref="D519"/>
    <hyperlink r:id="rId806" ref="G519"/>
    <hyperlink r:id="rId807" ref="G520"/>
    <hyperlink r:id="rId808" ref="G521"/>
    <hyperlink r:id="rId809" ref="G522"/>
    <hyperlink r:id="rId810" ref="G523"/>
    <hyperlink r:id="rId811" ref="D524"/>
    <hyperlink r:id="rId812" ref="G524"/>
    <hyperlink r:id="rId813" ref="D525"/>
    <hyperlink r:id="rId814" ref="G525"/>
    <hyperlink r:id="rId815" ref="G526"/>
    <hyperlink r:id="rId816" ref="G527"/>
    <hyperlink r:id="rId817" ref="G528"/>
    <hyperlink r:id="rId818" ref="D529"/>
    <hyperlink r:id="rId819" ref="G529"/>
    <hyperlink r:id="rId820" ref="D530"/>
    <hyperlink r:id="rId821" ref="G530"/>
    <hyperlink r:id="rId822" ref="G531"/>
    <hyperlink r:id="rId823" ref="D532"/>
    <hyperlink r:id="rId824" ref="G532"/>
    <hyperlink r:id="rId825" ref="G533"/>
    <hyperlink r:id="rId826" ref="D534"/>
    <hyperlink r:id="rId827" ref="G534"/>
    <hyperlink r:id="rId828" ref="D535"/>
    <hyperlink r:id="rId829" ref="G535"/>
    <hyperlink r:id="rId830" ref="D536"/>
    <hyperlink r:id="rId831" ref="G536"/>
    <hyperlink r:id="rId832" ref="D537"/>
    <hyperlink r:id="rId833" ref="G537"/>
    <hyperlink r:id="rId834" ref="D538"/>
    <hyperlink r:id="rId835" ref="G538"/>
    <hyperlink r:id="rId836" ref="G539"/>
    <hyperlink r:id="rId837" ref="D540"/>
    <hyperlink r:id="rId838" ref="G540"/>
    <hyperlink r:id="rId839" ref="G541"/>
    <hyperlink r:id="rId840" ref="D542"/>
    <hyperlink r:id="rId841" ref="G542"/>
    <hyperlink r:id="rId842" ref="D543"/>
    <hyperlink r:id="rId843" ref="G543"/>
    <hyperlink r:id="rId844" ref="D544"/>
    <hyperlink r:id="rId845" ref="G544"/>
    <hyperlink r:id="rId846" ref="D545"/>
    <hyperlink r:id="rId847" ref="G545"/>
    <hyperlink r:id="rId848" ref="D546"/>
    <hyperlink r:id="rId849" ref="G546"/>
    <hyperlink r:id="rId850" ref="D547"/>
    <hyperlink r:id="rId851" ref="G547"/>
    <hyperlink r:id="rId852" ref="D548"/>
    <hyperlink r:id="rId853" ref="G548"/>
    <hyperlink r:id="rId854" ref="D549"/>
    <hyperlink r:id="rId855" ref="G549"/>
    <hyperlink r:id="rId856" ref="D550"/>
    <hyperlink r:id="rId857" ref="G550"/>
    <hyperlink r:id="rId858" ref="D551"/>
    <hyperlink r:id="rId859" ref="G551"/>
    <hyperlink r:id="rId860" ref="D552"/>
    <hyperlink r:id="rId861" ref="G552"/>
    <hyperlink r:id="rId862" ref="D553"/>
    <hyperlink r:id="rId863" ref="G553"/>
    <hyperlink r:id="rId864" ref="G554"/>
    <hyperlink r:id="rId865" ref="G555"/>
    <hyperlink r:id="rId866" ref="G556"/>
    <hyperlink r:id="rId867" ref="G557"/>
    <hyperlink r:id="rId868" ref="D558"/>
    <hyperlink r:id="rId869" ref="G558"/>
    <hyperlink r:id="rId870" ref="D559"/>
    <hyperlink r:id="rId871" ref="G559"/>
    <hyperlink r:id="rId872" ref="D560"/>
    <hyperlink r:id="rId873" ref="G560"/>
    <hyperlink r:id="rId874" ref="G561"/>
    <hyperlink r:id="rId875" ref="G562"/>
    <hyperlink r:id="rId876" ref="G563"/>
    <hyperlink r:id="rId877" ref="G564"/>
    <hyperlink r:id="rId878" ref="G565"/>
    <hyperlink r:id="rId879" ref="D566"/>
    <hyperlink r:id="rId880" ref="G566"/>
    <hyperlink r:id="rId881" ref="G567"/>
    <hyperlink r:id="rId882" ref="D568"/>
    <hyperlink r:id="rId883" ref="G568"/>
    <hyperlink r:id="rId884" ref="D569"/>
    <hyperlink r:id="rId885" ref="G569"/>
    <hyperlink r:id="rId886" ref="G570"/>
    <hyperlink r:id="rId887" ref="D571"/>
    <hyperlink r:id="rId888" ref="G571"/>
    <hyperlink r:id="rId889" ref="G572"/>
    <hyperlink r:id="rId890" ref="D573"/>
    <hyperlink r:id="rId891" ref="G573"/>
    <hyperlink r:id="rId892" ref="D574"/>
    <hyperlink r:id="rId893" ref="G574"/>
    <hyperlink r:id="rId894" ref="G575"/>
    <hyperlink r:id="rId895" ref="G576"/>
    <hyperlink r:id="rId896" ref="D577"/>
    <hyperlink r:id="rId897" ref="G577"/>
    <hyperlink r:id="rId898" ref="G578"/>
    <hyperlink r:id="rId899" ref="G579"/>
    <hyperlink r:id="rId900" ref="D580"/>
    <hyperlink r:id="rId901" ref="G580"/>
    <hyperlink r:id="rId902" ref="D581"/>
    <hyperlink r:id="rId903" ref="G581"/>
    <hyperlink r:id="rId904" ref="G582"/>
    <hyperlink r:id="rId905" ref="D583"/>
    <hyperlink r:id="rId906" ref="G583"/>
    <hyperlink r:id="rId907" ref="D584"/>
    <hyperlink r:id="rId908" ref="G584"/>
    <hyperlink r:id="rId909" ref="G585"/>
    <hyperlink r:id="rId910" ref="G586"/>
    <hyperlink r:id="rId911" ref="D587"/>
    <hyperlink r:id="rId912" ref="G587"/>
    <hyperlink r:id="rId913" ref="G588"/>
    <hyperlink r:id="rId914" ref="D589"/>
    <hyperlink r:id="rId915" ref="G589"/>
    <hyperlink r:id="rId916" ref="D590"/>
    <hyperlink r:id="rId917" ref="G590"/>
    <hyperlink r:id="rId918" ref="D591"/>
    <hyperlink r:id="rId919" ref="G591"/>
    <hyperlink r:id="rId920" ref="G592"/>
    <hyperlink r:id="rId921" ref="D593"/>
    <hyperlink r:id="rId922" ref="G593"/>
    <hyperlink r:id="rId923" ref="G594"/>
    <hyperlink r:id="rId924" ref="G595"/>
    <hyperlink r:id="rId925" ref="D596"/>
    <hyperlink r:id="rId926" ref="G596"/>
    <hyperlink r:id="rId927" ref="G597"/>
    <hyperlink r:id="rId928" ref="G598"/>
    <hyperlink r:id="rId929" ref="G599"/>
    <hyperlink r:id="rId930" ref="G600"/>
    <hyperlink r:id="rId931" ref="D601"/>
    <hyperlink r:id="rId932" ref="G601"/>
    <hyperlink r:id="rId933" ref="G602"/>
    <hyperlink r:id="rId934" ref="D603"/>
    <hyperlink r:id="rId935" ref="G603"/>
    <hyperlink r:id="rId936" ref="D604"/>
    <hyperlink r:id="rId937" ref="G604"/>
    <hyperlink r:id="rId938" location="t=502" ref="D605"/>
    <hyperlink r:id="rId939" ref="G605"/>
    <hyperlink r:id="rId940" ref="D606"/>
    <hyperlink r:id="rId941" ref="G606"/>
    <hyperlink r:id="rId942" ref="D607"/>
    <hyperlink r:id="rId943" ref="G607"/>
    <hyperlink r:id="rId944" ref="D608"/>
    <hyperlink r:id="rId945" ref="G608"/>
    <hyperlink r:id="rId946" ref="D609"/>
    <hyperlink r:id="rId947" ref="G609"/>
    <hyperlink r:id="rId948" ref="D610"/>
    <hyperlink r:id="rId949" ref="G610"/>
    <hyperlink r:id="rId950" location="t=502" ref="D611"/>
    <hyperlink r:id="rId951" ref="G611"/>
    <hyperlink r:id="rId952" ref="G612"/>
    <hyperlink r:id="rId953" ref="G613"/>
    <hyperlink r:id="rId954" ref="G614"/>
    <hyperlink r:id="rId955" ref="D615"/>
    <hyperlink r:id="rId956" ref="G615"/>
    <hyperlink r:id="rId957" ref="D616"/>
    <hyperlink r:id="rId958" ref="G616"/>
    <hyperlink r:id="rId959" ref="D617"/>
    <hyperlink r:id="rId960" ref="G617"/>
    <hyperlink r:id="rId961" ref="D618"/>
    <hyperlink r:id="rId962" ref="G618"/>
    <hyperlink r:id="rId963" ref="D619"/>
    <hyperlink r:id="rId964" ref="G619"/>
    <hyperlink r:id="rId965" ref="G620"/>
    <hyperlink r:id="rId966" ref="D621"/>
    <hyperlink r:id="rId967" ref="G621"/>
    <hyperlink r:id="rId968" ref="G622"/>
    <hyperlink r:id="rId969" ref="G623"/>
    <hyperlink r:id="rId970" ref="G624"/>
    <hyperlink r:id="rId971" ref="D625"/>
    <hyperlink r:id="rId972" ref="G625"/>
    <hyperlink r:id="rId973" ref="D626"/>
    <hyperlink r:id="rId974" ref="G626"/>
    <hyperlink r:id="rId975" ref="G627"/>
    <hyperlink r:id="rId976" ref="D628"/>
    <hyperlink r:id="rId977" ref="G628"/>
    <hyperlink r:id="rId978" ref="D629"/>
    <hyperlink r:id="rId979" ref="G629"/>
    <hyperlink r:id="rId980" ref="G630"/>
    <hyperlink r:id="rId981" ref="D631"/>
    <hyperlink r:id="rId982" ref="G631"/>
    <hyperlink r:id="rId983" ref="D632"/>
    <hyperlink r:id="rId984" ref="G632"/>
    <hyperlink r:id="rId985" ref="D633"/>
    <hyperlink r:id="rId986" ref="G633"/>
    <hyperlink r:id="rId987" ref="D634"/>
    <hyperlink r:id="rId988" ref="G634"/>
    <hyperlink r:id="rId989" ref="G635"/>
    <hyperlink r:id="rId990" ref="G636"/>
    <hyperlink r:id="rId991" ref="D637"/>
    <hyperlink r:id="rId992" ref="G637"/>
    <hyperlink r:id="rId993" ref="D638"/>
    <hyperlink r:id="rId994" ref="G638"/>
    <hyperlink r:id="rId995" ref="G639"/>
    <hyperlink r:id="rId996" ref="G640"/>
    <hyperlink r:id="rId997" ref="D641"/>
    <hyperlink r:id="rId998" ref="G641"/>
    <hyperlink r:id="rId999" ref="G642"/>
    <hyperlink r:id="rId1000" ref="G643"/>
    <hyperlink r:id="rId1001" ref="G644"/>
    <hyperlink r:id="rId1002" ref="D645"/>
    <hyperlink r:id="rId1003" ref="G645"/>
    <hyperlink r:id="rId1004" ref="D646"/>
    <hyperlink r:id="rId1005" ref="G646"/>
    <hyperlink r:id="rId1006" ref="G647"/>
    <hyperlink r:id="rId1007" ref="G648"/>
    <hyperlink r:id="rId1008" ref="G649"/>
    <hyperlink r:id="rId1009" ref="D650"/>
    <hyperlink r:id="rId1010" ref="G650"/>
    <hyperlink r:id="rId1011" ref="G651"/>
    <hyperlink r:id="rId1012" ref="G652"/>
    <hyperlink r:id="rId1013" ref="D653"/>
    <hyperlink r:id="rId1014" ref="G653"/>
    <hyperlink r:id="rId1015" ref="D654"/>
    <hyperlink r:id="rId1016" ref="G654"/>
    <hyperlink r:id="rId1017" ref="D655"/>
    <hyperlink r:id="rId1018" ref="G655"/>
    <hyperlink r:id="rId1019" ref="D656"/>
    <hyperlink r:id="rId1020" ref="G656"/>
    <hyperlink r:id="rId1021" ref="G657"/>
    <hyperlink r:id="rId1022" ref="G658"/>
    <hyperlink r:id="rId1023" ref="D659"/>
    <hyperlink r:id="rId1024" ref="G659"/>
    <hyperlink r:id="rId1025" ref="D660"/>
    <hyperlink r:id="rId1026" ref="G660"/>
    <hyperlink r:id="rId1027" ref="D661"/>
    <hyperlink r:id="rId1028" ref="G661"/>
    <hyperlink r:id="rId1029" ref="G662"/>
    <hyperlink r:id="rId1030" ref="D663"/>
    <hyperlink r:id="rId1031" ref="G663"/>
    <hyperlink r:id="rId1032" ref="G664"/>
    <hyperlink r:id="rId1033" ref="D665"/>
    <hyperlink r:id="rId1034" ref="G665"/>
    <hyperlink r:id="rId1035" ref="G666"/>
    <hyperlink r:id="rId1036" ref="D667"/>
    <hyperlink r:id="rId1037" ref="G667"/>
    <hyperlink r:id="rId1038" ref="D668"/>
    <hyperlink r:id="rId1039" ref="G668"/>
    <hyperlink r:id="rId1040" ref="G669"/>
    <hyperlink r:id="rId1041" ref="G670"/>
    <hyperlink r:id="rId1042" ref="G671"/>
    <hyperlink r:id="rId1043" ref="G672"/>
    <hyperlink r:id="rId1044" ref="G673"/>
    <hyperlink r:id="rId1045" ref="G674"/>
    <hyperlink r:id="rId1046" ref="G675"/>
    <hyperlink r:id="rId1047" ref="G676"/>
    <hyperlink r:id="rId1048" ref="G677"/>
    <hyperlink r:id="rId1049" ref="G678"/>
    <hyperlink r:id="rId1050" ref="D679"/>
    <hyperlink r:id="rId1051" ref="G679"/>
    <hyperlink r:id="rId1052" ref="G680"/>
    <hyperlink r:id="rId1053" ref="D681"/>
    <hyperlink r:id="rId1054" ref="G681"/>
    <hyperlink r:id="rId1055" ref="G682"/>
    <hyperlink r:id="rId1056" ref="G683"/>
    <hyperlink r:id="rId1057" ref="D684"/>
    <hyperlink r:id="rId1058" ref="G684"/>
    <hyperlink r:id="rId1059" ref="G685"/>
    <hyperlink r:id="rId1060" ref="D686"/>
    <hyperlink r:id="rId1061" ref="G686"/>
    <hyperlink r:id="rId1062" ref="G687"/>
    <hyperlink r:id="rId1063" ref="G688"/>
    <hyperlink r:id="rId1064" ref="D689"/>
    <hyperlink r:id="rId1065" ref="G689"/>
    <hyperlink r:id="rId1066" ref="D690"/>
    <hyperlink r:id="rId1067" ref="G690"/>
    <hyperlink r:id="rId1068" ref="D691"/>
    <hyperlink r:id="rId1069" ref="G691"/>
    <hyperlink r:id="rId1070" ref="G692"/>
    <hyperlink r:id="rId1071" ref="D693"/>
    <hyperlink r:id="rId1072" ref="G693"/>
    <hyperlink r:id="rId1073" ref="G694"/>
    <hyperlink r:id="rId1074" ref="G695"/>
    <hyperlink r:id="rId1075" ref="D696"/>
    <hyperlink r:id="rId1076" ref="G696"/>
    <hyperlink r:id="rId1077" ref="D697"/>
    <hyperlink r:id="rId1078" ref="G697"/>
    <hyperlink r:id="rId1079" ref="G698"/>
    <hyperlink r:id="rId1080" ref="G699"/>
    <hyperlink r:id="rId1081" ref="D700"/>
    <hyperlink r:id="rId1082" ref="G700"/>
    <hyperlink r:id="rId1083" ref="D701"/>
    <hyperlink r:id="rId1084" ref="G701"/>
    <hyperlink r:id="rId1085" ref="G702"/>
    <hyperlink r:id="rId1086" ref="G703"/>
    <hyperlink r:id="rId1087" ref="D704"/>
    <hyperlink r:id="rId1088" ref="G704"/>
    <hyperlink r:id="rId1089" ref="D705"/>
    <hyperlink r:id="rId1090" ref="G705"/>
    <hyperlink r:id="rId1091" ref="D706"/>
    <hyperlink r:id="rId1092" ref="G706"/>
    <hyperlink r:id="rId1093" ref="G707"/>
    <hyperlink r:id="rId1094" ref="G708"/>
    <hyperlink r:id="rId1095" ref="G709"/>
    <hyperlink r:id="rId1096" ref="G710"/>
    <hyperlink r:id="rId1097" ref="D711"/>
    <hyperlink r:id="rId1098" ref="G711"/>
    <hyperlink r:id="rId1099" ref="G712"/>
    <hyperlink r:id="rId1100" ref="G713"/>
    <hyperlink r:id="rId1101" ref="G714"/>
    <hyperlink r:id="rId1102" ref="D715"/>
    <hyperlink r:id="rId1103" ref="G715"/>
    <hyperlink r:id="rId1104" ref="G716"/>
    <hyperlink r:id="rId1105" ref="G717"/>
    <hyperlink r:id="rId1106" ref="D718"/>
    <hyperlink r:id="rId1107" ref="G718"/>
    <hyperlink r:id="rId1108" ref="D719"/>
    <hyperlink r:id="rId1109" ref="G719"/>
    <hyperlink r:id="rId1110" ref="G720"/>
    <hyperlink r:id="rId1111" ref="D721"/>
    <hyperlink r:id="rId1112" ref="G721"/>
    <hyperlink r:id="rId1113" ref="D722"/>
    <hyperlink r:id="rId1114" ref="G722"/>
    <hyperlink r:id="rId1115" ref="D723"/>
    <hyperlink r:id="rId1116" ref="G723"/>
    <hyperlink r:id="rId1117" ref="D724"/>
    <hyperlink r:id="rId1118" ref="G724"/>
    <hyperlink r:id="rId1119" ref="D725"/>
    <hyperlink r:id="rId1120" ref="G725"/>
    <hyperlink r:id="rId1121" ref="D726"/>
    <hyperlink r:id="rId1122" ref="G726"/>
    <hyperlink r:id="rId1123" ref="D727"/>
    <hyperlink r:id="rId1124" ref="G727"/>
    <hyperlink r:id="rId1125" ref="D728"/>
    <hyperlink r:id="rId1126" ref="G728"/>
    <hyperlink r:id="rId1127" ref="D729"/>
    <hyperlink r:id="rId1128" ref="G729"/>
    <hyperlink r:id="rId1129" location="2-ethereum-and-counterparty-autonomous-decentralised-app-distribution-24" ref="D730"/>
    <hyperlink r:id="rId1130" ref="G730"/>
    <hyperlink r:id="rId1131" ref="G731"/>
    <hyperlink r:id="rId1132" ref="D732"/>
    <hyperlink r:id="rId1133" ref="G732"/>
    <hyperlink r:id="rId1134" ref="D733"/>
    <hyperlink r:id="rId1135" ref="G733"/>
    <hyperlink r:id="rId1136" ref="G734"/>
    <hyperlink r:id="rId1137" ref="G735"/>
    <hyperlink r:id="rId1138" ref="D736"/>
    <hyperlink r:id="rId1139" ref="G736"/>
    <hyperlink r:id="rId1140" ref="D737"/>
    <hyperlink r:id="rId1141" ref="G737"/>
    <hyperlink r:id="rId1142" ref="D738"/>
    <hyperlink r:id="rId1143" ref="G738"/>
    <hyperlink r:id="rId1144" ref="D739"/>
    <hyperlink r:id="rId1145" ref="G739"/>
    <hyperlink r:id="rId1146" ref="G740"/>
    <hyperlink r:id="rId1147" ref="D741"/>
    <hyperlink r:id="rId1148" ref="G741"/>
    <hyperlink r:id="rId1149" ref="D742"/>
    <hyperlink r:id="rId1150" ref="G742"/>
    <hyperlink r:id="rId1151" ref="G743"/>
    <hyperlink r:id="rId1152" ref="D744"/>
    <hyperlink r:id="rId1153" ref="G744"/>
    <hyperlink r:id="rId1154" ref="G745"/>
    <hyperlink r:id="rId1155" ref="G746"/>
    <hyperlink r:id="rId1156" ref="D747"/>
    <hyperlink r:id="rId1157" ref="G747"/>
    <hyperlink r:id="rId1158" ref="D748"/>
    <hyperlink r:id="rId1159" ref="G748"/>
    <hyperlink r:id="rId1160" ref="D749"/>
    <hyperlink r:id="rId1161" ref="G749"/>
    <hyperlink r:id="rId1162" ref="G750"/>
    <hyperlink r:id="rId1163" location="new" ref="D751"/>
    <hyperlink r:id="rId1164" ref="G751"/>
    <hyperlink r:id="rId1165" ref="D752"/>
    <hyperlink r:id="rId1166" ref="G752"/>
    <hyperlink r:id="rId1167" ref="D753"/>
    <hyperlink r:id="rId1168" ref="G753"/>
    <hyperlink r:id="rId1169" ref="D754"/>
    <hyperlink r:id="rId1170" ref="G754"/>
    <hyperlink r:id="rId1171" ref="G755"/>
    <hyperlink r:id="rId1172" ref="D756"/>
    <hyperlink r:id="rId1173" ref="G756"/>
    <hyperlink r:id="rId1174" ref="G757"/>
    <hyperlink r:id="rId1175" ref="D758"/>
    <hyperlink r:id="rId1176" ref="G758"/>
    <hyperlink r:id="rId1177" ref="G759"/>
    <hyperlink r:id="rId1178" ref="D760"/>
    <hyperlink r:id="rId1179" ref="G760"/>
    <hyperlink r:id="rId1180" ref="D761"/>
    <hyperlink r:id="rId1181" ref="G761"/>
    <hyperlink r:id="rId1182" ref="D762"/>
    <hyperlink r:id="rId1183" ref="G762"/>
    <hyperlink r:id="rId1184" ref="D763"/>
    <hyperlink r:id="rId1185" ref="G763"/>
    <hyperlink r:id="rId1186" ref="G764"/>
    <hyperlink r:id="rId1187" ref="D765"/>
    <hyperlink r:id="rId1188" ref="G765"/>
    <hyperlink r:id="rId1189" ref="G766"/>
    <hyperlink r:id="rId1190" ref="D767"/>
    <hyperlink r:id="rId1191" ref="G767"/>
    <hyperlink r:id="rId1192" ref="D768"/>
    <hyperlink r:id="rId1193" ref="G768"/>
    <hyperlink r:id="rId1194" ref="D769"/>
    <hyperlink r:id="rId1195" ref="G769"/>
    <hyperlink r:id="rId1196" ref="D770"/>
    <hyperlink r:id="rId1197" ref="G770"/>
    <hyperlink r:id="rId1198" ref="D771"/>
    <hyperlink r:id="rId1199" ref="G771"/>
    <hyperlink r:id="rId1200" ref="D772"/>
    <hyperlink r:id="rId1201" ref="G772"/>
    <hyperlink r:id="rId1202" ref="D773"/>
    <hyperlink r:id="rId1203" ref="G773"/>
    <hyperlink r:id="rId1204" ref="G774"/>
    <hyperlink r:id="rId1205" ref="D775"/>
    <hyperlink r:id="rId1206" ref="G775"/>
    <hyperlink r:id="rId1207" ref="D776"/>
    <hyperlink r:id="rId1208" ref="G776"/>
    <hyperlink r:id="rId1209" ref="D777"/>
    <hyperlink r:id="rId1210" ref="G777"/>
    <hyperlink r:id="rId1211" ref="D778"/>
    <hyperlink r:id="rId1212" ref="G778"/>
    <hyperlink r:id="rId1213" ref="D779"/>
    <hyperlink r:id="rId1214" ref="G779"/>
    <hyperlink r:id="rId1215" ref="D780"/>
    <hyperlink r:id="rId1216" ref="G780"/>
    <hyperlink r:id="rId1217" ref="D781"/>
    <hyperlink r:id="rId1218" ref="G781"/>
    <hyperlink r:id="rId1219" ref="G782"/>
    <hyperlink r:id="rId1220" ref="G783"/>
    <hyperlink r:id="rId1221" ref="G784"/>
    <hyperlink r:id="rId1222" ref="D785"/>
    <hyperlink r:id="rId1223" ref="G785"/>
    <hyperlink r:id="rId1224" ref="G786"/>
    <hyperlink r:id="rId1225" ref="D787"/>
    <hyperlink r:id="rId1226" ref="G787"/>
    <hyperlink r:id="rId1227" ref="G788"/>
    <hyperlink r:id="rId1228" ref="D789"/>
    <hyperlink r:id="rId1229" ref="G789"/>
    <hyperlink r:id="rId1230" ref="D790"/>
    <hyperlink r:id="rId1231" ref="G790"/>
    <hyperlink r:id="rId1232" ref="G791"/>
    <hyperlink r:id="rId1233" ref="D792"/>
    <hyperlink r:id="rId1234" ref="G792"/>
    <hyperlink r:id="rId1235" ref="G793"/>
    <hyperlink r:id="rId1236" ref="D794"/>
    <hyperlink r:id="rId1237" ref="G794"/>
    <hyperlink r:id="rId1238" ref="D795"/>
    <hyperlink r:id="rId1239" ref="G795"/>
    <hyperlink r:id="rId1240" ref="G796"/>
    <hyperlink r:id="rId1241" ref="D797"/>
    <hyperlink r:id="rId1242" ref="G797"/>
    <hyperlink r:id="rId1243" ref="D798"/>
    <hyperlink r:id="rId1244" ref="G798"/>
    <hyperlink r:id="rId1245" ref="G799"/>
    <hyperlink r:id="rId1246" ref="D800"/>
    <hyperlink r:id="rId1247" ref="G800"/>
    <hyperlink r:id="rId1248" ref="G801"/>
    <hyperlink r:id="rId1249" ref="D802"/>
    <hyperlink r:id="rId1250" ref="G802"/>
    <hyperlink r:id="rId1251" location="msg10864602" ref="D803"/>
    <hyperlink r:id="rId1252" ref="G803"/>
    <hyperlink r:id="rId1253" ref="D804"/>
    <hyperlink r:id="rId1254" ref="G804"/>
    <hyperlink r:id="rId1255" ref="D805"/>
    <hyperlink r:id="rId1256" ref="G805"/>
    <hyperlink r:id="rId1257" ref="D806"/>
    <hyperlink r:id="rId1258" ref="G806"/>
    <hyperlink r:id="rId1259" ref="G807"/>
    <hyperlink r:id="rId1260" ref="D808"/>
    <hyperlink r:id="rId1261" ref="G808"/>
    <hyperlink r:id="rId1262" ref="D809"/>
    <hyperlink r:id="rId1263" ref="G809"/>
    <hyperlink r:id="rId1264" ref="G810"/>
    <hyperlink r:id="rId1265" ref="G811"/>
    <hyperlink r:id="rId1266" ref="G812"/>
    <hyperlink r:id="rId1267" ref="G813"/>
    <hyperlink r:id="rId1268" ref="D814"/>
    <hyperlink r:id="rId1269" ref="G814"/>
    <hyperlink r:id="rId1270" ref="G815"/>
    <hyperlink r:id="rId1271" ref="D816"/>
    <hyperlink r:id="rId1272" ref="G816"/>
    <hyperlink r:id="rId1273" ref="G817"/>
    <hyperlink r:id="rId1274" ref="D818"/>
    <hyperlink r:id="rId1275" ref="G818"/>
    <hyperlink r:id="rId1276" ref="D819"/>
    <hyperlink r:id="rId1277" ref="G819"/>
    <hyperlink r:id="rId1278" ref="D820"/>
    <hyperlink r:id="rId1279" ref="G820"/>
    <hyperlink r:id="rId1280" ref="D821"/>
    <hyperlink r:id="rId1281" ref="G821"/>
    <hyperlink r:id="rId1282" ref="G822"/>
    <hyperlink r:id="rId1283" ref="G823"/>
    <hyperlink r:id="rId1284" ref="D824"/>
    <hyperlink r:id="rId1285" ref="G824"/>
    <hyperlink r:id="rId1286" ref="G825"/>
    <hyperlink r:id="rId1287" location="incart_2box_south_index.ssf?hootPostID=5ef446792a6b9c5bbc10ee2ee6fcd8ac" ref="D826"/>
    <hyperlink r:id="rId1288" ref="G826"/>
    <hyperlink r:id="rId1289" ref="D827"/>
    <hyperlink r:id="rId1290" ref="G827"/>
    <hyperlink r:id="rId1291" ref="D828"/>
    <hyperlink r:id="rId1292" ref="G828"/>
    <hyperlink r:id="rId1293" ref="G829"/>
    <hyperlink r:id="rId1294" ref="D830"/>
    <hyperlink r:id="rId1295" ref="G830"/>
    <hyperlink r:id="rId1296" ref="D831"/>
    <hyperlink r:id="rId1297" ref="G831"/>
    <hyperlink r:id="rId1298" ref="D832"/>
    <hyperlink r:id="rId1299" ref="G832"/>
    <hyperlink r:id="rId1300" ref="G833"/>
    <hyperlink r:id="rId1301" ref="G834"/>
    <hyperlink r:id="rId1302" ref="G835"/>
    <hyperlink r:id="rId1303" ref="G836"/>
    <hyperlink r:id="rId1304" ref="G837"/>
    <hyperlink r:id="rId1305" ref="G838"/>
    <hyperlink r:id="rId1306" ref="D839"/>
    <hyperlink r:id="rId1307" ref="G839"/>
    <hyperlink r:id="rId1308" ref="D840"/>
    <hyperlink r:id="rId1309" ref="G840"/>
    <hyperlink r:id="rId1310" ref="D841"/>
    <hyperlink r:id="rId1311" ref="G841"/>
    <hyperlink r:id="rId1312" ref="G842"/>
    <hyperlink r:id="rId1313" ref="D843"/>
    <hyperlink r:id="rId1314" ref="G843"/>
    <hyperlink r:id="rId1315" ref="D844"/>
    <hyperlink r:id="rId1316" ref="G844"/>
    <hyperlink r:id="rId1317" ref="G845"/>
  </hyperlinks>
  <drawing r:id="rId1318"/>
</worksheet>
</file>