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<sst xmlns="http://schemas.openxmlformats.org/spreadsheetml/2006/main" count="5212" uniqueCount="3791">
  <si>
    <t>March 30, 2015 at 12:30AM</t>
  </si>
  <si>
    <t>sobitcoin</t>
  </si>
  <si>
    <t>Do you send tips on Twitter. READ THIS!</t>
  </si>
  <si>
    <t>Hey guys,Over the last 72 hours website attackers have made my life misserable by hitting our website. Not why I am here. We noticed a few things when watching our logs.Recently our website launchd a referrals and points system that unfortunately almost simultaneously had been breached with a handful of specific twitter accounts gaining thousand of points for referrals although from what I could see, they had less followers than the members they referred, and they hadn’t to my knowledge even shared the link... So I sent them each an email, and we did some digging over night to see if we could reference any of these accounts with others. As the attackers sent bots at our site, this person would reveal more of their accounts, which I have documented below.Basically, they cycled through signups and logins for all their twitter and google plus accounts, and they are still going, so as time passes, we have a growing list of spam giveaway accounts, mainly for twitter, some for others.The truth is, if you have been tipping on twitter, there is a more then likely chance it is finding it’s way to one person, who is behind thousands of giveaway accounts..Yes, we know who the person is... and I don't think we can share that here, but for those who have been loosing tips, donations and giveaways to a person with malicous intent... feel free to send me a pm and ask and I will share everything with you.I m here because we are on Twitter alot. During our research of these names last night there was a WHOLE bunch of people we interact with on a daily basis, sending this person LOTS of TIPS, including myself and realistically every giveaway, promotion or tipping anything, for any coin. If you think you are not, I am telling you, you are. This guy has gotten to everyone.Anyhow, here's a pastebin with the spam giveaway accounts, mostly Twitter, that we have 100% confirmed to the individual. There is A whole bunch more, but it's been taking time to backtrack from website stats to his BTC talk forums and visa versa. Bear with us, it will be growing every hour, I have sheets of this persons accounts from failed login attempts on our site. This needs to stop, it is simply bullshit.http://pastebin.com/9Z8UXLJCAnother pastebin started by another user with a few other accounts http://pastebin.com/Gh1nCbSG</t>
  </si>
  <si>
    <t>/r/Bitcoin</t>
  </si>
  <si>
    <t>http://www.reddit.com/r/Bitcoin/comments/30pshg/do_you_send_tips_on_twitter_read_this/</t>
  </si>
  <si>
    <t>March 30, 2015 at 12:59AM</t>
  </si>
  <si>
    <t>fmp3m</t>
  </si>
  <si>
    <t>International Bitcoin Day – A Mass Action Activist Campaign</t>
  </si>
  <si>
    <t>http://www.newsbtc.com/2015/03/29/international-bitcoin-day-a-mass-action-activist-campaign/</t>
  </si>
  <si>
    <t>http://www.reddit.com/r/Bitcoin/comments/30pw2u/international_bitcoin_day_a_mass_action_activist/</t>
  </si>
  <si>
    <t>March 30, 2015 at 12:47AM</t>
  </si>
  <si>
    <t>alostcauseofhope</t>
  </si>
  <si>
    <t>Does anyone use coinclub.io to trade Amazon GCs to bitcoin?</t>
  </si>
  <si>
    <t>I mean I found a few threads talking about how long the transactions took here and there. But I noticed some don't even go through (the transactions)? So has anyone had any experience using coinclub.io trading their Amazon GCs to bitcoin?</t>
  </si>
  <si>
    <t>http://www.reddit.com/r/Bitcoin/comments/30pujj/does_anyone_use_coinclubio_to_trade_amazon_gcs_to/</t>
  </si>
  <si>
    <t>March 30, 2015 at 01:12AM</t>
  </si>
  <si>
    <t>jeffthedunker</t>
  </si>
  <si>
    <t>Betcoin Poker, Where the Million Dollar Tourney Happens</t>
  </si>
  <si>
    <t>http://btcfeed.net/reviews/betcoin-poker-where-the-million-dollar-tourney-happens/</t>
  </si>
  <si>
    <t>http://www.reddit.com/r/Bitcoin/comments/30pxnr/betcoin_poker_where_the_million_dollar_tourney/</t>
  </si>
  <si>
    <t>March 30, 2015 at 01:10AM</t>
  </si>
  <si>
    <t>rnvk</t>
  </si>
  <si>
    <t>We just setup multisig wallet for @ABitcoinEmbassy We use @Coinkite for it. Embassy funds are decentralized now. We hope others will follow</t>
  </si>
  <si>
    <t>https://twitter.com/abitcoinembassy/status/582180702172643330</t>
  </si>
  <si>
    <t>http://www.reddit.com/r/Bitcoin/comments/30pxgv/we_just_setup_multisig_wallet_for_abitcoinembassy/</t>
  </si>
  <si>
    <t>March 30, 2015 at 01:07AM</t>
  </si>
  <si>
    <t>TraderSteve</t>
  </si>
  <si>
    <t>Help us beta-test CoinSpender™ - a service to help you spend your bitcoins and alt-coins at any merchant</t>
  </si>
  <si>
    <t>http://coinspender.com</t>
  </si>
  <si>
    <t>http://www.reddit.com/r/Bitcoin/comments/30px2q/help_us_betatest_coinspender_a_service_to_help/</t>
  </si>
  <si>
    <t>Odbdb</t>
  </si>
  <si>
    <t>Why aren´t internatioinal corporations using bitcoin?</t>
  </si>
  <si>
    <t>It seems the easist way for a multi national corperation to move money around the world would be to buy bitcoin and use them internally to transfer funds. Why are absolutly 0 corperations doing this?</t>
  </si>
  <si>
    <t>http://www.reddit.com/r/Bitcoin/comments/30pwzy/why_arent_internatioinal_corporations_using/</t>
  </si>
  <si>
    <t>March 30, 2015 at 01:05AM</t>
  </si>
  <si>
    <t>Dice With Bitcoin</t>
  </si>
  <si>
    <t>http://btc-dice.com/v3.1/?lang=en#/welcome/referral/16358</t>
  </si>
  <si>
    <t>http://www.reddit.com/r/Bitcoin/comments/30pwru/dice_with_bitcoin/</t>
  </si>
  <si>
    <t>March 30, 2015 at 01:04AM</t>
  </si>
  <si>
    <t>clp16</t>
  </si>
  <si>
    <t>At #texasbitcoinconference and need a bite. Get 20% off @Starbucks with #bitcoin with coffee.foldapp.com.</t>
  </si>
  <si>
    <t>https://twitter.com/fold_app/status/582241156106309632</t>
  </si>
  <si>
    <t>http://www.reddit.com/r/Bitcoin/comments/30pwnr/at_texasbitcoinconference_and_need_a_bite_get_20/</t>
  </si>
  <si>
    <t>March 30, 2015 at 01:22AM</t>
  </si>
  <si>
    <t>odhevra</t>
  </si>
  <si>
    <t>Russian Bitcoin magazine: please donate and support us!</t>
  </si>
  <si>
    <t>http://forklog.com/podderzhi-proekt-forklog/#</t>
  </si>
  <si>
    <t>http://www.reddit.com/r/Bitcoin/comments/30pyye/russian_bitcoin_magazine_please_donate_and/</t>
  </si>
  <si>
    <t>March 30, 2015 at 02:03AM</t>
  </si>
  <si>
    <t>Djampa</t>
  </si>
  <si>
    <t>ProTip App Proposes Bitcoin Solution for Content Monetization</t>
  </si>
  <si>
    <t>http://www.coindesk.com/protip-app-proposes-bitcoin-solution-for-content-monetization/</t>
  </si>
  <si>
    <t>http://www.reddit.com/r/Bitcoin/comments/30q3sz/protip_app_proposes_bitcoin_solution_for_content/</t>
  </si>
  <si>
    <t>March 30, 2015 at 02:02AM</t>
  </si>
  <si>
    <t>Egon_1</t>
  </si>
  <si>
    <t>Bitcoin's USP</t>
  </si>
  <si>
    <t>http://imgur.com/Jqwrao4</t>
  </si>
  <si>
    <t>http://www.reddit.com/r/Bitcoin/comments/30q3oe/bitcoins_usp/</t>
  </si>
  <si>
    <t>March 30, 2015 at 02:01AM</t>
  </si>
  <si>
    <t>StoryBit</t>
  </si>
  <si>
    <t>Came across a free scifi book named Titans on Google play that I enjoyed. Decided to tip writer Ed Robertson. Was happy to hear back from him.</t>
  </si>
  <si>
    <t>Here's what he wrote:Hah, that's very cool. Bitcoin feels like something Neal Stephenson should have invented. Great to hear you liked Titans, and thanks for the tip. :) - EdIt's great to see that smart people get bitcoin, and get my tips accepted, for a change :)</t>
  </si>
  <si>
    <t>http://www.reddit.com/r/Bitcoin/comments/30q3im/came_across_a_free_scifi_book_named_titans_on/</t>
  </si>
  <si>
    <t>March 30, 2015 at 01:55AM</t>
  </si>
  <si>
    <t>bitvinda</t>
  </si>
  <si>
    <t>Sorry for noob-ish question, but can anyone explain how this works?: "The way the bitcoin algorithm works, if 99 out of 100 connections to your [ground-based bitcoin machine] are malicious, that one honest connection will be discovered and honest data chosen over others," Garzik told VICE News.</t>
  </si>
  <si>
    <t>https://news.vice.com/article/this-is-why-bitcoin-is-being-launched-into-space?utm_source=vicenewstwitter</t>
  </si>
  <si>
    <t>http://www.reddit.com/r/Bitcoin/comments/30q2ua/sorry_for_noobish_question_but_can_anyone_explain/</t>
  </si>
  <si>
    <t>March 30, 2015 at 01:53AM</t>
  </si>
  <si>
    <t>cunt-fart</t>
  </si>
  <si>
    <t>PSA: Bitcoin is NOT a good idea for people who like to show other people their privates</t>
  </si>
  <si>
    <t>You can flash your public around all you want. Let everybody see it. You can cram your public right up in their face and let them memorize its features.But keep your privates out of sight. Even if she's hot.</t>
  </si>
  <si>
    <t>http://www.reddit.com/r/Bitcoin/comments/30q2ke/psa_bitcoin_is_not_a_good_idea_for_people_who/</t>
  </si>
  <si>
    <t>March 30, 2015 at 01:49AM</t>
  </si>
  <si>
    <t>PoopDisection</t>
  </si>
  <si>
    <t>Switching phones?</t>
  </si>
  <si>
    <t>Hey guys! I have a mobile wallet (mycelium) and I use coinbase with 2 step-verification through Authy on my phone. Is all this information linked to my sim card? If I switch phones (which will be soon), how would I go about doing it? Or would everything remain the same if I just transfer over everything on my sim card/keep the same number? Thanks guys! I just don't want to lose everything and have it be stuck in the cobwebs of cyberspace forever.</t>
  </si>
  <si>
    <t>http://www.reddit.com/r/Bitcoin/comments/30q22d/switching_phones/</t>
  </si>
  <si>
    <t>March 30, 2015 at 01:38AM</t>
  </si>
  <si>
    <t>Lets_Dance_</t>
  </si>
  <si>
    <t>How long do i need to wait before getting more than 8 connections on my node?</t>
  </si>
  <si>
    <t>Am i being impatient or do i need to wait days rather than minutes or hours to tell whether it is configured correctly? Thanks</t>
  </si>
  <si>
    <t>http://www.reddit.com/r/Bitcoin/comments/30q0se/how_long_do_i_need_to_wait_before_getting_more/</t>
  </si>
  <si>
    <t>March 30, 2015 at 02:25AM</t>
  </si>
  <si>
    <t>biglambda</t>
  </si>
  <si>
    <t>How does Bitcoin price track relative to Dow or gold?</t>
  </si>
  <si>
    <t>Do we have enough data to see any trend relationships between these things? There probably is not enough history here to determine a relationship, especially since bitcoin is it's own little world. But, I'm just curious about your conclusions or what methods you might use.</t>
  </si>
  <si>
    <t>http://www.reddit.com/r/Bitcoin/comments/30q6gu/how_does_bitcoin_price_track_relative_to_dow_or/</t>
  </si>
  <si>
    <t>March 30, 2015 at 02:21AM</t>
  </si>
  <si>
    <t>luckdragon69</t>
  </si>
  <si>
    <t>Comprehensive review of all coin mixing options?</t>
  </si>
  <si>
    <t>Does such a review exist? Pros Cons, best practices, guides for the ley, etc.</t>
  </si>
  <si>
    <t>http://www.reddit.com/r/Bitcoin/comments/30q5yu/comprehensive_review_of_all_coin_mixing_options/</t>
  </si>
  <si>
    <t>March 30, 2015 at 02:15AM</t>
  </si>
  <si>
    <t>nmoBTC</t>
  </si>
  <si>
    <t>QUESTION FOR CORE DEVS - How much is the private industry weighing in on your advancements of the core Bitcoin protocol? I.e Do you feel somewhat alone in this endeavor amidst the large, private infrastructure that depends on your work?</t>
  </si>
  <si>
    <t>Are the major Bitcoin companies playing an active role in the development of the core Bitcoin protocol or are they playing more of a "work with what we have" kind of mentality and just hoping that you will bring only good to the community? Also, do you feel that if the core protocol were never updated again from this point forward that somehow the private community would develop a workaround to current protocol issues albeit in a less efficient manner?I would really appreciate your responses!</t>
  </si>
  <si>
    <t>http://www.reddit.com/r/Bitcoin/comments/30q57y/question_for_core_devs_how_much_is_the_private/</t>
  </si>
  <si>
    <t>March 30, 2015 at 02:10AM</t>
  </si>
  <si>
    <t>belcher_</t>
  </si>
  <si>
    <t>Using CoinJumble GUI to do a CoinJoin with others.</t>
  </si>
  <si>
    <t>I got tipped on my forum signature.Suppose I want to donate this to wikileaks without anyone knowing, I found two friends to create a CoinJoin with me.I used CoinJumble GUI. https://github.com/chris-belcher/coinjumbleScreenshots: https://github.com/chris-belcher/coinjumble/blob/master/cj-demo.png</t>
  </si>
  <si>
    <t>http://www.reddit.com/r/Bitcoin/comments/30q4o5/using_coinjumble_gui_to_do_a_coinjoin_with_others/</t>
  </si>
  <si>
    <t>March 30, 2015 at 02:40AM</t>
  </si>
  <si>
    <t>joabble</t>
  </si>
  <si>
    <t>As per suggestions, I've updated my paper wallet design</t>
  </si>
  <si>
    <t>https://i.imgur.com/bru7hPf.jpg</t>
  </si>
  <si>
    <t>http://www.reddit.com/r/Bitcoin/comments/30q8bz/as_per_suggestions_ive_updated_my_paper_wallet/</t>
  </si>
  <si>
    <t>March 30, 2015 at 03:04AM</t>
  </si>
  <si>
    <t>caracter_2</t>
  </si>
  <si>
    <t>Beware of a new way banks are taking your money</t>
  </si>
  <si>
    <t>http://smh.com.au/business/dynamic-currency-conversion--robbery-by-choice-20150329-1ma77q.html</t>
  </si>
  <si>
    <t>http://www.reddit.com/r/Bitcoin/comments/30qb6e/beware_of_a_new_way_banks_are_taking_your_money/</t>
  </si>
  <si>
    <t>March 30, 2015 at 03:01AM</t>
  </si>
  <si>
    <t>Brows3r_17</t>
  </si>
  <si>
    <t>Bitcoin Research project need help!!</t>
  </si>
  <si>
    <t>Okay I'm doing a research project for my college writing class on 'will bitcoin replace fiat currencies?'. I need to make a annotated bibliography asap that consist of 13+ SCHOLARLY sources. Not WSJ or other articles made for the general public. They need to be sources i can use as research pretending i have no knowledge of the topic question. Sources from real experts. If you know of something please share or if you are an expert feel free to post a link to any work you've done on bitcoin.</t>
  </si>
  <si>
    <t>http://www.reddit.com/r/Bitcoin/comments/30qasy/bitcoin_research_project_need_help/</t>
  </si>
  <si>
    <t>March 30, 2015 at 02:52AM</t>
  </si>
  <si>
    <t>throwawayacct98765</t>
  </si>
  <si>
    <t>A proposal for a 100% decentralized darknet market using the Bitcoin blockchain is currently being argued on the same mailing list that Satoshi released on</t>
  </si>
  <si>
    <t>http://www.metzdowd.com/pipermail/cryptography/2015-March/025212.html</t>
  </si>
  <si>
    <t>http://www.reddit.com/r/Bitcoin/comments/30q9ou/a_proposal_for_a_100_decentralized_darknet_market/</t>
  </si>
  <si>
    <t>March 30, 2015 at 03:27AM</t>
  </si>
  <si>
    <t>gmajoulet</t>
  </si>
  <si>
    <t>Brawker: Change of direction</t>
  </si>
  <si>
    <t>http://blog.brawker.com/post/114963680725/change-of-direction</t>
  </si>
  <si>
    <t>http://www.reddit.com/r/Bitcoin/comments/30qdz6/brawker_change_of_direction/</t>
  </si>
  <si>
    <t>March 30, 2015 at 03:47AM</t>
  </si>
  <si>
    <t>transisto</t>
  </si>
  <si>
    <t>PhD in finance Samir Saadi to Senate of Canada "It's actually not a bad idea to buy bitcoins now. Buy bitcoin now! If you look at the long run, it looks like it will be going to the roof in terms of value ... it's actually better than gold"</t>
  </si>
  <si>
    <t>https://www.youtube.com/watch?v=21uta3ieNXY&amp;feature=youtu.be&amp;t=2719</t>
  </si>
  <si>
    <t>http://www.reddit.com/r/Bitcoin/comments/30qgdi/phd_in_finance_samir_saadi_to_senate_of_canada/</t>
  </si>
  <si>
    <t>March 30, 2015 at 04:00AM</t>
  </si>
  <si>
    <t>Whiteboyfntastic1</t>
  </si>
  <si>
    <t>HW wallets that work with android</t>
  </si>
  <si>
    <t>I know a future version of mycelium will support trezor with usb otg cable. Are there any other HW wallets that will soon work on android via usb otg, nfc, or bluetooth? I seem to remember coolwallet, but that hasn't been released yet I think.</t>
  </si>
  <si>
    <t>http://www.reddit.com/r/Bitcoin/comments/30qhyd/hw_wallets_that_work_with_android/</t>
  </si>
  <si>
    <t>March 30, 2015 at 03:56AM</t>
  </si>
  <si>
    <t>ebx</t>
  </si>
  <si>
    <t>We've just started selling our custom Bitcoin/altcoin posters depicting their logos made from blockchain data!</t>
  </si>
  <si>
    <t>https://imgur.com/a/qXN3b</t>
  </si>
  <si>
    <t>http://www.reddit.com/r/Bitcoin/comments/30qhft/weve_just_started_selling_our_custom/</t>
  </si>
  <si>
    <t>March 30, 2015 at 04:38AM</t>
  </si>
  <si>
    <t>seenitor</t>
  </si>
  <si>
    <t>Just ordered business cards with Bitcoin discount on wir-machen-druck.de. Thought you might enjoy that they had an extra fee for almost all other payment options.</t>
  </si>
  <si>
    <t>http://imgur.com/kuF4t8i</t>
  </si>
  <si>
    <t>http://www.reddit.com/r/Bitcoin/comments/30qmja/just_ordered_business_cards_with_bitcoin_discount/</t>
  </si>
  <si>
    <t>March 30, 2015 at 05:25AM</t>
  </si>
  <si>
    <t>sowyourseeds</t>
  </si>
  <si>
    <t>Hi, I am new to the idea of online currencies, but my grandson insists I should be accepting bitcoin...</t>
  </si>
  <si>
    <t>Could someone possibly point me to some reliable and trustworthy resources?I run a small business which mainly deals with face to face transactions, with a small online store (again at the suggestion and under the able command of my grandson).I've been scammed online before and I would much prefer not to have it happen again, so any help with trustworthy information is appreciated.I'm also relatively new to reddit (in terms of having an account, i've browsed it before) so any tips on good places to ask further questions if i'm currently in the wrong place would be nice too.Thanks everyone.</t>
  </si>
  <si>
    <t>http://www.reddit.com/r/Bitcoin/comments/30qsaz/hi_i_am_new_to_the_idea_of_online_currencies_but/</t>
  </si>
  <si>
    <t>March 30, 2015 at 05:21AM</t>
  </si>
  <si>
    <t>ChemicalRain</t>
  </si>
  <si>
    <t>I keep 90%+ of my money in bitcoin, who else is in the same boat?</t>
  </si>
  <si>
    <t>People say I should diversify my assets, but i feel so strongly about bitcoin and its future and that this is a once in a lifetime opportunity to get btc for a cheap price. I only keep enough fiat to last a month or so, and after i get paid i put whatever is left over into btc. My 5 year retirement plan :)</t>
  </si>
  <si>
    <t>http://www.reddit.com/r/Bitcoin/comments/30qrsh/i_keep_90_of_my_money_in_bitcoin_who_else_is_in/</t>
  </si>
  <si>
    <t>March 30, 2015 at 05:15AM</t>
  </si>
  <si>
    <t>nybe</t>
  </si>
  <si>
    <t>Interest in Bitcoin Grows on Wall Street</t>
  </si>
  <si>
    <t>http://www.wsj.com/articles/BL-MBB-34998</t>
  </si>
  <si>
    <t>http://www.reddit.com/r/Bitcoin/comments/30qr39/interest_in_bitcoin_grows_on_wall_street/</t>
  </si>
  <si>
    <t>March 30, 2015 at 05:05AM</t>
  </si>
  <si>
    <t>_charliethefirst</t>
  </si>
  <si>
    <t>Please help. How do I buy bitcoin without an ID?</t>
  </si>
  <si>
    <t>No text found</t>
  </si>
  <si>
    <t>http://www.reddit.com/r/Bitcoin/comments/30qpxb/please_help_how_do_i_buy_bitcoin_without_an_id/</t>
  </si>
  <si>
    <t>March 30, 2015 at 05:03AM</t>
  </si>
  <si>
    <t>BIGbtc_Integration</t>
  </si>
  <si>
    <t>http://blogs.wsj.com/moneybeat/2015/03/29/interest-in-bitcoin-grows-on-wall-street/?mod=WSJBlog</t>
  </si>
  <si>
    <t>http://www.reddit.com/r/Bitcoin/comments/30qpmm/interest_in_bitcoin_grows_on_wall_street/</t>
  </si>
  <si>
    <t>March 30, 2015 at 05:02AM</t>
  </si>
  <si>
    <t>FortuneJack</t>
  </si>
  <si>
    <t>Big win on FortuneJack</t>
  </si>
  <si>
    <t>https://ip.bitcointalk.org/?u=http%3A%2F%2Fi760.photobucket.com%2Falbums%2Fxx245%2Fkweniboo%2F91C10718-5532-4BA5-98D6-806A739DAA4D_1.png&amp;t=550&amp;c=msLG34amUr7iGw</t>
  </si>
  <si>
    <t>http://www.reddit.com/r/Bitcoin/comments/30qpjo/big_win_on_fortunejack/</t>
  </si>
  <si>
    <t>March 30, 2015 at 05:40AM</t>
  </si>
  <si>
    <t>5tu</t>
  </si>
  <si>
    <t>This is a glimpse at why I believe in Bitcoin... this guy made some excellent code and put up his bitcoin address for tips. $316 bonus ain't a bad start!</t>
  </si>
  <si>
    <t>http://www.nodemailer.com/</t>
  </si>
  <si>
    <t>http://www.reddit.com/r/Bitcoin/comments/30qu01/this_is_a_glimpse_at_why_i_believe_in_bitcoin/</t>
  </si>
  <si>
    <t>March 30, 2015 at 06:12AM</t>
  </si>
  <si>
    <t>BootyFabricator</t>
  </si>
  <si>
    <t>Is it worth it to invest in some coin right now.</t>
  </si>
  <si>
    <t>Alright, what does it take to invest in bitcoin, and is it hard? I noticed that bitcoin is at a pretty low price right now and was wanting to know if it is worth investing? Do you think the price will rise anytime soon?</t>
  </si>
  <si>
    <t>http://www.reddit.com/r/Bitcoin/comments/30qxiv/is_it_worth_it_to_invest_in_some_coin_right_now/</t>
  </si>
  <si>
    <t>March 30, 2015 at 06:05AM</t>
  </si>
  <si>
    <t>mario_font</t>
  </si>
  <si>
    <t>I'm giving away free Bitcoins</t>
  </si>
  <si>
    <t>Hello, I'm about to close my Bitcoin Wallet account but I won't be able to do so until my account has a 0 balance. So, does anyone want some Bitcoins? I just need your email. Thank you people :D</t>
  </si>
  <si>
    <t>http://www.reddit.com/r/Bitcoin/comments/30qwsz/im_giving_away_free_bitcoins/</t>
  </si>
  <si>
    <t>March 30, 2015 at 06:32AM</t>
  </si>
  <si>
    <t>GrounBEEFtaxi</t>
  </si>
  <si>
    <t>Peace and Bitcoin. Nimoy would agree. Fuck War.</t>
  </si>
  <si>
    <t>http://www.reddit.com/r/Bitcoin/comments/30qzut/peace_and_bitcoin_nimoy_would_agree_fuck_war/</t>
  </si>
  <si>
    <t>March 30, 2015 at 06:26AM</t>
  </si>
  <si>
    <t>BlackSpidy</t>
  </si>
  <si>
    <t>So, fedcoin. How do you think it'll work?</t>
  </si>
  <si>
    <t>Let's imagine that the federal government (in this case, US government, I guess) is developing a (formal) digital currency. How do you think it would work? Would they ever, with bank services and other middle-man transfer services for money (paypal) with digital interface? How do you think the block mining would be regulated? Who would mine the blocks? What would the reward be? Would every block carry a reward?I was wondering what to expect from a digital coin from a government. Might as well ask you guys what you expect from such a project.</t>
  </si>
  <si>
    <t>http://www.reddit.com/r/Bitcoin/comments/30qz5u/so_fedcoin_how_do_you_think_itll_work/</t>
  </si>
  <si>
    <t>March 30, 2015 at 06:21AM</t>
  </si>
  <si>
    <t>puff_danny13</t>
  </si>
  <si>
    <t>Mining blocks??</t>
  </si>
  <si>
    <t>still getting the hang of bitcoin I've been reading comments for the past weekend but in one post i saw someone talking about buying from certain btw blocks what does this mean? they also talked about being lucky to find one early can someone fill me in?</t>
  </si>
  <si>
    <t>http://www.reddit.com/r/Bitcoin/comments/30qykq/mining_blocks/</t>
  </si>
  <si>
    <t>March 30, 2015 at 06:45AM</t>
  </si>
  <si>
    <t>brighton36</t>
  </si>
  <si>
    <t>Professor Bitcorn has come a long way! Seems like he's coming around a bit in the WSJ</t>
  </si>
  <si>
    <t>http://blogs.wsj.com/moneybeat/2015/03/29/interest-in-bitcoin-grows-on-wall-street/</t>
  </si>
  <si>
    <t>http://www.reddit.com/r/Bitcoin/comments/30r189/professor_bitcorn_has_come_a_long_way_seems_like/</t>
  </si>
  <si>
    <t>March 30, 2015 at 06:44AM</t>
  </si>
  <si>
    <t>kodtycoon</t>
  </si>
  <si>
    <t>New Economy Movement is LAUNCHING! :D</t>
  </si>
  <si>
    <t>https://bitcointalk.org/index.php?topic=654845.msg10924930#msg10924930</t>
  </si>
  <si>
    <t>http://www.reddit.com/r/Bitcoin/comments/30r13s/new_economy_movement_is_launching_d/</t>
  </si>
  <si>
    <t>March 30, 2015 at 06:43AM</t>
  </si>
  <si>
    <t>Insiderinformation</t>
  </si>
  <si>
    <t>Texas Bitcoin Conference</t>
  </si>
  <si>
    <t>Where are the videos and updates from the Texas Bitcoin Conference at?Patiently waiting..</t>
  </si>
  <si>
    <t>http://www.reddit.com/r/Bitcoin/comments/30r11k/texas_bitcoin_conference/</t>
  </si>
  <si>
    <t>promoralist</t>
  </si>
  <si>
    <t>Electrum Wallet offline use [Question]</t>
  </si>
  <si>
    <t>Greetings,I never used bitcoin before but I'm right now trying to get started. I read quite a bit but I'm a little confused about something. Maybe I don't understand the bitcoin-addresses quite right up to now.I downloaded an electrum wallet which I wanted to use offline mostly. After the download I shut down the internet connection and opened Electrum. Electrum then offered me to create a new wallet, which i did, consequently recieving a few bitcoin-addresses.My question now is, as im getting the addresses without any connection to the internet (i.e. electrum servers) how do other copies of the elecrum software know that these addresses are now mine and don't give them to other users?</t>
  </si>
  <si>
    <t>http://www.reddit.com/r/Bitcoin/comments/30r10d/electrum_wallet_offline_use_question/</t>
  </si>
  <si>
    <t>March 30, 2015 at 07:01AM</t>
  </si>
  <si>
    <t>Charity looking for a wallet provider that has transparency capabilities and multi-sig...</t>
  </si>
  <si>
    <t>On blockchain.info you are able to label your transactions so the general public can see where funds are being sent and what they are being spent on (if the company you're buying from has a static btc address of course). I'm just experimenting with coinkites multi-sig and really like it but i'm not able to label every transaction publicly which is what i really want. Can anyone help with this?</t>
  </si>
  <si>
    <t>http://www.reddit.com/r/Bitcoin/comments/30r339/charity_looking_for_a_wallet_provider_that_has/</t>
  </si>
  <si>
    <t>March 30, 2015 at 06:59AM</t>
  </si>
  <si>
    <t>vertcoinz</t>
  </si>
  <si>
    <t>Bitcoin etf</t>
  </si>
  <si>
    <t>Hey looking for some exposure in bitcoin without the risk of owning any... Is there a fund in fidelity yet? I remember seeing something but I can't find it now.</t>
  </si>
  <si>
    <t>http://www.reddit.com/r/Bitcoin/comments/30r2ts/bitcoin_etf/</t>
  </si>
  <si>
    <t>March 30, 2015 at 07:28AM</t>
  </si>
  <si>
    <t>touhonoob</t>
  </si>
  <si>
    <t>Today I'm happy to announce bitnotes, a decentralized messaging app based on p2p networks and calligraphy. We just raised $100 million.</t>
  </si>
  <si>
    <t>https://twitter.com/ryanxcharles/status/582334872007507969</t>
  </si>
  <si>
    <t>http://www.reddit.com/r/Bitcoin/comments/30r60l/today_im_happy_to_announce_bitnotes_a/</t>
  </si>
  <si>
    <t>March 30, 2015 at 07:21AM</t>
  </si>
  <si>
    <t>BitcoinRush</t>
  </si>
  <si>
    <t>NASDAQ cuddling w/ BITCOIN!</t>
  </si>
  <si>
    <t>http://youtube.com/bitcoinrush﻿</t>
  </si>
  <si>
    <t>http://www.reddit.com/r/Bitcoin/comments/30r5co/nasdaq_cuddling_w_bitcoin/</t>
  </si>
  <si>
    <t>March 30, 2015 at 07:49AM</t>
  </si>
  <si>
    <t>bravenewcoin</t>
  </si>
  <si>
    <t>Bitt Raises $1.5 Million</t>
  </si>
  <si>
    <t>http://bravenewcoin.com/news/bitt-raises-1-5-million/</t>
  </si>
  <si>
    <t>http://www.reddit.com/r/Bitcoin/comments/30r8i0/bitt_raises_15_million/</t>
  </si>
  <si>
    <t>March 30, 2015 at 07:48AM</t>
  </si>
  <si>
    <t>Nuke133</t>
  </si>
  <si>
    <t>21inc...what are everyone's guesses on what they will be creating?</t>
  </si>
  <si>
    <t>Just wanted to see what everyone's thoughts were.</t>
  </si>
  <si>
    <t>http://www.reddit.com/r/Bitcoin/comments/30r8ck/21incwhat_are_everyones_guesses_on_what_they_will/</t>
  </si>
  <si>
    <t>March 30, 2015 at 08:15AM</t>
  </si>
  <si>
    <t>gwlloyd</t>
  </si>
  <si>
    <t>This world is full of generous, thoughtful people. I suggest we show this generous thoughtful person how much we appreciate that.</t>
  </si>
  <si>
    <t>OK, yes, it's just another fundraiser for charity's sake.. but this story hit me because I can relate to the cause and the organiser has been so selfless. It's nothing to do with him (or me for that matter) but he's done it anyway. I think many of us bitcoiners will relate to this one - I think we're mostly the right age to "get it". The story is here: "Six seconds that shaped 1,500 songs" http://www.bbc.co.uk/news/magazine-32087287The official fundraiser is here: http://www.gofundme.com/amenbrother A good video for those TL;DR people is included in the BBC article, it shows the same beat used in several very well known songs and I'm sure you'll all recognise it from other songs you know. That beat and it's derivatives played a large part in the music I grew up with in the UK, a huge part. If you read the fundraiser page the OP ends with this:How you intend to get the funds to those in need? Ultimately, the perfect end to this whole campaign would be to have the opportunity to hand deliver a cheque to Richard, and something I would take great pride in doing. With me being in the UK and him in the USA it makes things slightly harder, but not impossible. If I can scrape together the money for flights it will happen. Otherwise, I will have to transfer funds via banking. --&gt; Let's get this guy to the USA to hand deliver this amazing gesture to Richard Spencer. &lt;--   Return flights from UK to US are not that pricey and we have /u/BTCTrip etc so no need for fiat here. 0.005 BTC from each person that reads this would get the generous OP there and back, showing people how good the Bitcoin community is and making a deserving old guy very happy. I don't want to manage the funds - I'm not well known enough to be trusted, but I'm happy to if nobody respected steps up. I will personally top up the donations if they fall short and if OP wants one, I'll give him a lift to and from the airport.. if you guys can make up the flight cost. If we go over the flight cost I'll convert the leftovers to GBP and publicly add it to the official fundraiser. If we fall way short, I'll ask the OP what he would like to do, in any case 100% will go to charity.  Until someone well known steps up donations can go here: 1AMENq1zXkX3mHii4HYnDnKEE3hesJCP8G BCi link   TL;DR: A drummer 50 years ago blasted out a short drum solo on a B-side track, that solo has been sampled and replicated in thousands of songs since and made many artists a lot of money, except for the original artist who died homeless. The band have received diddly-squat ($0) in royalties for the beat, which if you listen to it is probably the most recognisable musical drum beat in history. A DJ started a fundraiser to rectify this, we should collectively pay for that generous guy to fly out to the US to personally donate his fundraiser funds to an original band member.</t>
  </si>
  <si>
    <t>http://www.reddit.com/r/Bitcoin/comments/30rbew/this_world_is_full_of_generous_thoughtful_people/</t>
  </si>
  <si>
    <t>March 30, 2015 at 08:13AM</t>
  </si>
  <si>
    <t>lovebitcoin</t>
  </si>
  <si>
    <t>£215,174 raised! Investing in The Sports broadcasting revolution. Bitcoin accepted!</t>
  </si>
  <si>
    <t>https://bnktothefuture.com/pitches/2079/_first-v1sion-the-sports-broadcasting-revolution-with-andres-iniesta-and-serge-ibaka</t>
  </si>
  <si>
    <t>http://www.reddit.com/r/Bitcoin/comments/30rb6f/215174_raised_investing_in_the_sports/</t>
  </si>
  <si>
    <t>March 30, 2015 at 08:35AM</t>
  </si>
  <si>
    <t>champbronc2</t>
  </si>
  <si>
    <t>[Video] Cool inside look at Boost.VC Bitcoin Accelerator Tribe 5!</t>
  </si>
  <si>
    <t>https://www.youtube.com/watch?v=ksQBpzop788</t>
  </si>
  <si>
    <t>http://www.reddit.com/r/Bitcoin/comments/30rdoh/video_cool_inside_look_at_boostvc_bitcoin/</t>
  </si>
  <si>
    <t>March 30, 2015 at 08:29AM</t>
  </si>
  <si>
    <t>theswapman</t>
  </si>
  <si>
    <t>"Buy bitcoin now...it's going to the roof"</t>
  </si>
  <si>
    <t>https://www.youtube.com/watch?v=VP8NLSHlU4M&amp;feature=youtu.be</t>
  </si>
  <si>
    <t>http://www.reddit.com/r/Bitcoin/comments/30rcxn/buy_bitcoin_nowits_going_to_the_roof/</t>
  </si>
  <si>
    <t>March 30, 2015 at 08:55AM</t>
  </si>
  <si>
    <t>cryptomargin</t>
  </si>
  <si>
    <t>New way to earn bitcoins with expertise in cryptoworld – margin trading</t>
  </si>
  <si>
    <t>We are launching the first online leverage trading platform for the cryptocurrency markets (e.g. LTC/BTC, DOGE/BTC, DASH/BTC, NXT/BTC).We invite you to convert your knowledge of those markets (or luck ;-) ) into huge profits with our up to 10:1 leverage.We also invite holders of several crypto currencies (namely BTC, NXT, DOGE, LTC and DASH) to invest in our pool in order to make your money work for you instead of quiet resting in your wallets. We will share 50% of revenues with you. Interest is paid weekly.The third option to earn with us is spreading the word. Use your referral link and get 10% of all fees paid those who came through it.Money are stored and orders are executed via Cryptsy.We also issued assets at NXT platform for easier investing, check out the details.Follow us via twitter to stay tuned.Feel free to ask anything, it's official thread!</t>
  </si>
  <si>
    <t>http://www.reddit.com/r/Bitcoin/comments/30rfws/new_way_to_earn_bitcoins_with_expertise_in/</t>
  </si>
  <si>
    <t>March 30, 2015 at 08:47AM</t>
  </si>
  <si>
    <t>LightWash</t>
  </si>
  <si>
    <t>Bitt just secured $1.5 million to bring Bitcoin to the Caribbean's unbanked</t>
  </si>
  <si>
    <t>http://www.coinbuzz.com/2015/03/30/caribbean-bitcoin-exchange-bitt-raises-1-5-million/</t>
  </si>
  <si>
    <t>http://www.reddit.com/r/Bitcoin/comments/30rf1s/bitt_just_secured_15_million_to_bring_bitcoin_to/</t>
  </si>
  <si>
    <t>March 30, 2015 at 08:45AM</t>
  </si>
  <si>
    <t>AliBongo88</t>
  </si>
  <si>
    <t>Patrick Byrne talks about Bitcoin</t>
  </si>
  <si>
    <t>https://youtu.be/82l0HjJZcyQ</t>
  </si>
  <si>
    <t>http://www.reddit.com/r/Bitcoin/comments/30resi/patrick_byrne_talks_about_bitcoin/</t>
  </si>
  <si>
    <t>March 30, 2015 at 09:03AM</t>
  </si>
  <si>
    <t>ShitHeadOfTheYear</t>
  </si>
  <si>
    <t>Bitcoins accepted at Las Vegas casino</t>
  </si>
  <si>
    <t>http://imgur.com/ypDqasB</t>
  </si>
  <si>
    <t>http://www.reddit.com/r/Bitcoin/comments/30rgs4/bitcoins_accepted_at_las_vegas_casino/</t>
  </si>
  <si>
    <t>March 30, 2015 at 09:13AM</t>
  </si>
  <si>
    <t>Max4000</t>
  </si>
  <si>
    <t>Ledger Wallet Nano is now available from Overstock.com (pay in Bitcoin) and it costs less for US customers than buying direct!</t>
  </si>
  <si>
    <t>http://www.overstock.com/Electronics/Ledger-Wallet-Nano-Bitcoin-Wallet/10038927/product.html?refccid=OU3GWTC45BBZOJSHMBBJAFBDHI&amp;searchidx=0</t>
  </si>
  <si>
    <t>http://www.reddit.com/r/Bitcoin/comments/30rhvf/ledger_wallet_nano_is_now_available_from/</t>
  </si>
  <si>
    <t>March 30, 2015 at 09:43AM</t>
  </si>
  <si>
    <t>lavakam</t>
  </si>
  <si>
    <t>What's the difference between Bitcoin and other cryptocurrencies?</t>
  </si>
  <si>
    <t>Sorry I am new to bitcoin and don't know too much about it yet but from what I read the possibilities of it are very intriguing. But I am a bit confused about what makes bitcoin the most famous cryptocurrency? Is it because it was the original cryptocurrency or is there something intrinsically about bitcoin which makes them better?</t>
  </si>
  <si>
    <t>http://www.reddit.com/r/Bitcoin/comments/30rl63/whats_the_difference_between_bitcoin_and_other/</t>
  </si>
  <si>
    <t>March 30, 2015 at 10:02AM</t>
  </si>
  <si>
    <t>mvg210</t>
  </si>
  <si>
    <t>Periscope + Bitcoin</t>
  </si>
  <si>
    <t>I've been playing around with Periscope, the new live-streaming app from Twitter. It's pretty awesome, and I just discovered that it's a great way to introduce people to Bitcoin.I tipped someone $1 just to show them how it worked and they were impressed, and others where asking how it works etc. The broadcast was only 3 minutes, but total time watched (19 viewers * 3) was just under an hour, and I got 144 likes. I'm going to keep doing it and show people how this thing really works.The next step of adoption is showing the public bitcoin in action, I think they understand it as a concept (digital cash), but most haven't experienced their first transaction.Periscope:https://itunes.apple.com/app/id972909677</t>
  </si>
  <si>
    <t>http://www.reddit.com/r/Bitcoin/comments/30rn8n/periscope_bitcoin/</t>
  </si>
  <si>
    <t>March 30, 2015 at 09:57AM</t>
  </si>
  <si>
    <t>dgio</t>
  </si>
  <si>
    <t>Bitcoin Volatility</t>
  </si>
  <si>
    <t>Hey /r/bitcoin I have a couple of questions. First, why is bitcoin so volatile in price range? Secondly, why are the people who believe in it so heartedly not worried about the volatility of the price? I want to invest in it but I'm worried about losing a significant amount of money.</t>
  </si>
  <si>
    <t>http://www.reddit.com/r/Bitcoin/comments/30rms3/bitcoin_volatility/</t>
  </si>
  <si>
    <t>March 30, 2015 at 10:27AM</t>
  </si>
  <si>
    <t>HotGirlCoder</t>
  </si>
  <si>
    <t>Pythonanywhere is not a Bitcoin friendly service?! The give me a 403 Forbidden error when i want to monitor payments. What website hosting server do you recommend?</t>
  </si>
  <si>
    <t>they wont allow http://www.bitcoinmonitor.net/ to send notifications to my site, giving me a 403 errorwhat site do you use?</t>
  </si>
  <si>
    <t>http://www.reddit.com/r/Bitcoin/comments/30rq2z/pythonanywhere_is_not_a_bitcoin_friendly_service/</t>
  </si>
  <si>
    <t>March 30, 2015 at 10:26AM</t>
  </si>
  <si>
    <t>Rupert-H</t>
  </si>
  <si>
    <t>Is Bitcoin Centralization a Good Thing?</t>
  </si>
  <si>
    <t>https://buyabitcoin.com.au/is-bitcoin-centralisation-a-good-thing/</t>
  </si>
  <si>
    <t>http://www.reddit.com/r/Bitcoin/comments/30rpx0/is_bitcoin_centralization_a_good_thing/</t>
  </si>
  <si>
    <t>March 30, 2015 at 10:20AM</t>
  </si>
  <si>
    <t>siemanko1234</t>
  </si>
  <si>
    <t>send coins to Multibit wallet "send" address &amp;gt;&amp;gt; what now????</t>
  </si>
  <si>
    <t>there is a "request " address and "send" address. i swiched them up by mistake.. am i fucked?</t>
  </si>
  <si>
    <t>http://www.reddit.com/r/Bitcoin/comments/30rpbj/send_coins_to_multibit_wallet_send_address_what/</t>
  </si>
  <si>
    <t>March 30, 2015 at 10:44AM</t>
  </si>
  <si>
    <t>jeromanomic</t>
  </si>
  <si>
    <t>How would you recommend Bitcoin to newbies?</t>
  </si>
  <si>
    <t>I just read this postIt got me thinking about promoting BTC to the general masses. Most people I talk to have a pretty limited understanding of tech, and probably have never heard of cryptographyHow would you explain BTC in a way that makes it appeal to them on their level?</t>
  </si>
  <si>
    <t>http://www.reddit.com/r/Bitcoin/comments/30rrum/how_would_you_recommend_bitcoin_to_newbies/</t>
  </si>
  <si>
    <t>CleverEmu</t>
  </si>
  <si>
    <t>Cannot purchase with igot.com for now ...</t>
  </si>
  <si>
    <t>Seems that igot.com is having issues, you cannot purchase bitcoins and I have $406 sitting in my account waiting to purchase. I missed an opportunity to purchase some coins hours ago with the steep dip down to $236 now back at $245 - assured it's bound to go down again, it would of been nice to purchase some coins.</t>
  </si>
  <si>
    <t>http://www.reddit.com/r/Bitcoin/comments/30rrty/cannot_purchase_with_igotcom_for_now/</t>
  </si>
  <si>
    <t>March 30, 2015 at 10:40AM</t>
  </si>
  <si>
    <t>jinwoonlee</t>
  </si>
  <si>
    <t>List of country bitcoin exchanges.</t>
  </si>
  <si>
    <t>I'm trying to put together a presentation and remittance will be a big part of it, since where I live there are many foreigners that send money to their home countries. What are the most trusted exchanges for these countries: -Canada -Ireland -UK -South Africa -Australia and New Zealand Thanks for any help.</t>
  </si>
  <si>
    <t>http://www.reddit.com/r/Bitcoin/comments/30rrg1/list_of_country_bitcoin_exchanges/</t>
  </si>
  <si>
    <t>March 30, 2015 at 10:38AM</t>
  </si>
  <si>
    <t>BitcoinPat</t>
  </si>
  <si>
    <t>Factom &amp;amp; Ethereum coming this week... Wall Street embracing Bitcoin... Articles nearly everyday in financial publications regarding Bitcoin and blockchain tech... bullish!</t>
  </si>
  <si>
    <t>I just have to say... I've been watching Bitcoin since 2012 and bought my first Bitcoin in April 2013...I've never seen a more bullish time for Bitcoin than right now.</t>
  </si>
  <si>
    <t>http://www.reddit.com/r/Bitcoin/comments/30rr9t/factom_ethereum_coming_this_week_wall_street/</t>
  </si>
  <si>
    <t>March 30, 2015 at 11:02AM</t>
  </si>
  <si>
    <t>kingscrown69</t>
  </si>
  <si>
    <t>Bitcoin ATM at T-Mobile technology center in Warsaw/Poland</t>
  </si>
  <si>
    <t>https://www.facebook.com/bitcoinomat/photos/a.815958255127759.1073741827.785854908138094/873698246020426/</t>
  </si>
  <si>
    <t>http://www.reddit.com/r/Bitcoin/comments/30rtmn/bitcoin_atm_at_tmobile_technology_center_in/</t>
  </si>
  <si>
    <t>March 30, 2015 at 11:01AM</t>
  </si>
  <si>
    <t>Stuff4</t>
  </si>
  <si>
    <t>I made a few bitcoin digital artworks and am selling them on Artpal if any of you are interested.</t>
  </si>
  <si>
    <t>http://www.artpal.com/Stuff4Bitcoin/?i=33515-1</t>
  </si>
  <si>
    <t>http://www.reddit.com/r/Bitcoin/comments/30rtjh/i_made_a_few_bitcoin_digital_artworks_and_am/</t>
  </si>
  <si>
    <t>March 30, 2015 at 11:34AM</t>
  </si>
  <si>
    <t>vlarocca</t>
  </si>
  <si>
    <t>HistoryCoin: History is written by the blockchain.</t>
  </si>
  <si>
    <t>I had a passing idea for a type of cryptocurrency that might have historical value. A 1 megabyte block is capable of holding a significant amount of data. Enough to actually make transactions and hold some historical data too.What if someone were to create a coin that's purpose was to record immutable significant historical data, while also moving financial transaction and creating coins? The coin would certainly hold the intrinsic value of recording history that was true and could not be changed to favor any one sector of society (the victors).What might be some qualities a coin like this would have? What would be the most valuable way for society to implement it? What things do you think would be most valuable in put into a cryto of this type? Has anything like this been done before that has significant value and significant following?</t>
  </si>
  <si>
    <t>http://www.reddit.com/r/Bitcoin/comments/30rws4/historycoin_history_is_written_by_the_blockchain/</t>
  </si>
  <si>
    <t>March 30, 2015 at 11:51AM</t>
  </si>
  <si>
    <t>youfighter</t>
  </si>
  <si>
    <t>I got tipped 200bits on ChangeBit I have no idea what it means.</t>
  </si>
  <si>
    <t>Thanks to the gentleman /u/AnalyzerX7 I was tipped 200bits on changebit. I have no idea how this "magic internet money" works and how much it is worth.We were tipping Fedoras now we tipping Internet Money?</t>
  </si>
  <si>
    <t>http://www.reddit.com/r/Bitcoin/comments/30ry8p/i_got_tipped_200bits_on_changebit_i_have_no_idea/</t>
  </si>
  <si>
    <t>March 30, 2015 at 11:50AM</t>
  </si>
  <si>
    <t>123BobbyJones123</t>
  </si>
  <si>
    <t>This chick is selling he drawings for BTC</t>
  </si>
  <si>
    <t>http://thefuturewasyesterday.org/Tiger.htm</t>
  </si>
  <si>
    <t>http://www.reddit.com/r/Bitcoin/comments/30ry5z/this_chick_is_selling_he_drawings_for_btc/</t>
  </si>
  <si>
    <t>March 30, 2015 at 11:44AM</t>
  </si>
  <si>
    <t>lfjmvndiir</t>
  </si>
  <si>
    <t>Security Facility &amp;amp; Safety Precaution of Self Storage from Black Box RM</t>
  </si>
  <si>
    <t>http://blackboxrm.com/security-safety.php</t>
  </si>
  <si>
    <t>http://www.reddit.com/r/Bitcoin/comments/30rxnz/security_facility_safety_precaution_of_self/</t>
  </si>
  <si>
    <t>March 30, 2015 at 11:40AM</t>
  </si>
  <si>
    <t>sargesinbad</t>
  </si>
  <si>
    <t>Regularly getting blocks an hour apart, has mining dropped off? When will the difficulty readjust?</t>
  </si>
  <si>
    <t>http://www.reddit.com/r/Bitcoin/comments/30rxbl/regularly_getting_blocks_an_hour_apart_has_mining/</t>
  </si>
  <si>
    <t>March 30, 2015 at 12:26PM</t>
  </si>
  <si>
    <t>loewan</t>
  </si>
  <si>
    <t>Mycelium Entropy in Hong Kong</t>
  </si>
  <si>
    <t>http://imgur.com/59cO5II</t>
  </si>
  <si>
    <t>http://www.reddit.com/r/Bitcoin/comments/30s1dh/mycelium_entropy_in_hong_kong/</t>
  </si>
  <si>
    <t>March 30, 2015 at 12:44PM</t>
  </si>
  <si>
    <t>montyturner</t>
  </si>
  <si>
    <t>Employment Lawyer in Carmel California accepts bitcoin</t>
  </si>
  <si>
    <t>http://www.fordslaw.com/Contact_Us.html</t>
  </si>
  <si>
    <t>http://www.reddit.com/r/Bitcoin/comments/30s2su/employment_lawyer_in_carmel_california_accepts/</t>
  </si>
  <si>
    <t>March 30, 2015 at 12:38PM</t>
  </si>
  <si>
    <t>kharv172</t>
  </si>
  <si>
    <t>‘Bitcoin Should be Used as a Currency Tool, Rather Than a Currency Itself’</t>
  </si>
  <si>
    <t>http://cointelegraph.com/news/113819/bitcoin-should-be-used-as-a-currency-tool-rather-than-a-currency-itself?utm_source=twitterfeed&amp;utm_medium=facebook</t>
  </si>
  <si>
    <t>http://www.reddit.com/r/Bitcoin/comments/30s2a2/bitcoin_should_be_used_as_a_currency_tool_rather/</t>
  </si>
  <si>
    <t>March 30, 2015 at 01:31PM</t>
  </si>
  <si>
    <t>KillerHurdz</t>
  </si>
  <si>
    <t>Only 100 blocks until 14M bitcoins (2/3) have been mined.</t>
  </si>
  <si>
    <t>https://blockchain.info/block/00000000000000001694fa3f91fb49a5940396088a957063dc028b943f9acb6b</t>
  </si>
  <si>
    <t>http://www.reddit.com/r/Bitcoin/comments/30s6c2/only_100_blocks_until_14m_bitcoins_23_have_been/</t>
  </si>
  <si>
    <t>March 30, 2015 at 01:17PM</t>
  </si>
  <si>
    <t>busterroni</t>
  </si>
  <si>
    <t>Contrary to popular belief, TIL through a productive chat with an Xbox support agent that you CAN'T buy Xbox Live Gold using bitcoin. There is no notice of this on any website related to Microsoft that I can see, in fact quite the contrary; today I am down $10.00 in bitcoin with no refund available.</t>
  </si>
  <si>
    <t>http://pastebin.com/Tr0DMPsb</t>
  </si>
  <si>
    <t>http://www.reddit.com/r/Bitcoin/comments/30s5ag/contrary_to_popular_belief_til_through_a/</t>
  </si>
  <si>
    <t>March 30, 2015 at 01:35PM</t>
  </si>
  <si>
    <t>keepcalmson</t>
  </si>
  <si>
    <t>What is the best place to sell goods for bitcoin online?</t>
  </si>
  <si>
    <t>http://www.reddit.com/r/Bitcoin/comments/30s6kz/what_is_the_best_place_to_sell_goods_for_bitcoin/</t>
  </si>
  <si>
    <t>March 30, 2015 at 02:03PM</t>
  </si>
  <si>
    <t>BitcoinCAD</t>
  </si>
  <si>
    <t>I just started Bitcoin Canada to grow the Canadian bitcoin community and would love everyones feedback on the website</t>
  </si>
  <si>
    <t>http://bitcoincanada.org</t>
  </si>
  <si>
    <t>http://www.reddit.com/r/Bitcoin/comments/30s8ju/i_just_started_bitcoin_canada_to_grow_the/</t>
  </si>
  <si>
    <t>March 30, 2015 at 01:59PM</t>
  </si>
  <si>
    <t>Ultra Music Festival Miami meets Bitcoin on "SHOW ME THE MONEY"</t>
  </si>
  <si>
    <t>https://www.youtube.com/watch?v=SFzsGx2D26s</t>
  </si>
  <si>
    <t>http://www.reddit.com/r/Bitcoin/comments/30s87w/ultra_music_festival_miami_meets_bitcoin_on_show/</t>
  </si>
  <si>
    <t>March 30, 2015 at 01:52PM</t>
  </si>
  <si>
    <t>willsteel</t>
  </si>
  <si>
    <t>Another deposit taxation. First spain now australia.</t>
  </si>
  <si>
    <t>http://www.zerohedge.com/news/2015-03-29/australia-start-taxing-bank-deposits</t>
  </si>
  <si>
    <t>http://www.reddit.com/r/Bitcoin/comments/30s7sz/another_deposit_taxation_first_spain_now_australia/</t>
  </si>
  <si>
    <t>March 30, 2015 at 02:36PM</t>
  </si>
  <si>
    <t>lateralspin</t>
  </si>
  <si>
    <t>Blockchain Technology Affords Tracking Supply-chains Anonymously</t>
  </si>
  <si>
    <t>https://www.youtube.com/watch?v=SqIUBn80pg4</t>
  </si>
  <si>
    <t>http://www.reddit.com/r/Bitcoin/comments/30sami/blockchain_technology_affords_tracking/</t>
  </si>
  <si>
    <t>March 30, 2015 at 02:32PM</t>
  </si>
  <si>
    <t>jesuscrypto</t>
  </si>
  <si>
    <t>Hi folks, I would like to find a way to get part of my salary paid in Bitcoin.</t>
  </si>
  <si>
    <t>I live in Ireland and I have been buying bitcoin for the last 3 years. I bought my first bitcoins from friends, then I also used Bitstamp and localbitcoins. I am tired of doing all of the above because it requires time and comes with some risk associated too. I would like to find a way of getting paid a percentage of my salary directly in bitcoin.I don't want to ask my company, because they would not understand/do it and even if they did it would take years to get it set up.Are there any secure and reputable services that allow me to get my salary in btc? Can you share your experiences?Thanks!</t>
  </si>
  <si>
    <t>http://www.reddit.com/r/Bitcoin/comments/30sact/hi_folks_i_would_like_to_find_a_way_to_get_part/</t>
  </si>
  <si>
    <t>March 30, 2015 at 02:23PM</t>
  </si>
  <si>
    <t>pootyskoot</t>
  </si>
  <si>
    <t>That feeling when tradescammers don't understand the power of open ledgers</t>
  </si>
  <si>
    <t>http://i.imgur.com/2AtnNdx.png</t>
  </si>
  <si>
    <t>http://www.reddit.com/r/Bitcoin/comments/30s9tz/that_feeling_when_tradescammers_dont_understand/</t>
  </si>
  <si>
    <t>March 30, 2015 at 02:57PM</t>
  </si>
  <si>
    <t>mymobiletokens</t>
  </si>
  <si>
    <t>Blockchain Backed Mobile Network USA-UK-INDIA Launching this Summer</t>
  </si>
  <si>
    <t>Find out More about the very 1st Blockchain Backed Mobile Network being announced at Mind the Gap Virtual EventMIND THE GAP - BUILDING THE BRIDGE BETWEEN THE CRYPTO WORLD TO THE FINANCIAL WORLD 10th of April 2015 www.mindthegapexpo.com Free to Attend directly from your computer.</t>
  </si>
  <si>
    <t>http://www.reddit.com/r/Bitcoin/comments/30sbu6/blockchain_backed_mobile_network_usaukindia/</t>
  </si>
  <si>
    <t>March 30, 2015 at 02:56PM</t>
  </si>
  <si>
    <t>raisenhower</t>
  </si>
  <si>
    <t>BitStore - marketplace (warehouse) with cheap and interesting... the truth!</t>
  </si>
  <si>
    <t>http://hsgq4lqaw4hmtmpe.onion/</t>
  </si>
  <si>
    <t>http://www.reddit.com/r/Bitcoin/comments/30sbrx/bitstore_marketplace_warehouse_with_cheap_and/</t>
  </si>
  <si>
    <t>March 30, 2015 at 02:47PM</t>
  </si>
  <si>
    <t>robmon</t>
  </si>
  <si>
    <t>Memories: Goose bumps</t>
  </si>
  <si>
    <t>http://imgur.com/pm6SQBN</t>
  </si>
  <si>
    <t>http://www.reddit.com/r/Bitcoin/comments/30sb8o/memories_goose_bumps/</t>
  </si>
  <si>
    <t>BadAntics</t>
  </si>
  <si>
    <t>I can customize my debit card any ideas on bitcoin designs?</t>
  </si>
  <si>
    <t>http://www.reddit.com/r/Bitcoin/comments/30sbv6/i_can_customize_my_debit_card_any_ideas_on/</t>
  </si>
  <si>
    <t>March 30, 2015 at 03:28PM</t>
  </si>
  <si>
    <t>triplecoins</t>
  </si>
  <si>
    <t>Fraud reports raise Apple Pay security questions- Hello Bitcoin?</t>
  </si>
  <si>
    <t>http://www.toledoblade.com/business/2015/03/28/Fraud-reports-raise-Apple-Pay-security-questions.html</t>
  </si>
  <si>
    <t>http://www.reddit.com/r/Bitcoin/comments/30sdlf/fraud_reports_raise_apple_pay_security_questions/</t>
  </si>
  <si>
    <t>March 30, 2015 at 03:24PM</t>
  </si>
  <si>
    <t>CoinMarketSwot</t>
  </si>
  <si>
    <t>What is your favorite altcoin to shelter your Bitcoin?</t>
  </si>
  <si>
    <t>Do you have an alt coin strategy to lower the frontal impact of any kind? If so, what is your favorite alt coin and why?</t>
  </si>
  <si>
    <t>http://www.reddit.com/r/Bitcoin/comments/30sdc7/what_is_your_favorite_altcoin_to_shelter_your/</t>
  </si>
  <si>
    <t>March 30, 2015 at 03:23PM</t>
  </si>
  <si>
    <t>lazurloner</t>
  </si>
  <si>
    <t>Questions about all the hardware wallets.</t>
  </si>
  <si>
    <t>I am working as a web developer and I am also a Bitcoin lover, but unfortunately we are still in a very very very early stage for bitcoin in Taiwan.After seen the demo videos about hardware wallets,I just have a simple question, which I can't find a simple explanation.Is the wallet running depends on the manufacture's website(or any web related component?)? or purely independently? What will happen if I want to use my HW wallet and the manufacture's service is down? (for example, chrome extensions)</t>
  </si>
  <si>
    <t>http://www.reddit.com/r/Bitcoin/comments/30sdbt/questions_about_all_the_hardware_wallets/</t>
  </si>
  <si>
    <t>March 30, 2015 at 03:37PM</t>
  </si>
  <si>
    <t>pennyservices</t>
  </si>
  <si>
    <t>Aligning Bitcoin with B2B Remittances</t>
  </si>
  <si>
    <t>http://paymentsviews.com/2015/03/29/pof-17-aligning-bitcoin-with-b2b-remittances/</t>
  </si>
  <si>
    <t>http://www.reddit.com/r/Bitcoin/comments/30se3q/aligning_bitcoin_with_b2b_remittances/</t>
  </si>
  <si>
    <t>March 30, 2015 at 04:03PM</t>
  </si>
  <si>
    <t>Charlie Shrem on Twitter: Well I'm off to prison now! Follow my twitter for tweets from the inside #Bitcoin</t>
  </si>
  <si>
    <t>https://twitter.com/charlieshrem/status/582439316988796929</t>
  </si>
  <si>
    <t>http://www.reddit.com/r/Bitcoin/comments/30sfnk/charlie_shrem_on_twitter_well_im_off_to_prison/</t>
  </si>
  <si>
    <t>March 30, 2015 at 04:00PM</t>
  </si>
  <si>
    <t>BashCoBot</t>
  </si>
  <si>
    <t>Mentor Monday, March 30, 2015: Ask all your bitcoin questions!</t>
  </si>
  <si>
    <t>Ask (and answer!) away! Here are the general rules:If you'd like to learn something, ask.If you'd like to share knowledge, answer.Any question about bitcoins is fair game.And don't forget to check out /r/BitcoinBeginnersYou can sort by new to see the latest questions that may not be answered yet.</t>
  </si>
  <si>
    <t>http://www.reddit.com/r/Bitcoin/comments/30sfhm/mentor_monday_march_30_2015_ask_all_your_bitcoin/</t>
  </si>
  <si>
    <t>Austria is shifting from public to private bank bailout funds. Depositors now "secured" by 1.5Bil € (or 0.8%!). Bitcoin users ...</t>
  </si>
  <si>
    <t>http://deutsche-wirtschafts-nachrichten.de/2015/03/30/es-wird-ernst-oesterreich-garantiert-die-sparguthaben-nicht-mehr/</t>
  </si>
  <si>
    <t>http://www.reddit.com/r/Bitcoin/comments/30sfgb/austria_is_shifting_from_public_to_private_bank/</t>
  </si>
  <si>
    <t>March 30, 2015 at 03:54PM</t>
  </si>
  <si>
    <t>Bitstamp lowered international wire deposit fees by 50%</t>
  </si>
  <si>
    <t>https://www.bitstamp.net/article/reduced-international-wire-fees/</t>
  </si>
  <si>
    <t>http://www.reddit.com/r/Bitcoin/comments/30sf3k/bitstamp_lowered_international_wire_deposit_fees/</t>
  </si>
  <si>
    <t>March 30, 2015 at 04:37PM</t>
  </si>
  <si>
    <t>btcxindia</t>
  </si>
  <si>
    <t>How to Accept Bitcoin for Retail merchants</t>
  </si>
  <si>
    <t>http://www.youtube.com/attribution_link?a=CexBDFLA-Yk&amp;u=%2Fwatch%3Fv%3DvtAg6GxGwqk%26feature%3Dshare</t>
  </si>
  <si>
    <t>http://www.reddit.com/r/Bitcoin/comments/30sho7/how_to_accept_bitcoin_for_retail_merchants/</t>
  </si>
  <si>
    <t>March 30, 2015 at 04:33PM</t>
  </si>
  <si>
    <t>Springmute</t>
  </si>
  <si>
    <t>China and Bitcoin (headline in Handelsblatt today, German)</t>
  </si>
  <si>
    <t>http://www.handelsblatt.com/finanzen/maerkte/devisen-rohstoffe/china-und-das-digitale-geld-der-drache-giert-nach-bitcoin/11550320.html</t>
  </si>
  <si>
    <t>http://www.reddit.com/r/Bitcoin/comments/30shdi/china_and_bitcoin_headline_in_handelsblatt_today/</t>
  </si>
  <si>
    <t>March 30, 2015 at 04:29PM</t>
  </si>
  <si>
    <t>Lagseeing</t>
  </si>
  <si>
    <t>Buying with PayPal</t>
  </si>
  <si>
    <t>Is there a way to buy or exchange PayPal balance to this magical internet money?</t>
  </si>
  <si>
    <t>http://www.reddit.com/r/Bitcoin/comments/30sh6a/buying_with_paypal/</t>
  </si>
  <si>
    <t>March 30, 2015 at 04:25PM</t>
  </si>
  <si>
    <t>ts123t</t>
  </si>
  <si>
    <t>BitFlyer affiliation link</t>
  </si>
  <si>
    <t>https://bitflyer.jp/gift/fmddxs4m</t>
  </si>
  <si>
    <t>http://www.reddit.com/r/Bitcoin/comments/30sgwt/bitflyer_affiliation_link/</t>
  </si>
  <si>
    <t>March 30, 2015 at 04:23PM</t>
  </si>
  <si>
    <t>Three Things to Know About Bitcoin</t>
  </si>
  <si>
    <t>http://www.youtube.com/attribution_link?a=4URNTiN0abo&amp;u=%2Fwatch%3Fv%3DnVb7PAf6iAI%26feature%3Dshare</t>
  </si>
  <si>
    <t>http://www.reddit.com/r/Bitcoin/comments/30sgso/three_things_to_know_about_bitcoin/</t>
  </si>
  <si>
    <t>March 30, 2015 at 04:55PM</t>
  </si>
  <si>
    <t>NaomiPricei</t>
  </si>
  <si>
    <t>Can i make money with bitcoins on this website ?</t>
  </si>
  <si>
    <t>http://georgeseprovitz.com/jobs</t>
  </si>
  <si>
    <t>http://www.reddit.com/r/Bitcoin/comments/30sips/can_i_make_money_with_bitcoins_on_this_website/</t>
  </si>
  <si>
    <t>March 30, 2015 at 04:51PM</t>
  </si>
  <si>
    <t>gta350</t>
  </si>
  <si>
    <t>what drugs satoshi use?</t>
  </si>
  <si>
    <t>i think he is on weed, do you?</t>
  </si>
  <si>
    <t>http://www.reddit.com/r/Bitcoin/comments/30sihc/what_drugs_satoshi_use/</t>
  </si>
  <si>
    <t>March 30, 2015 at 04:46PM</t>
  </si>
  <si>
    <t>John Barrett - Bitcoins &amp;amp; Gravy at Texas Bitcoin Conference</t>
  </si>
  <si>
    <t>http://www.youtube.com/attribution_link?a=CUi9gmpEQYo&amp;u=%2Fwatch%3Fv%3D6jZiW095QMU%26feature%3Dshare</t>
  </si>
  <si>
    <t>http://www.reddit.com/r/Bitcoin/comments/30si7c/john_barrett_bitcoins_gravy_at_texas_bitcoin/</t>
  </si>
  <si>
    <t>March 30, 2015 at 04:41PM</t>
  </si>
  <si>
    <t>Bliss86</t>
  </si>
  <si>
    <t>Can bitcoin be used to release a "secret" automatically after a address received enough coins?</t>
  </si>
  <si>
    <t>Hi,is is possible to set up a bitcoin address that provides a "secret" (for example a key) to the first person who sends X bitcoin to it?</t>
  </si>
  <si>
    <t>http://www.reddit.com/r/Bitcoin/comments/30shw8/can_bitcoin_be_used_to_release_a_secret/</t>
  </si>
  <si>
    <t>March 30, 2015 at 04:40PM</t>
  </si>
  <si>
    <t>adamavfc</t>
  </si>
  <si>
    <t>"My entrepreneurial neurons are on fire. So excited about #MegaNet. Can't wait to show you. It's a game changer. #Intel" - @KimDotcom</t>
  </si>
  <si>
    <t>https://twitter.com/KimDotcom/status/582457909377777664</t>
  </si>
  <si>
    <t>http://www.reddit.com/r/Bitcoin/comments/30shtb/my_entrepreneurial_neurons_are_on_fire_so_excited/</t>
  </si>
  <si>
    <t>March 30, 2015 at 05:12PM</t>
  </si>
  <si>
    <t>"Proof-of-Sincerity" through BTC Donations to Charities</t>
  </si>
  <si>
    <t>So I have recently posted my experience on using a BTC based remittance service. There were a sock puppets posting spam in response then another Redditors tried discrediting my post by referring to the sock puppet. I have since produced the tx address for the transaction as evidence, but I guess not everyone has proof of their claims so readily available.One of the elements that made Blockchain so revolutionary is the "Proof-of-work" which ultimately prevents abuse to the system through spam. Now, couldn't the same be applied to r/Bitcoin where someone can be called out and requested to make a "Proof-of-Sincerity" by dusting a charity that accepts BTC?This way the spammers and fakers can be called out, AND this proves that the poster is genuinely believes in BTC. Plus a charity also benefits.The guy doing the calling can suggest a random and irrational number as a bit donation amount to help with identification on the blockchain.Furthermore, if this catches on, could the ChangeTip bot be modified to automatically dust a random charity on command?</t>
  </si>
  <si>
    <t>http://www.reddit.com/r/Bitcoin/comments/30sjsf/proofofsincerity_through_btc_donations_to/</t>
  </si>
  <si>
    <t>March 30, 2015 at 05:33PM</t>
  </si>
  <si>
    <t>alistairmilne</t>
  </si>
  <si>
    <t>Adam Guerbuez on Twitter: Today will be very exciting. #Bitcoin wait for it.</t>
  </si>
  <si>
    <t>https://twitter.com/AdamGuerbuez/status/582488286666579969</t>
  </si>
  <si>
    <t>http://www.reddit.com/r/Bitcoin/comments/30sl13/adam_guerbuez_on_twitter_today_will_be_very/</t>
  </si>
  <si>
    <t>March 30, 2015 at 05:24PM</t>
  </si>
  <si>
    <t>JustynaPAT</t>
  </si>
  <si>
    <t>LazyCoins Goes “FAST” With New UK Banking Partnership</t>
  </si>
  <si>
    <t>http://www.coinspectator.com/lazycoins-goes-fast-with-new-uk-banking-partnership/</t>
  </si>
  <si>
    <t>http://www.reddit.com/r/Bitcoin/comments/30skg4/lazycoins_goes_fast_with_new_uk_banking/</t>
  </si>
  <si>
    <t>March 30, 2015 at 05:52PM</t>
  </si>
  <si>
    <t>aria_white</t>
  </si>
  <si>
    <t>When did you start investing in Bitcoin?</t>
  </si>
  <si>
    <t>I am in my early 20's and in college I've been wondering whether I should convert most of my net worth to bitcoins now or wait until I get a job; a steady source of income.</t>
  </si>
  <si>
    <t>http://www.reddit.com/r/Bitcoin/comments/30sm7a/when_did_you_start_investing_in_bitcoin/</t>
  </si>
  <si>
    <t>March 30, 2015 at 05:42PM</t>
  </si>
  <si>
    <t>w1nw1n</t>
  </si>
  <si>
    <t>Startcoin - Max Keiser scam</t>
  </si>
  <si>
    <t>Just like Quark and Maxcoin pump n dump now this utterly useless Startcoin is being pumped hard. Russell Brand this time is the idiot being used to promote it, i like the guy but come on Brand. I would say don't touch any Crypto project coming from Max 'the scam' Keiser.</t>
  </si>
  <si>
    <t>http://www.reddit.com/r/Bitcoin/comments/30slkp/startcoin_max_keiser_scam/</t>
  </si>
  <si>
    <t>March 30, 2015 at 06:15PM</t>
  </si>
  <si>
    <t>Ukrainians escaping from banks in Bitcoin</t>
  </si>
  <si>
    <t>http://forklog.com/forbes-ukraintsy-otkazyvayutsya-ot-bankov-v-polzu-bitkojna/</t>
  </si>
  <si>
    <t>http://www.reddit.com/r/Bitcoin/comments/30sno3/ukrainians_escaping_from_banks_in_bitcoin/</t>
  </si>
  <si>
    <t>March 30, 2015 at 06:13PM</t>
  </si>
  <si>
    <t>wallbit</t>
  </si>
  <si>
    <t>Two thirds of all bitcoins mined</t>
  </si>
  <si>
    <t>http://bitcoin.talkera.org/two-third-of-all-bitcoins-mined/</t>
  </si>
  <si>
    <t>http://www.reddit.com/r/Bitcoin/comments/30snl9/two_thirds_of_all_bitcoins_mined/</t>
  </si>
  <si>
    <t>March 30, 2015 at 06:07PM</t>
  </si>
  <si>
    <t>Bitcoin &amp;amp; 3D Printing Will Mutually Strengthen Each Other</t>
  </si>
  <si>
    <t>http://www.newsbtc.com/2015/03/29/bitcoin-3d-printing-will-mutually-strengthen-each-other-opinion/</t>
  </si>
  <si>
    <t>http://www.reddit.com/r/Bitcoin/comments/30sn5q/bitcoin_3d_printing_will_mutually_strengthen_each/</t>
  </si>
  <si>
    <t>March 30, 2015 at 06:06PM</t>
  </si>
  <si>
    <t>A Few Interesting Facts About Coinbase Bitcoin Platform</t>
  </si>
  <si>
    <t>http://www.newsbtc.com/2015/03/29/a-few-interesting-facts-about-coinbase-bitcoin-platform/</t>
  </si>
  <si>
    <t>http://www.reddit.com/r/Bitcoin/comments/30sn4p/a_few_interesting_facts_about_coinbase_bitcoin/</t>
  </si>
  <si>
    <t>March 30, 2015 at 06:05PM</t>
  </si>
  <si>
    <t>BitLanders – Bitcoin Company Becomes the Sponsor of Judo Open</t>
  </si>
  <si>
    <t>http://www.newsbtc.com/2015/03/29/bitlanders-bitcoin-company-becomes-the-sponsor-of-judo-open/</t>
  </si>
  <si>
    <t>http://www.reddit.com/r/Bitcoin/comments/30sn27/bitlanders_bitcoin_company_becomes_the_sponsor_of/</t>
  </si>
  <si>
    <t>Bitcoin Faucets, Explained in Detail</t>
  </si>
  <si>
    <t>http://www.newsbtc.com/2015/03/29/bitcoin-faucets-explained-in-detail/</t>
  </si>
  <si>
    <t>http://www.reddit.com/r/Bitcoin/comments/30sn13/bitcoin_faucets_explained_in_detail/</t>
  </si>
  <si>
    <t>March 30, 2015 at 06:02PM</t>
  </si>
  <si>
    <t>MLM Company Promoting Bitcoin Sets April Release</t>
  </si>
  <si>
    <t>https://www.cryptocoinsnews.com/mlm-company-promoting-bitcoinfuelcoin-sets-april-1-release-date/</t>
  </si>
  <si>
    <t>http://www.reddit.com/r/Bitcoin/comments/30smu7/mlm_company_promoting_bitcoin_sets_april_release/</t>
  </si>
  <si>
    <t>March 30, 2015 at 06:01PM</t>
  </si>
  <si>
    <t>Europol chief warns on computer encryption</t>
  </si>
  <si>
    <t>http://www.bbc.co.uk/news/technology-32087919</t>
  </si>
  <si>
    <t>http://www.reddit.com/r/Bitcoin/comments/30smrb/europol_chief_warns_on_computer_encryption/</t>
  </si>
  <si>
    <t>March 30, 2015 at 05:54PM</t>
  </si>
  <si>
    <t>eordano</t>
  </si>
  <si>
    <t>We need more CoinJoin - a writeup on privacy</t>
  </si>
  <si>
    <t>https://medium.com/@eordano/we-need-more-coinjoin-c7fefd12dc5e</t>
  </si>
  <si>
    <t>http://www.reddit.com/r/Bitcoin/comments/30smci/we_need_more_coinjoin_a_writeup_on_privacy/</t>
  </si>
  <si>
    <t>March 30, 2015 at 06:42PM</t>
  </si>
  <si>
    <t>americanpegasus</t>
  </si>
  <si>
    <t>If you had a million dollars to do as much damage to bitcoin as possible, what would you do? What if you had a billion?</t>
  </si>
  <si>
    <t>Why should we discuss this? Because these are very real issues that we are either facing or will face going forward. The bitcoin network needs to be impractical to attack for it to succeed, just like the Internet.Forget the couple of million that Mastercard has likely allocated to disrupting their competitor.If bitcoin goes global, and a few key nations belligerently oppose it, we need to understand what damage a billion dollars thrown at it can do.What could you do? Absorb coins on the bid, and then continuously dump them? You would lose money, but successfully keep the price depressed.Attempt dust attacks on the network? Use your fund to pay for the transaction fees you would incur....Or at what war chest amount is a 51% attack feasible?Perhaps there's another vector I'm not thinking of... So what ya got?</t>
  </si>
  <si>
    <t>http://www.reddit.com/r/Bitcoin/comments/30spko/if_you_had_a_million_dollars_to_do_as_much_damage/</t>
  </si>
  <si>
    <t>March 30, 2015 at 06:37PM</t>
  </si>
  <si>
    <t>theroadblaster</t>
  </si>
  <si>
    <t>Slush Pool expanding to mainland China and Asia-pacific region</t>
  </si>
  <si>
    <t>https://www.facebook.com/MiningBitcoinCz/photos/a.338761539543272.77635.281453778607382/779495415469880/?type=1&amp;theater</t>
  </si>
  <si>
    <t>http://www.reddit.com/r/Bitcoin/comments/30sp5p/slush_pool_expanding_to_mainland_china_and/</t>
  </si>
  <si>
    <t>March 30, 2015 at 06:19PM</t>
  </si>
  <si>
    <t>CriticOfGavin</t>
  </si>
  <si>
    <t>Has Bitcoin disrupted anything outside of Dark Markets?</t>
  </si>
  <si>
    <t>I'm a bitcoin owner and also a bitcoin skeptic. 6 years + into the project we know that bitcoin's biggest impact has been in the darkmarkets. Illegal trade that was difficult before has become easier.Outside of helping cybercriminals, what has bitcoin really disrupted?</t>
  </si>
  <si>
    <t>http://www.reddit.com/r/Bitcoin/comments/30snxy/has_bitcoin_disrupted_anything_outside_of_dark/</t>
  </si>
  <si>
    <t>March 30, 2015 at 07:26PM</t>
  </si>
  <si>
    <t>EdsterGB</t>
  </si>
  <si>
    <t>Bitcoin as a Smart Contract Platform</t>
  </si>
  <si>
    <t>http://gendal.me/2015/03/30/bitcoin-as-a-smart-contract-platform/</t>
  </si>
  <si>
    <t>http://www.reddit.com/r/Bitcoin/comments/30sswa/bitcoin_as_a_smart_contract_platform/</t>
  </si>
  <si>
    <t>March 30, 2015 at 07:25PM</t>
  </si>
  <si>
    <t>BitRelief</t>
  </si>
  <si>
    <t>Help crowdfund struggling students pay their bills with BTC</t>
  </si>
  <si>
    <t>https://bitrelief.wordpress.com/2015/03/30/a-new-way-to-give/</t>
  </si>
  <si>
    <t>http://www.reddit.com/r/Bitcoin/comments/30ssri/help_crowdfund_struggling_students_pay_their/</t>
  </si>
  <si>
    <t>March 30, 2015 at 07:21PM</t>
  </si>
  <si>
    <t>I sold a bitcoin a couple of days ago to pay for food for the rest of the month. It was a painful decision, and that's exactly how it should feel to dip into your savings.</t>
  </si>
  <si>
    <t>And bear in mind this is coming from someone who (a few years ago) thought that a savings account was the stupidest thing ever.I typically buy coins on payday with as much of my salary as I can afford to part with, and then live off the reduced amount. Sometimes I get too eager, like this month.I'm not asking for any tips though, I have enough. My point is that this is the sort of behavior we are going to create... Instead of a nation of spenders we will create a nation of savers, and this is a great thing.Imagine money as favors owed for a second, because that's all it is. It's a tally of how much the rest of humanity owes you for your supposed contributions.With our current inflationary system we have two choices: run around and spend our favors as fast as possible so they don't lose their power, or give our favors over to companies in exchange for a little prestige in their name (stock certificates). What this creates is a world of people who don't have any accumulated favors... And instead owe out the ass... They are slaves.The only 'winners' are the ones who trade in their favors for prestige in a company, and that only lasts as long as the company does.With bitcoin, everything will change. People will look forward to accumulating favors because accomplishment and achievement earlier-on will be more highly valued (as it should be).The inventor of the internal combustion engine? Humanity owes them a great debt that shouldn't grow weaker with time. Instead, it should grow stronger (assuming they don't cash it in).It takes very little effort to exist as a comfy cog in the machine our forefathers built, but to actually innovate takes a tremendous talent and effort. Those who accomplish this shouldn't have to worry the debt society owes them will grow weaker unless they play some convoluted game of money.A rich man will finally be rich again.He will he able to sit back, look at his empire, and say: Look at the great debt that humanity owes me through my hard work. Every member of the species keeps a copy of this ledger, and everyone acknowledges it. I truly am a rich man, and the proof of that is evident.This stands in stark contrast to today where the rich will watch their fortune evaporate unless they take measures to protect it.Bottom line: It should hurt to dip into your savings, because you are taking a debt that humanity owes you and cashing it in. And humanity isn't shrinking and failing... It's getting bigger and better every year. Like a stock in the species as a whole, who knows what your paltry one bitcoin worth of humanity will be worth in a few centuries?</t>
  </si>
  <si>
    <t>http://www.reddit.com/r/Bitcoin/comments/30ssgg/i_sold_a_bitcoin_a_couple_of_days_ago_to_pay_for/</t>
  </si>
  <si>
    <t>March 30, 2015 at 06:52PM</t>
  </si>
  <si>
    <t>AscotV</t>
  </si>
  <si>
    <t>I had the option to pay with Bitcoin, but I didn't. Here is why.</t>
  </si>
  <si>
    <t>Today I bought something online (a digital product). I had the option to pay with creditcard, paypal or bitcoin. There were no payment fees.I payed with paypal, because then I'm sure, if I got scammed (I never bought something there before), I can start a dispute.I didn't check how the bitcoin payment was processed (Coinbase, Bitpay, plain bitcoin address, ...).I know it's technically possible to set up an escrow system but not every site will do this, so Bitcoin may get associated with unsafe transactions (for the customer), like cash.Any ideas how this can be resolved? Maybe payments via payment processors like Bitpay and Coinbase should not be displayed as "Bitcoin", but as "Bitcoin via BitPay", so you know if the transaction is escrowed or not.SFMBE</t>
  </si>
  <si>
    <t>http://www.reddit.com/r/Bitcoin/comments/30sq72/i_had_the_option_to_pay_with_bitcoin_but_i_didnt/</t>
  </si>
  <si>
    <t>March 30, 2015 at 06:47PM</t>
  </si>
  <si>
    <t>offered a bounty of 0.05BTC to take a picture when taking a shower</t>
  </si>
  <si>
    <t>this is the first picture that I got, can you do it better?I won't ask to tattoo a QR on your dick, just find a way to prove that the shower is related to this post</t>
  </si>
  <si>
    <t>http://www.reddit.com/r/Bitcoin/comments/30spwa/offered_a_bounty_of_005btc_to_take_a_picture_when/</t>
  </si>
  <si>
    <t>March 30, 2015 at 08:28PM</t>
  </si>
  <si>
    <t>thinkscout</t>
  </si>
  <si>
    <t>Which is the best UK exchange?</t>
  </si>
  <si>
    <t>I want to buy a bitcoin in the UK. I took a look at coinbase, but I would have to transfer funds to an Estonian bank account and I would rather avoid the fees. Are there any good UK exchanges which utilise UK banks?</t>
  </si>
  <si>
    <t>http://www.reddit.com/r/Bitcoin/comments/30syhm/which_is_the_best_uk_exchange/</t>
  </si>
  <si>
    <t>March 30, 2015 at 08:24PM</t>
  </si>
  <si>
    <t>I'm literally going to kill myself, I lost 270 BTC on satoshi dice after a 3 hour losing streak, every roll lost. My life savings is gone, I have no way out, farewell.</t>
  </si>
  <si>
    <t>Saying I shouldn't have gambled more than I could afford is a little late and doesn't really apply when you have an addition. There were no delays in loading more money and I couldn't stop myself. I know people will insult me for not having self control, well there will be one less person with self control on the planet.My name was "gambling ruined my life" jokingly and it came true.</t>
  </si>
  <si>
    <t>http://www.reddit.com/r/Bitcoin/comments/30sy1v/im_literally_going_to_kill_myself_i_lost_270_btc/</t>
  </si>
  <si>
    <t>March 30, 2015 at 08:11PM</t>
  </si>
  <si>
    <t>SpiryGolden</t>
  </si>
  <si>
    <t>D Pak Got REKT AGAIN With Bitcoin, but with this new tip you wont ever get rekt again!</t>
  </si>
  <si>
    <t>https://www.youtube.com/watch?v=mA0A6gmFWZU&amp;feature=youtu.be</t>
  </si>
  <si>
    <t>http://www.reddit.com/r/Bitcoin/comments/30swwo/d_pak_got_rekt_again_with_bitcoin_but_with_this/</t>
  </si>
  <si>
    <t>March 30, 2015 at 07:39PM</t>
  </si>
  <si>
    <t>Sheep Darknet Marketplace Owner Arrested While Trying to Buy Luxury Home</t>
  </si>
  <si>
    <t>http://247cryptonews.com/sheep-darknet-marketplace-owner-arrested-while-trying-to-buy-luxury-home/</t>
  </si>
  <si>
    <t>http://www.reddit.com/r/Bitcoin/comments/30stya/sheep_darknet_marketplace_owner_arrested_while/</t>
  </si>
  <si>
    <t>March 30, 2015 at 09:00PM</t>
  </si>
  <si>
    <t>Yorn2</t>
  </si>
  <si>
    <t>On this day 5 years ago, someone bid $20 for 10k Bitcoin. This is the first available record of Bitcoin having fiat value.</t>
  </si>
  <si>
    <t>https://bitcointalk.org/index.php?topic=92.msg829#msg829</t>
  </si>
  <si>
    <t>http://www.reddit.com/r/Bitcoin/comments/30t1tv/on_this_day_5_years_ago_someone_bid_20_for_10k/</t>
  </si>
  <si>
    <t>March 30, 2015 at 08:55PM</t>
  </si>
  <si>
    <t>Bitcoin meets EDM at Ultra Music Festival 2015</t>
  </si>
  <si>
    <t>http://www.reddit.com/r/Bitcoin/comments/30t19q/bitcoin_meets_edm_at_ultra_music_festival_2015/</t>
  </si>
  <si>
    <t>March 30, 2015 at 08:54PM</t>
  </si>
  <si>
    <t>attcebu</t>
  </si>
  <si>
    <t>US Residential Email List_x0096_Over 20 Million_x0096_All 50 States</t>
  </si>
  <si>
    <t>https://bitcointalk.org/index.php?topic=1007131.new#new</t>
  </si>
  <si>
    <t>http://www.reddit.com/r/Bitcoin/comments/30t157/us_residential_email_listover_20_millionall_50/</t>
  </si>
  <si>
    <t>March 30, 2015 at 08:52PM</t>
  </si>
  <si>
    <t>Sixsignatory</t>
  </si>
  <si>
    <t>Any GBTC trades yet?</t>
  </si>
  <si>
    <t>I don't think Fidelity has had any, yet. Has to be someone willing to sell. If someone intends to sell, I guess there may be a few days for holders to transfer their shares to Fidelity.If it were you, what would you set your ask price at?</t>
  </si>
  <si>
    <t>http://www.reddit.com/r/Bitcoin/comments/30t0wj/any_gbtc_trades_yet/</t>
  </si>
  <si>
    <t>March 30, 2015 at 08:50PM</t>
  </si>
  <si>
    <t>TheProtocolTV</t>
  </si>
  <si>
    <t>[VIDEO] Epic conversation with the man investing in 100 Bitcoin companies, Adam Draper of Boost.vc | TheProtocol.TV</t>
  </si>
  <si>
    <t>https://www.theprotocol.tv/adam-draper-boostvc/</t>
  </si>
  <si>
    <t>http://www.reddit.com/r/Bitcoin/comments/30t0qv/video_epic_conversation_with_the_man_investing_in/</t>
  </si>
  <si>
    <t>March 30, 2015 at 08:46PM</t>
  </si>
  <si>
    <t>ShatosiMakanoto</t>
  </si>
  <si>
    <t>GBTC: Can anyone explain the Level 2 entries? Who are the bidders, and why do they all appear in the ask column as well?</t>
  </si>
  <si>
    <t>https://imgur.com/1vPLppE</t>
  </si>
  <si>
    <t>http://www.reddit.com/r/Bitcoin/comments/30t097/gbtc_can_anyone_explain_the_level_2_entries_who/</t>
  </si>
  <si>
    <t>March 30, 2015 at 09:22PM</t>
  </si>
  <si>
    <t>dragger2k</t>
  </si>
  <si>
    <t>Cryptocurrency round-up: Blockchain offers 'safe haven' for child porn and Secret Service scepticism</t>
  </si>
  <si>
    <t>http://www.ibtimes.co.uk/cryptocurrency-round-blockchain-offers-safe-haven-child-porn-secret-service-scepticism-1494103</t>
  </si>
  <si>
    <t>http://www.reddit.com/r/Bitcoin/comments/30t4ci/cryptocurrency_roundup_blockchain_offers_safe/</t>
  </si>
  <si>
    <t>March 30, 2015 at 09:18PM</t>
  </si>
  <si>
    <t>multisigna</t>
  </si>
  <si>
    <t>MultiSigna: Added new trading features</t>
  </si>
  <si>
    <t>Hello,For those of you who still don't know us, we are a new bitcoin market where transactions take place between the users, we don't intervene, we don't control your bitcoins/fiat.We added a variable exchange rate referenced to an external service (Bitcoin Average price), modified by a percentage (different for buy and sale orders). The exchange rate for all orders with variable exchange rate in the MultiSigna market, is adjusted every few minutes to the quote of that external service.We still need to grow our market, so please give us a try!We're offering 0.05 BTC reward to all those users that complete an order.Thanks!http://www.multisigna.com</t>
  </si>
  <si>
    <t>http://www.reddit.com/r/Bitcoin/comments/30t3x8/multisigna_added_new_trading_features/</t>
  </si>
  <si>
    <t>March 30, 2015 at 09:15PM</t>
  </si>
  <si>
    <t>koubiac</t>
  </si>
  <si>
    <t>Proof-of-stake is more decentralized, efficient and secure than proof-of-work. New white paper proves it</t>
  </si>
  <si>
    <t>http://www.neucoin.org/en/whitepaperFacts:PoW mining is an incredibly inefficient way of processing transactions. Bitcoin miners earn roughly $1 million per day for processing just 100,000 transactions - $10 each.An oligopoly of corporate miners has taken control of the Bitcoin network - decentralization is gone.Bitcoin holders are reluctant to debate competitive alternatives to PoW such as PoS and trusted nodes (like Ripple, despite its nearly $1B market cap).Myth: there is “nothing at stake” in PoS, or in other words, since PoS mining doesn’t consume outside resources, it’s costless for attackers to keep trying to modify transaction history until they succeed. The truth is that PoS security does have a cost: the capital cost of acquiring and holding coins. And the actual probabilities of “until they succeed” have never been mathematically analyzed.Folklore: Poelstra’s paper Distributed Consensus from Proof of Stake is Impossible. The author even admits in his own conclusion: “there is no rigorous argument that it is impossible to obtain a distributed consensus without provably consuming some resource outside the system.”The NeuCoin Project’s 39-page white paper mathematically demonstrates how PoS can maintain consensus and defeat all attack vectors - including grinding, history revision and pre-programmed attacks. Bounties for anyone who points out flaws in the paper.</t>
  </si>
  <si>
    <t>http://www.reddit.com/r/Bitcoin/comments/30t3k4/proofofstake_is_more_decentralized_efficient_and/</t>
  </si>
  <si>
    <t>March 30, 2015 at 09:38PM</t>
  </si>
  <si>
    <t>_nightengale_</t>
  </si>
  <si>
    <t>AMA Request: Elizabeth Rossielo, CEO of BitPesa</t>
  </si>
  <si>
    <t>Just listened to an interview Trace Mayer did for his podcast with Elizabeth Rossielo and felt like he left a lot of questions unasked.She seems incredibly sharp and perhaps knows more about current and potential Bitcoin adoption in Africa than anyone else.So how about it Ms. Rossielo?</t>
  </si>
  <si>
    <t>http://www.reddit.com/r/Bitcoin/comments/30t67b/ama_request_elizabeth_rossielo_ceo_of_bitpesa/</t>
  </si>
  <si>
    <t>March 30, 2015 at 09:33PM</t>
  </si>
  <si>
    <t>Bitappo</t>
  </si>
  <si>
    <t>Bitappo - Looking for developers</t>
  </si>
  <si>
    <t>Bitappo is looking for some talented developers who are skilled in making web and app development for Android/iOS.If you have these skills then please email at: sama@bitappo.com</t>
  </si>
  <si>
    <t>http://www.reddit.com/r/Bitcoin/comments/30t5p1/bitappo_looking_for_developers/</t>
  </si>
  <si>
    <t>March 30, 2015 at 09:32PM</t>
  </si>
  <si>
    <t>DasBIscuits</t>
  </si>
  <si>
    <t>Helping non techies send money to Mexico</t>
  </si>
  <si>
    <t>Hola ladies and gents. I have a few questions here. And forgive the formatting I'm on my mobile. I'm wanting to help co-workers send bitcoin to their families that live in Mexico from the US. From what I've researched would sendbitcoin.mx be the best route? I heard that 7-11 in Mexico accepts but not sure if they can cash out. Has anyone here used this service? How reliable? Thanks.</t>
  </si>
  <si>
    <t>http://www.reddit.com/r/Bitcoin/comments/30t5if/helping_non_techies_send_money_to_mexico/</t>
  </si>
  <si>
    <t>March 30, 2015 at 09:25PM</t>
  </si>
  <si>
    <t>Book Review – The Age of Cryptocurrency: How Bitcoin and Digital Money are Challenging the Global Economic Order</t>
  </si>
  <si>
    <t>http://blog.heartland.org/2015/03/book-review-the-age-of-cryptocurrency-how-bitcoin-and-digital-money-are-challenging-the-global-economic-order/</t>
  </si>
  <si>
    <t>http://www.reddit.com/r/Bitcoin/comments/30t4qz/book_review_the_age_of_cryptocurrency_how_bitcoin/</t>
  </si>
  <si>
    <t>March 30, 2015 at 10:08PM</t>
  </si>
  <si>
    <t>Blow-that-Doge</t>
  </si>
  <si>
    <t>Where can I get a Entropy in the States?</t>
  </si>
  <si>
    <t>Gentlemen, I have been looking to buy and entropy but the site that mycelium sends you to buy one is in Europe. Any where or any other site to buy these things here in the states?</t>
  </si>
  <si>
    <t>http://www.reddit.com/r/Bitcoin/comments/30t9yq/where_can_i_get_a_entropy_in_the_states/</t>
  </si>
  <si>
    <t>March 30, 2015 at 09:45PM</t>
  </si>
  <si>
    <t>z_5</t>
  </si>
  <si>
    <t>"Cold storage" from HD wallet</t>
  </si>
  <si>
    <t>Wondering if anyone has feedback on this method. The goal is to propose an easy and simple way to store long term for newbies and non-tech people.Originally I thought about Breadwallet on a (non-jailbroken) iPhone because of the iOS closed system, but it can be applied to any HD wallet in a closed environment I suppose.What do you think? Where could it be improved?1) Install HD wallet Breadwallet 2) Activate airplane mode 3) Write down your seed 4) Write down your public address 5) Create new wallet (to "replace" previous one) 6) Erase app from your phone 7) Store seed privately in 3 secure places. 8) Transfer your BTC to your public address (as many times as you need)</t>
  </si>
  <si>
    <t>http://www.reddit.com/r/Bitcoin/comments/30t74x/cold_storage_from_hd_wallet/</t>
  </si>
  <si>
    <t>pecathor</t>
  </si>
  <si>
    <t>Slush Pool (World's first Bitcoin mining pool) subreddit created</t>
  </si>
  <si>
    <t>http://www.reddit.com/r/slushpool/</t>
  </si>
  <si>
    <t>http://www.reddit.com/r/Bitcoin/comments/30t3vt/slush_pool_worlds_first_bitcoin_mining_pool/</t>
  </si>
  <si>
    <t>March 30, 2015 at 10:34PM</t>
  </si>
  <si>
    <t>_smudger_</t>
  </si>
  <si>
    <t>Barclays CEO: The Banking Sector Has Not Yet Felt the Full Disruptive Force of Technology, but It Will</t>
  </si>
  <si>
    <t>https://bitcoinmagazine.com/19785/barclays-ceo-banking-sector-not-yet-felt-full-disruptive-force-technology-will/</t>
  </si>
  <si>
    <t>http://www.reddit.com/r/Bitcoin/comments/30td9f/barclays_ceo_the_banking_sector_has_not_yet_felt/</t>
  </si>
  <si>
    <t>March 30, 2015 at 10:31PM</t>
  </si>
  <si>
    <t>ellipticco</t>
  </si>
  <si>
    <t>Bitcoin: The Road to the Financial Mainstream [Infographic]</t>
  </si>
  <si>
    <t>https://www.elliptic.co/bitcoin-the-road-to-the-financial-mainstream-infographic/</t>
  </si>
  <si>
    <t>http://www.reddit.com/r/Bitcoin/comments/30tcu0/bitcoin_the_road_to_the_financial_mainstream/</t>
  </si>
  <si>
    <t>March 30, 2015 at 10:17PM</t>
  </si>
  <si>
    <t>momed333</t>
  </si>
  <si>
    <t>WE THINK BITCOIN DESERVES RESPECT! Bitcoin on Persian carpet @ www.bitgah.com</t>
  </si>
  <si>
    <t>http://imgur.com/n5uT51R</t>
  </si>
  <si>
    <t>http://www.reddit.com/r/Bitcoin/comments/30tb0y/we_think_bitcoin_deserves_respect_bitcoin_on/</t>
  </si>
  <si>
    <t>March 30, 2015 at 10:11PM</t>
  </si>
  <si>
    <t>moh85</t>
  </si>
  <si>
    <t>Sheep Marketplace Arrest | translation from original news. By /user/karelb</t>
  </si>
  <si>
    <t>http://qntra.net/2015/03/sheep-marketplace-arrest/</t>
  </si>
  <si>
    <t>http://www.reddit.com/r/Bitcoin/comments/30tadg/sheep_marketplace_arrest_translation_from/</t>
  </si>
  <si>
    <t>March 30, 2015 at 10:53PM</t>
  </si>
  <si>
    <t>FloorLamp</t>
  </si>
  <si>
    <t>TradeBlock XBX Index Now Available to 120,000 Financial Professionals via Thomson Reuters Eikon</t>
  </si>
  <si>
    <t>https://tradeblock.com/blog/tradeblock-xbx-index-now-available-on-thomson-reuters-eikon</t>
  </si>
  <si>
    <t>http://www.reddit.com/r/Bitcoin/comments/30tfor/tradeblock_xbx_index_now_available_to_120000/</t>
  </si>
  <si>
    <t>March 30, 2015 at 10:52PM</t>
  </si>
  <si>
    <t>AlphaPoint</t>
  </si>
  <si>
    <t>Powered by AlphaPoint's state-of-the-art technology, Bitt releases its flagship service--the Bitt Exchange--to the public</t>
  </si>
  <si>
    <t>https://finance.yahoo.com/news/caribbean-startup-bitt-secures-seed-130000113.html</t>
  </si>
  <si>
    <t>http://www.reddit.com/r/Bitcoin/comments/30tfni/powered_by_alphapoints_stateoftheart_technology/</t>
  </si>
  <si>
    <t>March 30, 2015 at 10:51PM</t>
  </si>
  <si>
    <t>mahrens917</t>
  </si>
  <si>
    <t>More Silk Road Coins Are Out There</t>
  </si>
  <si>
    <t>http://www.nytimes.com/2015/03/31/nyregion/silk-road-case-federal-agents-charges.html?_r=0I wonder how much they stole and if they have dumped them already or not.</t>
  </si>
  <si>
    <t>http://www.reddit.com/r/Bitcoin/comments/30tfh0/more_silk_road_coins_are_out_there/</t>
  </si>
  <si>
    <t>March 30, 2015 at 10:42PM</t>
  </si>
  <si>
    <t>efxco</t>
  </si>
  <si>
    <t>Bitcoin hits real life barriers in South Africa</t>
  </si>
  <si>
    <t>https://www.youtube.com/watch?v=c1jHEJAxr5g</t>
  </si>
  <si>
    <t>http://www.reddit.com/r/Bitcoin/comments/30tea4/bitcoin_hits_real_life_barriers_in_south_africa/</t>
  </si>
  <si>
    <t>March 30, 2015 at 11:48PM</t>
  </si>
  <si>
    <t>ba4s</t>
  </si>
  <si>
    <t>US Federal Agents Charged Over Bitcoin Fraud</t>
  </si>
  <si>
    <t>http://news.sky.com/story/1455644/us-federal-agents-charged-over-bitcoin-fraud</t>
  </si>
  <si>
    <t>http://www.reddit.com/r/Bitcoin/comments/30tmzi/us_federal_agents_charged_over_bitcoin_fraud/</t>
  </si>
  <si>
    <t>March 30, 2015 at 11:46PM</t>
  </si>
  <si>
    <t>CoinCadence</t>
  </si>
  <si>
    <t>Bitcoin’s first criminal goes to prison today</t>
  </si>
  <si>
    <t>http://fortune.com/2015/03/30/bitcoins-criminal-prison-shrem/</t>
  </si>
  <si>
    <t>http://www.reddit.com/r/Bitcoin/comments/30tmqs/bitcoins_first_criminal_goes_to_prison_today/</t>
  </si>
  <si>
    <t>March 30, 2015 at 11:42PM</t>
  </si>
  <si>
    <t>skubit</t>
  </si>
  <si>
    <t>Latest Skubit IAB is on Google Play</t>
  </si>
  <si>
    <t>The latest version (2.2) of Skubit IAB is out.It has a new material design. I've integrated tidbit (extended bitid) authentication into this app, which includes permission scopes for 3rd-party apps. Also now handles direct orders to a bitcoin address. Numerous bug fixes.Mainnet https://play.google.com/store/apps/details?id=com.skubit.iabTestnet https://play.google.com/store/apps/details?id=net.skubit.iab</t>
  </si>
  <si>
    <t>http://www.reddit.com/r/Bitcoin/comments/30tm8l/latest_skubit_iab_is_on_google_play/</t>
  </si>
  <si>
    <t>March 30, 2015 at 11:38PM</t>
  </si>
  <si>
    <t>Big news for the downtown Montreal bitcoin community</t>
  </si>
  <si>
    <t>http://bitcoincanada.org/blog/bluedogbitcoin</t>
  </si>
  <si>
    <t>http://www.reddit.com/r/Bitcoin/comments/30tlnl/big_news_for_the_downtown_montreal_bitcoin/</t>
  </si>
  <si>
    <t>March 30, 2015 at 11:34PM</t>
  </si>
  <si>
    <t>transc3ndent</t>
  </si>
  <si>
    <t>Very bad experience with satoshibet, could almost say they stole my money...</t>
  </si>
  <si>
    <t>So on 2015-03-26 at 15:42:54 I was playing on their website and then decided to make an off-chain bet. So I make the bet (https://blockchain.info/tx/35a06e1a331ae48b8f73a2c8f41056a95c503d7d3b1c071e20bfafcc8bf5caa9) but something gets broken in their system and the bet is not processed. I then ask what is going on and they say it will be fixed in a short while. I wait a few more hours and then decide to get over with the stress so I ask for them to cancel the bet.They then tell me: "Sorry about that, if you message the transaction id, I'll see what I can do.". So I send them the transaction ID and after a few more hours of no response I send another message ranting about their bad customer service and they respond with the following:"Yes sorry about the delay, the blockchain database is moved to a new server and we are activating it now. The downtime was caused by an unexpected issue so we couldn't warn in advance unfortunately. I just sent 0.2 to your sent from address. The actual bet will be processed normaly as soon as we get the block chain game running again. At least this bet now has a big positive expected value.".I wait a couple more hours but they have yet to fix their system so I send the following: " Please I just want you to cancel my bet. Please respect my choice. I have claimed it yesterday and it has been too long. Up to today I have had a positive experience with your company so please respect me as a costumer and honor my choice. what has happenned is 0% my fault. I will also send you back your 0.2. You have to understand that this is more about my personal mental clearance than about Btc. I thought you agreed yesterday to ease my thoughts but now i have to live with this a few more hours or so.... "After a few more hours of no response from them I send the following on March 27, 2015 at 08:25:49 PM: "I am declaring my bet void. I will not accept the bet. It has been too long. I just want a refund. I am assuming I will be getting a refund and will engage in my peace of mind. I will be leaving assuming you are going to be doing what is honorable and honor my choice as your customer as it is your company's fault. When I bet the result was supposed to be instantaneous... I have already explained to you that this is taking a lot of my thinking time and that is why I am taking this action. Please understand and do what is right. Thank you"Then with no further response they go ahead and process the bet and I lose on the 2015-03-28 01:09:02: https://blockchain.info/tx/e29898085e5061d1531538707a1b7f936c75168e5d9a62aa5eb5bd180c5793f6I send them several messages on email and pm them on the btctalk forum and also post there but they are just ignoring me. This is the most frustrating part. I asked of them to either refund me or justify why they will not and why they chose to process my bet but all I get is no response!I know they are a company with history but I do not cease to get surprised by the bitcoin world. Real life casinos would never steal someone out of their money or make you wait 2 days for your bet.. If they do a mistake they refund and even compensate you... This is no way for a company like theirs with that much history and many users to be acting.</t>
  </si>
  <si>
    <t>http://www.reddit.com/r/Bitcoin/comments/30tl3t/very_bad_experience_with_satoshibet_could_almost/</t>
  </si>
  <si>
    <t>March 30, 2015 at 11:31PM</t>
  </si>
  <si>
    <t>Bitcoin is the most undervalued asset of our time.</t>
  </si>
  <si>
    <t>Politically neutral - check.Seamless ownership transfer - check.Ability to place capital in the cloud - check.Infinite storage possibilities - check.Limitless transfers - check.Transparent - check.Rigid protocol rules - check.All that for a $3.4 billion market cap.By 2020, 100 trillion USD of assets will be actively managed. Bitcoin currently represents 0.00034% of that.</t>
  </si>
  <si>
    <t>http://www.reddit.com/r/Bitcoin/comments/30tkpq/bitcoin_is_the_most_undervalued_asset_of_our_time/</t>
  </si>
  <si>
    <t>March 30, 2015 at 11:29PM</t>
  </si>
  <si>
    <t>justgimmieaname</t>
  </si>
  <si>
    <t>Is there transparency onto the M of N with multi-sig addresses?</t>
  </si>
  <si>
    <t>If somebody decides to execute a transaction with bitcoin and send money to an address they have been told is a 2 of 3 multi-sig, can they be sure the address is in fact 2 of 3 and not, for example, 2 of 7 or 5 of 20? Can software automatically verify the M of N properties?There are important consequenses to this because otherwise people could get easily swindled.Thanks</t>
  </si>
  <si>
    <t>http://www.reddit.com/r/Bitcoin/comments/30tkfl/is_there_transparency_onto_the_m_of_n_with/</t>
  </si>
  <si>
    <t>March 30, 2015 at 11:25PM</t>
  </si>
  <si>
    <t>altoz</t>
  </si>
  <si>
    <t>Verisign Discusses Collaboration with Armory</t>
  </si>
  <si>
    <t>https://bitcoinarmory.com/verisign-discusses-collaboration-with-armory-to-secure-payment-addresses/</t>
  </si>
  <si>
    <t>http://www.reddit.com/r/Bitcoin/comments/30tjzt/verisign_discusses_collaboration_with_armory/</t>
  </si>
  <si>
    <t>March 30, 2015 at 11:10PM</t>
  </si>
  <si>
    <t>AprilsArtShop</t>
  </si>
  <si>
    <t>Original Artwork for Bitcoin</t>
  </si>
  <si>
    <t>Hi there Reddit! I'm an artist who recently created a website where I'm offering my pieces solely for Bitcoin. Feel free to come check out my work. :) Thank you. http://www.aprilhenderlong.com</t>
  </si>
  <si>
    <t>http://www.reddit.com/r/Bitcoin/comments/30thz5/original_artwork_for_bitcoin/</t>
  </si>
  <si>
    <t>March 30, 2015 at 11:03PM</t>
  </si>
  <si>
    <t>Blind_Harry</t>
  </si>
  <si>
    <t>Thank you for your responses to my survey. This is a snippet of the data collected so far. It's still open so please contribute if you have not yet. Thanks!</t>
  </si>
  <si>
    <t>Snippet 1: http://i.imgur.com/60DAwDL.pngSnippet 2: http://i.imgur.com/pFfwbKy.pngPlease fill out my questionnaire if you have not already. It takes no longer than 5 minutes to complete. Thanks.https://docs.google.com/forms/d/1NjExoo127aPkAu8GOvhe6YnfZtyMDtKjXvRu3pwL7d8/viewform</t>
  </si>
  <si>
    <t>http://www.reddit.com/r/Bitcoin/comments/30th2j/thank_you_for_your_responses_to_my_survey_this_is/</t>
  </si>
  <si>
    <t>March 30, 2015 at 10:59PM</t>
  </si>
  <si>
    <t>paavokoya</t>
  </si>
  <si>
    <t>Undercover Agents Working on Silk Road Case Charged with Theft and Money Laundering</t>
  </si>
  <si>
    <t>http://www.nytimes.com/2015/03/31/nyregion/silk-road-case-federal-agents-charges.html?_r=1</t>
  </si>
  <si>
    <t>http://www.reddit.com/r/Bitcoin/comments/30tgkv/undercover_agents_working_on_silk_road_case/</t>
  </si>
  <si>
    <t>March 30, 2015 at 06:53PM</t>
  </si>
  <si>
    <t>j4ckl0nd0n</t>
  </si>
  <si>
    <t>Dear Bitcoin, you are seriously losing some of your value proposition</t>
  </si>
  <si>
    <t>http://i.imgur.com/gBuA1UR.png</t>
  </si>
  <si>
    <t>http://www.reddit.com/r/Bitcoin/comments/30sqb4/dear_bitcoin_you_are_seriously_losing_some_of/</t>
  </si>
  <si>
    <t>March 31, 2015 at 12:02AM</t>
  </si>
  <si>
    <t>itsjoeco</t>
  </si>
  <si>
    <t>The DOJ complaint against the federal agents that stole bitcoins from Silk Road.</t>
  </si>
  <si>
    <t>http://www.justice.gov/sites/default/files/opa/press-releases/attachments/2015/03/30/criminal_complaint_force.pdf</t>
  </si>
  <si>
    <t>http://www.reddit.com/r/Bitcoin/comments/30tovd/the_doj_complaint_against_the_federal_agents_that/</t>
  </si>
  <si>
    <t>March 30, 2015 at 11:58PM</t>
  </si>
  <si>
    <t>slvbtc</t>
  </si>
  <si>
    <t>Need some quick advice RE; "combined private keys"</t>
  </si>
  <si>
    <t>So I am playing around with the idea of giving 5 family members each a brain wallet made from an easy to remember random 3 word pass-phrase, then combining all 5 brain wallet private keys to create a 3 of 5 multi-sig public key that I can send funds to..This will allow my whole family to hold bitcoin and get them into checking the price etc. along with a little nest egg for them in case this takes off.It is also in my opinion secure enough with a random 3 word brain wallet as it will require 3 of 5 keys to access funds, meaning a total of 9 random words essentially required to access funds which is above the industry standard of 7.Also there is built in redundancy, in the situation that 2 family members forget or loose their pass-phrases it is still accessible.Now to the question:I want to do this in a secure manner (offline, no HDD, and running Ubuntu booted off cd-rom. not relying on a companies software.I am trying to use bitaddress.org's split wallet feature which seems to spit out a private key starting with 'V' and not recognized in the wallet details tab.. Why is this and what am I missing.Thanks in advance for any clarity!</t>
  </si>
  <si>
    <t>http://www.reddit.com/r/Bitcoin/comments/30todo/need_some_quick_advice_re_combined_private_keys/</t>
  </si>
  <si>
    <t>TheMoki</t>
  </si>
  <si>
    <t>Could someone give me simple explanation of the transaction scheme from Satoshi's paper?</t>
  </si>
  <si>
    <t>It's on page 2 (the picture).https://bitcoin.org/bitcoin.pdfThank you very much! I want to explain it to my teacher however I am unsure where do I begin. I do understand how transactions work in practice.</t>
  </si>
  <si>
    <t>http://www.reddit.com/r/Bitcoin/comments/30toc1/could_someone_give_me_simple_explanation_of_the/</t>
  </si>
  <si>
    <t>montanagunnut</t>
  </si>
  <si>
    <t>I can't withdraw from changetip</t>
  </si>
  <si>
    <t>I bought $20 worth of btc on changetip.com 3 days ago, and it won't let me withdraw it to my wallet. How long is it supposed to take before it's confirmed? They've conveniently already taken the money out of my bank account.</t>
  </si>
  <si>
    <t>http://www.reddit.com/r/Bitcoin/comments/30tobe/i_cant_withdraw_from_changetip/</t>
  </si>
  <si>
    <t>March 30, 2015 at 11:52PM</t>
  </si>
  <si>
    <t>kminsf</t>
  </si>
  <si>
    <t>Anyone here wronged by localbitcoins?</t>
  </si>
  <si>
    <t>HiI'm really angry right now. Localbitcoins sided with an obvious liar in a dispute I had. It's too much to get into right now but all the details are on the lbc forums.I can only assume localbitcoins sides with those that make them the most money or that they were paid off.This was for a small amount luckily- but it's the principle of everything-Anyone else have this happen? If I get enough stories I'll do a blog</t>
  </si>
  <si>
    <t>http://www.reddit.com/r/Bitcoin/comments/30tngu/anyone_here_wronged_by_localbitcoins/</t>
  </si>
  <si>
    <t>March 31, 2015 at 12:56AM</t>
  </si>
  <si>
    <t>elux</t>
  </si>
  <si>
    <t>Feds Demand Reddit Identify Dark Web Drug Forum Users</t>
  </si>
  <si>
    <t>http://www.wired.com/2015/03/dhs-reddit-dark-web-drug-forum/</t>
  </si>
  <si>
    <t>http://www.reddit.com/r/Bitcoin/comments/30tw1v/feds_demand_reddit_identify_dark_web_drug_forum/</t>
  </si>
  <si>
    <t>b_lumenkraft</t>
  </si>
  <si>
    <t>Bitcoin Lecture 7 on Community, Politics, and Regulation</t>
  </si>
  <si>
    <t>https://www.youtube.com/watch?v=IRbgZUGHn9g</t>
  </si>
  <si>
    <t>http://www.reddit.com/r/Bitcoin/comments/30tw06/bitcoin_lecture_7_on_community_politics_and/</t>
  </si>
  <si>
    <t>March 31, 2015 at 12:53AM</t>
  </si>
  <si>
    <t>Michael-Coinbase</t>
  </si>
  <si>
    <t>Coinbase Exchange Fees Documentation Updated</t>
  </si>
  <si>
    <t>https://support.coinbase.com/customer/portal/articles/1826608-what-are-the-fees-for-using-coinbase-exchange-</t>
  </si>
  <si>
    <t>http://www.reddit.com/r/Bitcoin/comments/30tvnx/coinbase_exchange_fees_documentation_updated/</t>
  </si>
  <si>
    <t>ElementsOfDeathClan</t>
  </si>
  <si>
    <t>Who would be interested in Bitcoin based eSports?</t>
  </si>
  <si>
    <t>-Similar to MLG but tournaments funded via bitcoin-Potential for match based betting-Build a larger &amp; real eSports ecosystem where all pro players can actually get paid to play (bring more investment &amp; wider audience)Thoughts?</t>
  </si>
  <si>
    <t>http://www.reddit.com/r/Bitcoin/comments/30tvm9/who_would_be_interested_in_bitcoin_based_esports/</t>
  </si>
  <si>
    <t>March 31, 2015 at 12:45AM</t>
  </si>
  <si>
    <t>fidelis2</t>
  </si>
  <si>
    <t>Torservers.net accepts donations in Bitcoin.</t>
  </si>
  <si>
    <t>https://www.torservers.net/donate.html</t>
  </si>
  <si>
    <t>http://www.reddit.com/r/Bitcoin/comments/30tukj/torserversnet_accepts_donations_in_bitcoin/</t>
  </si>
  <si>
    <t>March 31, 2015 at 12:44AM</t>
  </si>
  <si>
    <t>CP70</t>
  </si>
  <si>
    <t>2 federal agents charged with stealing Bitcoin during Silk Road investigation.</t>
  </si>
  <si>
    <t>http://mobile.reuters.com/article/idUSKBN0MQ1UF20150330?irpc=932</t>
  </si>
  <si>
    <t>http://www.reddit.com/r/Bitcoin/comments/30tufd/2_federal_agents_charged_with_stealing_bitcoin/</t>
  </si>
  <si>
    <t>March 31, 2015 at 12:43AM</t>
  </si>
  <si>
    <t>Abstrct</t>
  </si>
  <si>
    <t>C4 - Our Lighthouse Campaign is 25% Funded!</t>
  </si>
  <si>
    <t>http://blog.cryptoconsortium.org/our-lighthouse-campaign-is-25-funded/</t>
  </si>
  <si>
    <t>http://www.reddit.com/r/Bitcoin/comments/30tub7/c4_our_lighthouse_campaign_is_25_funded/</t>
  </si>
  <si>
    <t>March 31, 2015 at 12:36AM</t>
  </si>
  <si>
    <t>Microsoft forays into the world of Payments. Gets their 1st Money Transmitter License</t>
  </si>
  <si>
    <t>http://www.faisalkhan.com/blog/2015/3/30/microsoft-forays-into-the-world-of-payments-gets-their-1st-money-transmitter-license-1</t>
  </si>
  <si>
    <t>http://www.reddit.com/r/Bitcoin/comments/30tti1/microsoft_forays_into_the_world_of_payments_gets/</t>
  </si>
  <si>
    <t>Alan Silbert on Twitter | DEA/US Secret Service lesson via #bitcoin : Your agents probably steal cash all the time and this is the 1st time you had a chance of catching them.</t>
  </si>
  <si>
    <t>https://twitter.com/alansilbert/status/582588016994041856</t>
  </si>
  <si>
    <t>http://www.reddit.com/r/Bitcoin/comments/30ttgb/alan_silbert_on_twitter_deaus_secret_service/</t>
  </si>
  <si>
    <t>March 31, 2015 at 12:25AM</t>
  </si>
  <si>
    <t>georgerush</t>
  </si>
  <si>
    <t>Trustatom uses blockchain to streamline investment due diligence for Eastern companies</t>
  </si>
  <si>
    <t>http://www.prweb.com/releases/trustatom/streamlinevc/prweb12568684.htm</t>
  </si>
  <si>
    <t>http://www.reddit.com/r/Bitcoin/comments/30tryv/trustatom_uses_blockchain_to_streamline/</t>
  </si>
  <si>
    <t>March 31, 2015 at 12:23AM</t>
  </si>
  <si>
    <t>advENTuretimez</t>
  </si>
  <si>
    <t>Buying BTC with visa gift card</t>
  </si>
  <si>
    <t>Anyone know of a way to do this? Only thing I found was giftcarddrainer which costs %15 of the transaction.Thanks for your help!</t>
  </si>
  <si>
    <t>http://www.reddit.com/r/Bitcoin/comments/30troi/buying_btc_with_visa_gift_card/</t>
  </si>
  <si>
    <t>March 31, 2015 at 12:21AM</t>
  </si>
  <si>
    <t>DBF-Ghana</t>
  </si>
  <si>
    <t>BITCOIN VERSUS MOBILE MONEY IN GHANA</t>
  </si>
  <si>
    <t>http://philip.liberty.me/2014/08/01/bitcoin-versus-mobile-money-in-ghana/</t>
  </si>
  <si>
    <t>http://www.reddit.com/r/Bitcoin/comments/30trh2/bitcoin_versus_mobile_money_in_ghana/</t>
  </si>
  <si>
    <t>March 31, 2015 at 12:20AM</t>
  </si>
  <si>
    <t>chance--</t>
  </si>
  <si>
    <t>2 federal agents charged with stealing bitcoin during silk road probe [x-post r/news]</t>
  </si>
  <si>
    <t>http://www.cnn.com/2015/03/30/politics/federal-agents-charged-with-stealing-bitcoin/index.html</t>
  </si>
  <si>
    <t>http://www.reddit.com/r/Bitcoin/comments/30trd4/2_federal_agents_charged_with_stealing_bitcoin/</t>
  </si>
  <si>
    <t>March 31, 2015 at 12:14AM</t>
  </si>
  <si>
    <t>The agent that stole Silk Road bitcoins created an LLC for the purpose of "speculate and invest in bitcoin." Here's it's website.</t>
  </si>
  <si>
    <t>http://cole-40477.logogarden.com/</t>
  </si>
  <si>
    <t>http://www.reddit.com/r/Bitcoin/comments/30tqk7/the_agent_that_stole_silk_road_bitcoins_created/</t>
  </si>
  <si>
    <t>March 31, 2015 at 12:09AM</t>
  </si>
  <si>
    <t>AnalyzerX7</t>
  </si>
  <si>
    <t>Caribbean Startup Bitt Secures Seed Round USD$1.5 Million in Capital Led by Avatar Capital, to Bring Digital Currency Financial Services to Emerging Markets.</t>
  </si>
  <si>
    <t>Caribbean Startup Bitt Secures Seed Round USD$1.5 Million in Capital Led by Avatar Capital, to Bring Digital Currency Financial Services to Emerging Markets.Powered by AlphaPoint's state-of-the-art technology, Bitt releases its flagship service—the Bitt Exchange—to the public.BRIDGETOWN, BARBADOS—March 30, 2015 – Founded in 2013 by Gabriel Abed and Oliver Gale, Bitt is a digital asset exchange, remittance channel, and merchant-processing gateway based in Barbados. Bitt, Inc. has partnered with Avatar Capital to expand operations in the growing cryptocurrency industry. This latest partnership has firmly established Bitt as the frontrunner in the Caribbean’s burgeoning cryptocurrency ecosystem.LaunchPowered by AlphaPoint’s state-of-the-art technology designed by veteran Wall Street traders, Bitt’s trading platform is a highly powerful, user-friendly exchange that allows clients to trade securely and seamlessly. Bitt facilitates international Bitcoin trading in 11 major fiat currencies, such as the US Dollar (USD), Great Britain Pound (GBP), Canadian Dollar (CAD), Euro (EUR), and Barbadian Dollar (BBD).“We were very excited to be selected by Bitt to power their exchange and support their vision of lowering costs for payments and remittances,” said Vadim Telyatnikov, CEO of AlphaPoint. “By connecting their platform to global exchanges, Bitt can offer Caribbean residents competitive exchange rates and deep liquidity from around the world.”FundingBitt closed its landmark $1.5 million seed round from Avatar Capital, a Caribbean investment group based in Trinidad and Tobago. This initial capital investment will allow Bitt to continue to develop and expand its core services.“Avatar backs Bitt with full confidence,” said Peter George, Director of Avatar Capital. “We are pleased to invest in the development of the cryptocurrency industry in the region. It is our hope that this investment benefits the people of the Caribbean and becomes the catalyst for digital currency trading in this part of the world.”Serving the Underbanked“The Bitt Exchange is a cornerstone project for digital finance in the Caribbean. By facilitating trade between traditional and digital currency markets, Bitt is creating the platform for very low-cost international commerce and remittance between the people who need it most - the millions of unbanked and underbanked citizens in the Caribbean,” said Gabriel Abed, Bitt CEO. Abed was recently recognized by Wall Street Journal as ‘Mr. Bitt.’ In Paul Vigna’s recently released book, “The Age of Cryptocurrency,” Abed is quoted as viewing “digital currency’s low transaction fees as a quantum leap for small Caribbean nations that currently maintain their own currencies.” Emphasis on Security and Performance Bitt provides a high-frequency trading platform, which boasts military-grade security. With an independent multi-signature HD wallet system, which maintains 95% of customer Bitcoin offline, Bitt users can buy and sell cryptocurrency with peace of mind, knowing their assets are secure. “With a team of financial experts, IT network security engineers, cryptographers, and software developers from around the world, as well as banking facilities and asset liquidity spanning many major international fiat currencies, Bitt is poised to become the leading digital currency exchange in the Caribbean region,” said Oliver Gale, Bitt’s CFO.About BittBitt is a Caribbean-based digital asset exchange, remittance channel, and merchant-processing gateway. With a high-frequency trading platform, rigorous security and an easy-to-use trading interface, the Bitt exchange is an ideal solution for individual or professional trading. Bitt’s core focus is on providing the highest levels of access, safety, customer service, transparency and accountability, visit www.bitt.com.About AlphaPointAlphaPoint (est. in 2013) is the leading exchange technology platform provider to support digital currencies. The company powers some of the top bitcoin and alt-coin exchanges in the world, and is faster than traditional exchanges with the ability to process nearly one million transactions per second. By easing the adoption of digital currencies, AlphaPoint's secure, scalable, and customizable platform is helping change how businesses and consumers transact. AlphaPoint has offices in New York City, Philadelphia, and San Francisco. For more information, visit www.alphapoint.com.</t>
  </si>
  <si>
    <t>http://www.reddit.com/r/Bitcoin/comments/30tpyn/caribbean_startup_bitt_secures_seed_round_usd15/</t>
  </si>
  <si>
    <t>March 31, 2015 at 12:06AM</t>
  </si>
  <si>
    <t>GeorgeClooneysToupee</t>
  </si>
  <si>
    <t>Former Federal Agents Charged With Bitcoin Money Laundering and Wire Fraud</t>
  </si>
  <si>
    <t>http://www.justice.gov/opa/pr/former-federal-agents-charged-bitcoin-money-laundering-and-wire-fraud</t>
  </si>
  <si>
    <t>http://www.reddit.com/r/Bitcoin/comments/30tpj3/former_federal_agents_charged_with_bitcoin_money/</t>
  </si>
  <si>
    <t>March 31, 2015 at 12:05AM</t>
  </si>
  <si>
    <t>ths1977</t>
  </si>
  <si>
    <t>Former feds charged with stealing Silk Road bitcoin</t>
  </si>
  <si>
    <t>http://www.usatoday.com/story/news/2015/03/30/federal-agents-charged-with-stealing-bitcoin-from-silk-road-case/70672058/</t>
  </si>
  <si>
    <t>http://www.reddit.com/r/Bitcoin/comments/30tpeu/former_feds_charged_with_stealing_silk_road/</t>
  </si>
  <si>
    <t>March 31, 2015 at 01:23AM</t>
  </si>
  <si>
    <t>SaveOnSend_com</t>
  </si>
  <si>
    <t>Why Bitcoin is not for the unbanked in Africa, yet</t>
  </si>
  <si>
    <t>http://techmoran.com/bitcoin-not-unbanked-africa-yet/#sthash.LgfDIkEJ.yGY7oOVI.sfju</t>
  </si>
  <si>
    <t>http://www.reddit.com/r/Bitcoin/comments/30tzne/why_bitcoin_is_not_for_the_unbanked_in_africa_yet/</t>
  </si>
  <si>
    <t>March 31, 2015 at 01:20AM</t>
  </si>
  <si>
    <t>DEA Agent Charged With Acting As A Paid Mole for Silk Road</t>
  </si>
  <si>
    <t>http://www.wired.com/2015/03/dea-agent-charged-acting-paid-mole-silk-road/</t>
  </si>
  <si>
    <t>http://www.reddit.com/r/Bitcoin/comments/30tza1/dea_agent_charged_with_acting_as_a_paid_mole_for/</t>
  </si>
  <si>
    <t>March 31, 2015 at 01:17AM</t>
  </si>
  <si>
    <t>camponez</t>
  </si>
  <si>
    <t>GBTC: 5 bids, no asks to be seen. When will the fun start?</t>
  </si>
  <si>
    <t>http://www.otcmarkets.com/stock/GBTC/quote35.51 and 35.50 are the biggest bids so far.</t>
  </si>
  <si>
    <t>http://www.reddit.com/r/Bitcoin/comments/30tywx/gbtc_5_bids_no_asks_to_be_seen_when_will_the_fun/</t>
  </si>
  <si>
    <t>March 31, 2015 at 01:12AM</t>
  </si>
  <si>
    <t>FT: Technology will liberate customers from bad banking</t>
  </si>
  <si>
    <t>http://www.ft.com/cms/s/0/6c3e0936-ad28-11e4-a5c1-00144feab7de.html?ftcamp=published_links%2Frss%2Fhome_uk%2Ffeed%2F%2Fproduct</t>
  </si>
  <si>
    <t>http://www.reddit.com/r/Bitcoin/comments/30ty9l/ft_technology_will_liberate_customers_from_bad/</t>
  </si>
  <si>
    <t>March 31, 2015 at 01:56AM</t>
  </si>
  <si>
    <t>ColBuzzLiteBeer</t>
  </si>
  <si>
    <t>Bitcoin for Prison [Charlie Shrem]</t>
  </si>
  <si>
    <t>http://motherboard.vice.com/read/bitcoin-for-prison</t>
  </si>
  <si>
    <t>http://www.reddit.com/r/Bitcoin/comments/30u48x/bitcoin_for_prison_charlie_shrem/</t>
  </si>
  <si>
    <t>2 Ex-Federal Agents in Silk Road Case Are Charged With Fraud</t>
  </si>
  <si>
    <t>http://www.nytimes.com/2015/03/31/nyregion/silk-road-case-federal-agents-charges.html?smid=re-share</t>
  </si>
  <si>
    <t>http://www.reddit.com/r/Bitcoin/comments/30u48u/2_exfederal_agents_in_silk_road_case_are_charged/</t>
  </si>
  <si>
    <t>March 31, 2015 at 01:53AM</t>
  </si>
  <si>
    <t>jordanwpg</t>
  </si>
  <si>
    <t>First advisory I have seen regarding the blockchain. Thoughts? ...and GO</t>
  </si>
  <si>
    <t>http://usa.kaspersky.com/about-us/press-center/press-releases/security-researchers-identify-malware-threat-virtual-currencies</t>
  </si>
  <si>
    <t>http://www.reddit.com/r/Bitcoin/comments/30u3v6/first_advisory_i_have_seen_regarding_the/</t>
  </si>
  <si>
    <t>March 31, 2015 at 01:43AM</t>
  </si>
  <si>
    <t>Designing a Bitcoin system to use in prison | Motherboard</t>
  </si>
  <si>
    <t>http://motherboard.vice.com/read/bitcoin-for-prison?utm_source=mbtwitter</t>
  </si>
  <si>
    <t>http://www.reddit.com/r/Bitcoin/comments/30u2fa/designing_a_bitcoin_system_to_use_in_prison/</t>
  </si>
  <si>
    <t>March 31, 2015 at 01:41AM</t>
  </si>
  <si>
    <t>dwdoc</t>
  </si>
  <si>
    <t>Could Fedcoin be to Bitcoin what iTunes is to Bittorrent?</t>
  </si>
  <si>
    <t>https://bitcointalk.org/index.php?topic=984823.msg10932694#msg10932694</t>
  </si>
  <si>
    <t>http://www.reddit.com/r/Bitcoin/comments/30u27i/could_fedcoin_be_to_bitcoin_what_itunes_is_to/</t>
  </si>
  <si>
    <t>March 31, 2015 at 01:33AM</t>
  </si>
  <si>
    <t>CC_EF_JTF</t>
  </si>
  <si>
    <t>Criminal complaint against Federal agents reveals that they had access to the Silk Road Administrator account, they extorted DPR, sold him false information, then took their funds to Mt. Gox. None of this revealed at trial!</t>
  </si>
  <si>
    <t>http://imgur.com/gallery/sCXVg/</t>
  </si>
  <si>
    <t>http://www.reddit.com/r/Bitcoin/comments/30u11c/criminal_complaint_against_federal_agents_reveals/</t>
  </si>
  <si>
    <t>beer_warrior</t>
  </si>
  <si>
    <t>Why $300 is the top price that BTC can reach</t>
  </si>
  <si>
    <t>Everyone keeps waiting for the next bubble. Every piece of good news, new partnerships, interest from Wall St., etc, is breathlessly awaited by the Faithful for a huge price jump and a return to a 4 figure valuation. This cannot happen anymore, due to the costs of maintaining the hash rate of the system.The problem is the miners. At this point, the cost of maintaining a competitive mining operation is high enough that some mining pools are shutting down. The current price of BTC cannot sustain their operations, since they need to sell BTC to pay for their electricity costs (and any other costs of servicing their equipment). This means that remaining mining operations are probably breaking even or losing some money, depending on their infrastructure and of course the price of electricity.Any rise in the price of BTC is met by a “sell wall” of cash-strapped miners selling their BTC and hoping to eke out a tiny bit of profit to keep their operation alive. This seems to occur at between $250 and $300.This means that the only way to raise the price of BTC is to have an increase in demand for the coin accompanied by a stoppage of sales by the miners. This is difficult to do.Imagine that the major mining pools got together to form a cartel around the sale of BTC. They all agree to voluntary sell limits to keep the price of BTC rising (similar to OPEC in better years). Disregarding the centralization of the coin that would then occur, the miners who are currently out of business would then restart mining operations and would almost certainly sell all of the BTC that they generate since they would be desperate to recoup their losses on equipment. A new, albeit smaller, sell wall would occur which would then place considerable pressure on the cartel members to “cheat” and sell off their BTC at a premium, driving the price back down.Bitcoin seems to have backed itself into a corner under the weight of the hash race that occurred over the last 12 months, which saw an 8-fold increase in hashrate (https://blockchain.info/charts/hash-rate). The lack of control over the hash rate and the enormous power that it requires seems to be the Achilles Heel of the protocol.</t>
  </si>
  <si>
    <t>http://www.reddit.com/r/Bitcoin/comments/30u101/why_300_is_the_top_price_that_btc_can_reach/</t>
  </si>
  <si>
    <t>fenn138</t>
  </si>
  <si>
    <t>Anyone bought from BitIn.co? Waiting 5 days now.</t>
  </si>
  <si>
    <t>I bought a bitcoin from bitin.co via Paypal on 3/25 and payment was accepted on 3/26. Their site says first transaction may take up to 48 hours, but it's been five days now. I sent them a few messages through their site but haven't heard back. Have I been screwed? Has anyone else bought from BitIn?</t>
  </si>
  <si>
    <t>http://www.reddit.com/r/Bitcoin/comments/30u0y8/anyone_bought_from_bitinco_waiting_5_days_now/</t>
  </si>
  <si>
    <t>March 31, 2015 at 02:22AM</t>
  </si>
  <si>
    <t>coinbanker</t>
  </si>
  <si>
    <t>This is how Factom Blockchain technology works.</t>
  </si>
  <si>
    <t>https://www.youtube.com/watch?t=94&amp;v=EVysdFomwZE</t>
  </si>
  <si>
    <t>http://www.reddit.com/r/Bitcoin/comments/30u7xk/this_is_how_factom_blockchain_technology_works/</t>
  </si>
  <si>
    <t>March 31, 2015 at 02:19AM</t>
  </si>
  <si>
    <t>sietemeles</t>
  </si>
  <si>
    <t>Why Bitcoin has not gone to the Moon.</t>
  </si>
  <si>
    <t>It is very very simple, guys. You have shot yourselves in the foot. One the one hand the far sighted of you look forward to Bitcoin being the one world currency of choice, a new paradigm of finance and economics. On the other hand a rather large subset of you use Bitcoin for illegal purposes such as buying drugs and another group delight in operating various scams and hacks to steal Bitcoin from other users.WAKE UP SHEEPLE !There is NO WAY Bitcoin is going anywhere until those of you with a SERIOUS interest in crypto take real steps to get rid of the con men , the drug users and dealers and all other illegal/immoral users of the crypto. We know it has been attractive to these elements for obvious reason but unless you get rid of them Bitcoin is forever doomed and will NEVER get anywhere.Forget those stupid libertarian dreams of "fucking gubmint", wake up to the reality of the real world. We need to remove the con merchants, the drug dealers and users and all other illegal participants in bitcoin.If you know of anyone using bitcoin for anything illegal or immoral please report them to your local police right now. If the honest users of Bitcoin take the right action now we do indeed stand a chance of getting cryptocurrency accepted by the masses. If we do nothing it will forever be associated with criminals and dead beat drug users and losers.You know it makes sense. Grass up those undesirables right now guys and lets make bitcoin an honest space with a future.</t>
  </si>
  <si>
    <t>http://www.reddit.com/r/Bitcoin/comments/30u7em/why_bitcoin_has_not_gone_to_the_moon/</t>
  </si>
  <si>
    <t>March 31, 2015 at 02:15AM</t>
  </si>
  <si>
    <t>[Podcast] Epicenter bitcoin - EB72 – Siân Jones – Cryptocurrency Regulation Update: Uk, Isle Of Man, California, Bitlicense</t>
  </si>
  <si>
    <t>https://epicenterbitcoin.com/podcast/072/</t>
  </si>
  <si>
    <t>http://www.reddit.com/r/Bitcoin/comments/30u6vk/podcast_epicenter_bitcoin_eb72_si%C3%A2n_jones/</t>
  </si>
  <si>
    <t>bithugs</t>
  </si>
  <si>
    <t>Today's revelations about corruption and money laundering on the part of investigators of the Silk Road has given us a beautiful gift.</t>
  </si>
  <si>
    <t>If you are up to speed with the revelations today regarding Federal Agents attempting to launder bitcoins that they illegally obtained, then please also consider this wonderful gift they have given us.Current regulations are enough. We do not need more regulation, if anything, any effort put towards regulation should go towards enforcing and facilitating the enforcement of current regulations regarding AML\KYC. And evaluating where current regulations fall short or overreach.It was because of current regulations that the federal agent working for the IRS was able to bring forth this case and completely trace stolen bitcoins to their exit points in fiat. It was because of current regulations that the federal agents were so exposed and had to put so much effort into covering their tracks, which only led to more red flags.I hope this is used as an example for states like NY to show that no new regulation is needed and that any additional regulation will not result in less money laundering but will serve to stifle innovation and drive it overseas.</t>
  </si>
  <si>
    <t>http://www.reddit.com/r/Bitcoin/comments/30u6u8/todays_revelations_about_corruption_and_money/</t>
  </si>
  <si>
    <t>March 31, 2015 at 02:12AM</t>
  </si>
  <si>
    <t>jimmy-dodger</t>
  </si>
  <si>
    <t>Two federal agents charged with stealing from Silk Road while they investigated it</t>
  </si>
  <si>
    <t>http://arstechnica.com/tech-policy/2015/03/two-feds-who-investigated-silk-road-accused-of-stealing-from-it-too/</t>
  </si>
  <si>
    <t>http://www.reddit.com/r/Bitcoin/comments/30u6fr/two_federal_agents_charged_with_stealing_from/</t>
  </si>
  <si>
    <t>March 31, 2015 at 02:07AM</t>
  </si>
  <si>
    <t>aoeuaoeuaoeu</t>
  </si>
  <si>
    <t>I have a MasterCard Prepaid where do I trade or spend it for bitcoin?</t>
  </si>
  <si>
    <t>I have ~9$ CAD on a PrePaid MasterCard Vanilla Where can I trade it off for bitcoin.Circle doesn't work in my area.</t>
  </si>
  <si>
    <t>http://www.reddit.com/r/Bitcoin/comments/30u5pa/i_have_a_mastercard_prepaid_where_do_i_trade_or/</t>
  </si>
  <si>
    <t>March 31, 2015 at 02:03AM</t>
  </si>
  <si>
    <t>__burke__2</t>
  </si>
  <si>
    <t>Financial Watchdog Rethinks AML Guidance for Banks and Bitcoin</t>
  </si>
  <si>
    <t>http://www.coindesk.com/financial-watchdog-fatf-wants-to-help-bitcoin-businesses-with-risk-based-approach/</t>
  </si>
  <si>
    <t>http://www.reddit.com/r/Bitcoin/comments/30u570/financial_watchdog_rethinks_aml_guidance_for/</t>
  </si>
  <si>
    <t>March 31, 2015 at 01:58AM</t>
  </si>
  <si>
    <t>440e8bttns</t>
  </si>
  <si>
    <t>24 hr change according to Winkdex. If only it were true!</t>
  </si>
  <si>
    <t>http://imgur.com/StFoPMw</t>
  </si>
  <si>
    <t>http://www.reddit.com/r/Bitcoin/comments/30u4hy/24_hr_change_according_to_winkdex_if_only_it_were/</t>
  </si>
  <si>
    <t>March 31, 2015 at 01:57AM</t>
  </si>
  <si>
    <t>BitMesh Update March 26, 2015</t>
  </si>
  <si>
    <t>https://www.youtube.com/watch?v=yOb05a0yt1Y</t>
  </si>
  <si>
    <t>http://www.reddit.com/r/Bitcoin/comments/30u4ei/bitmesh_update_march_26_2015/</t>
  </si>
  <si>
    <t>March 31, 2015 at 02:46AM</t>
  </si>
  <si>
    <t>_jumpstoconclusions_</t>
  </si>
  <si>
    <t>2 US agents charged with fraud during Silk Road inquiry</t>
  </si>
  <si>
    <t>http://news.yahoo.com/2-us-agents-charged-fraud-165121650.html</t>
  </si>
  <si>
    <t>http://www.reddit.com/r/Bitcoin/comments/30ubbu/2_us_agents_charged_with_fraud_during_silk_road/</t>
  </si>
  <si>
    <t>March 31, 2015 at 03:03AM</t>
  </si>
  <si>
    <t>Nakasje</t>
  </si>
  <si>
    <t>Blockchaining my BTC saving</t>
  </si>
  <si>
    <t>Cold storage or paper wallet in my home is prone to steal but also prone to confiscate by the officials. Especially if the value of bitcoin goes sky high.The question is how can I make the cold storage more safe and accessible to my loved ones? Well, I've ended up with blockchain-like solution. Here is how.The main rule is not using registered things like school numbers, distances, surnames etc. But using only unique memorable words between myself and my loved ones.First finding out a unique memory which I share with whom (maybe 2 to 3 peoples too) I am connected to. For example the nickname of my grandmother only known within the family.And thinking of more of this kind of unique memories. For example at which place I've met my niece's boyfriend for the first time. She should also remember this.And sharing a same password with all of them.So, I've came up with 6 words and 6 people. End-to-end joining this words will be the key to unlock the encryption to get the private keys. I've written a special letter, not a suspicious one, for everyone and sent by post. Later I am going to talk about it and laugh how nice is sharing secrets between 2 of us.By now to unlock the key, almost all 6 people need to share their secret I've handed over. Most of them are able to unlock 2 or 3 words but never all of the words own their own. There should be need for coming together.When I do not open my mailbox more than 49 (just a random number) days, then they will automatically receive an email with attachment that can only being opened with the shared password. Attachment contains the manual.</t>
  </si>
  <si>
    <t>http://www.reddit.com/r/Bitcoin/comments/30udh9/blockchaining_my_btc_saving/</t>
  </si>
  <si>
    <t>March 31, 2015 at 02:53AM</t>
  </si>
  <si>
    <t>travwill</t>
  </si>
  <si>
    <t>Winkdex to Infinity! This is actual screenshot ;-)</t>
  </si>
  <si>
    <t>http://imgur.com/cLQzq2N</t>
  </si>
  <si>
    <t>http://www.reddit.com/r/Bitcoin/comments/30uc6z/winkdex_to_infinity_this_is_actual_screenshot/</t>
  </si>
  <si>
    <t>March 31, 2015 at 03:16AM</t>
  </si>
  <si>
    <t>anaglyphic</t>
  </si>
  <si>
    <t>10 MORE BLOCKS!!!</t>
  </si>
  <si>
    <t>Until 14 mil. see you there!</t>
  </si>
  <si>
    <t>http://www.reddit.com/r/Bitcoin/comments/30uf8b/10_more_blocks/</t>
  </si>
  <si>
    <t>March 31, 2015 at 03:11AM</t>
  </si>
  <si>
    <t>regsanman</t>
  </si>
  <si>
    <t>BitMesh Demo, buy/sale internet bandwidth with crypto</t>
  </si>
  <si>
    <t>https://www.youtube.com/watch?v=yOb05a0yt1Y&amp;feature=share</t>
  </si>
  <si>
    <t>http://www.reddit.com/r/Bitcoin/comments/30uen1/bitmesh_demo_buysale_internet_bandwidth_with/</t>
  </si>
  <si>
    <t>March 31, 2015 at 03:08AM</t>
  </si>
  <si>
    <t>linksss</t>
  </si>
  <si>
    <t>Been watching CNBC all day</t>
  </si>
  <si>
    <t>They make up millions of reasons to justify a stocks price yet call us the crazy ones</t>
  </si>
  <si>
    <t>http://www.reddit.com/r/Bitcoin/comments/30ue6m/been_watching_cnbc_all_day/</t>
  </si>
  <si>
    <t>March 31, 2015 at 03:52AM</t>
  </si>
  <si>
    <t>kerstn</t>
  </si>
  <si>
    <t>Just discovered this! it is amazing! Someone made a P2P lending site for Bitcoin. Probably the smoothest site for this type of use I have seen.</t>
  </si>
  <si>
    <t>https://bitlendingclub.com/</t>
  </si>
  <si>
    <t>http://www.reddit.com/r/Bitcoin/comments/30ukbl/just_discovered_this_it_is_amazing_someone_made_a/</t>
  </si>
  <si>
    <t>March 31, 2015 at 03:51AM</t>
  </si>
  <si>
    <t>Future_Prophecy</t>
  </si>
  <si>
    <t>Federal Agents Who Persecuted Ulbricht Arrested</t>
  </si>
  <si>
    <t>http://qntra.net/2015/03/federal-agents-who-persecuted-ulbricht-arrested</t>
  </si>
  <si>
    <t>http://www.reddit.com/r/Bitcoin/comments/30uk4l/federal_agents_who_persecuted_ulbricht_arrested/</t>
  </si>
  <si>
    <t>March 31, 2015 at 03:48AM</t>
  </si>
  <si>
    <t>JordanHiser</t>
  </si>
  <si>
    <t>Money &amp;amp; Tech: {NASDAQ Provides Noble Markets w/ Core Technology} Watch Full Video at MoneyandTech.com</t>
  </si>
  <si>
    <t>https://youtu.be/HVo_omfXQKg</t>
  </si>
  <si>
    <t>http://www.reddit.com/r/Bitcoin/comments/30ujrl/money_tech_nasdaq_provides_noble_markets_w_core/</t>
  </si>
  <si>
    <t>March 31, 2015 at 04:06AM</t>
  </si>
  <si>
    <t>Crazy Day</t>
  </si>
  <si>
    <t>http://imgur.com/tHD6zCM</t>
  </si>
  <si>
    <t>http://www.reddit.com/r/Bitcoin/comments/30um9o/crazy_day/</t>
  </si>
  <si>
    <t>March 31, 2015 at 04:05AM</t>
  </si>
  <si>
    <t>justusranvier</t>
  </si>
  <si>
    <t>Remember that appeals don't fund themselves</t>
  </si>
  <si>
    <t>http://freeross.org/donate-now-2/</t>
  </si>
  <si>
    <t>http://www.reddit.com/r/Bitcoin/comments/30um1n/remember_that_appeals_dont_fund_themselves/</t>
  </si>
  <si>
    <t>March 31, 2015 at 04:04AM</t>
  </si>
  <si>
    <t>scoloa</t>
  </si>
  <si>
    <t>Selling Million Dollar Bitcoin Giveaway</t>
  </si>
  <si>
    <t>https://flippa.com/4329049-million-dollar-bitcoin-giveaway</t>
  </si>
  <si>
    <t>http://www.reddit.com/r/Bitcoin/comments/30ulwt/selling_million_dollar_bitcoin_giveaway/</t>
  </si>
  <si>
    <t>March 31, 2015 at 04:03AM</t>
  </si>
  <si>
    <t>Paullinator</t>
  </si>
  <si>
    <t>Proposal for grandma friendly, multisig large asset storage.</t>
  </si>
  <si>
    <t>I've been considering a multisig solution utilizing multiple, independent, 3rd party signing oracles.A mobile wallet can create and store one key and randomly choose 2 other oracles to each create a key. Spending would require 2 of 3 with spending limits applied to each oracle. With multiple choices of oracles, the wallet app could choose the 2 randomly such that they wouldn't know each other to prevent coercion.The knowledge which oracles were chosen could be encrypted, local, client side by the app so nobody knows who they are.During a spend, the wallet can use its one private key to sign and select one of the oracles to co-sign. If an oracle is down, it can fallback to the other. If the wallet notices that one oracle has been down for an extended period of time, it can sweep funds into a new multisig wallet with different oracles.The best part is, all of this complexity can be hidden from the user. They simple choose to create a "vault" from within the wallet app. The vault would have automatically have spending limits and maybe even whitelist addresses that restrict it to spending into the users single key hot wallet. There's no need for the user to backup anything or even know about multisig.For additional redundancy, this can be extended to 3 of 5 or 4 of 7 multisig.Thoughts?</t>
  </si>
  <si>
    <t>http://www.reddit.com/r/Bitcoin/comments/30ulub/proposal_for_grandma_friendly_multisig_large/</t>
  </si>
  <si>
    <t>March 31, 2015 at 04:02AM</t>
  </si>
  <si>
    <t>supersadtrueprivacy</t>
  </si>
  <si>
    <t>The full story of what Silk Road DEA agent Carl Force was doing is insane. Explains why feds dropped the "hit" charge in Ulbricht's NY trial.</t>
  </si>
  <si>
    <t>http://fusion.net/story/111691/a-dea-agent-investigating-silk-road-was-allegedly-posing-as-a-hitman-while-working-as-a-thief/</t>
  </si>
  <si>
    <t>http://www.reddit.com/r/Bitcoin/comments/30ulow/the_full_story_of_what_silk_road_dea_agent_carl/</t>
  </si>
  <si>
    <t>March 31, 2015 at 04:31AM</t>
  </si>
  <si>
    <t>Sherlockcoin</t>
  </si>
  <si>
    <t>Undercover federal agents in Silk Road case accused of fraud. Detailed article.</t>
  </si>
  <si>
    <t>http://www.theguardian.com/technology/2015/mar/30/silk-road-agents-accused-fraud</t>
  </si>
  <si>
    <t>http://www.reddit.com/r/Bitcoin/comments/30uppb/undercover_federal_agents_in_silk_road_case/</t>
  </si>
  <si>
    <t>March 31, 2015 at 04:30AM</t>
  </si>
  <si>
    <t>2radioactive4u</t>
  </si>
  <si>
    <t>Mycelium Entropy Canada- the cherry ain't popped!!! I got a keeper😊</t>
  </si>
  <si>
    <t>http://imgur.com/IMk8vTc</t>
  </si>
  <si>
    <t>http://www.reddit.com/r/Bitcoin/comments/30upli/mycelium_entropy_canada_the_cherry_aint_popped_i/</t>
  </si>
  <si>
    <t>bitcoinik</t>
  </si>
  <si>
    <t>"I discovered Bitcoin before fiat money since my Bitcoin wallet is 4 years old and my bank account is 1." -17 year old Louison Dumont, founder of Bitproof.io, on ZapChain AMA</t>
  </si>
  <si>
    <t>https://www.zapchain.com/a/dzAPYN0ozL</t>
  </si>
  <si>
    <t>http://www.reddit.com/r/Bitcoin/comments/30upij/i_discovered_bitcoin_before_fiat_money_since_my/</t>
  </si>
  <si>
    <t>March 31, 2015 at 04:26AM</t>
  </si>
  <si>
    <t>cyberzac</t>
  </si>
  <si>
    <t>Rich Tella interviews Strawpay's CEO Martin Zachrison</t>
  </si>
  <si>
    <t>http://bitjoinery.com/2015/03/30/martin-zachrison-interview/</t>
  </si>
  <si>
    <t>http://www.reddit.com/r/Bitcoin/comments/30uoyc/rich_tella_interviews_strawpays_ceo_martin/</t>
  </si>
  <si>
    <t>March 31, 2015 at 04:19AM</t>
  </si>
  <si>
    <t>edugarbizu</t>
  </si>
  <si>
    <t>DEA Agent on Silk Road Case Accused of Sending DPR Death Threat in Extortion Attempts</t>
  </si>
  <si>
    <t>http://insidebitcoins.com/news/dea-agent-silk-road-case-accused-sending-death-threats-extortion-attempts-dpr/31184</t>
  </si>
  <si>
    <t>http://www.reddit.com/r/Bitcoin/comments/30uo15/dea_agent_on_silk_road_case_accused_of_sending/</t>
  </si>
  <si>
    <t>March 31, 2015 at 04:15AM</t>
  </si>
  <si>
    <t>JaManSnowflake</t>
  </si>
  <si>
    <t>Well dam, did we spike to zero?</t>
  </si>
  <si>
    <t>http://i.imgur.com/9Ut7HuH.jpg</t>
  </si>
  <si>
    <t>http://www.reddit.com/r/Bitcoin/comments/30ungz/well_dam_did_we_spike_to_zero/</t>
  </si>
  <si>
    <t>March 31, 2015 at 04:57AM</t>
  </si>
  <si>
    <t>benkitty</t>
  </si>
  <si>
    <t>14 Million Bitcoin Created: Block Height 349999 . Nearly 65 Million Transactions Processed.</t>
  </si>
  <si>
    <t>http://btc.blockr.io/block/info/349999</t>
  </si>
  <si>
    <t>http://www.reddit.com/r/Bitcoin/comments/30ut6t/14_million_bitcoin_created_block_height_349999/</t>
  </si>
  <si>
    <t>March 31, 2015 at 04:56AM</t>
  </si>
  <si>
    <t>HostFat</t>
  </si>
  <si>
    <t>Amazon Home Services - Imagine it with Bitcoin and worldwide!</t>
  </si>
  <si>
    <t>https://www.amazon.com/services/</t>
  </si>
  <si>
    <t>http://www.reddit.com/r/Bitcoin/comments/30ut3s/amazon_home_services_imagine_it_with_bitcoin_and/</t>
  </si>
  <si>
    <t>March 31, 2015 at 04:48AM</t>
  </si>
  <si>
    <t>blk0</t>
  </si>
  <si>
    <t>14M bitcoins mined!</t>
  </si>
  <si>
    <t>http://www.reddit.com/r/Bitcoin/comments/30us0o/14m_bitcoins_mined/</t>
  </si>
  <si>
    <t>March 31, 2015 at 04:45AM</t>
  </si>
  <si>
    <t>Carlfm</t>
  </si>
  <si>
    <t>From r/Economics: The Corporation has gone virtual</t>
  </si>
  <si>
    <t>http://www.bloombergview.com/articles/2015-03-18/brick-and-mortar-gives-way-to-the-intangible-corporation</t>
  </si>
  <si>
    <t>http://www.reddit.com/r/Bitcoin/comments/30urmp/from_reconomics_the_corporation_has_gone_virtual/</t>
  </si>
  <si>
    <t>March 31, 2015 at 05:13AM</t>
  </si>
  <si>
    <t>cosmiccharlie33</t>
  </si>
  <si>
    <t>Blockchain.info with 2FA Hacked!</t>
  </si>
  <si>
    <t>OK the more I research this the more I realize it was a big mistake to leave any amount of money in my blockchain.fucking.info account. I had an email 2FA set up but someone got in last night and transferred 30+ coins out of it. Does anyone have any idea how this could be done? My blockchain and email passwords were reasonably good and not written down anywhere and it seems unlikely they could have gotten access to my email (and I don't see any 2fa requests). wtf?</t>
  </si>
  <si>
    <t>http://www.reddit.com/r/Bitcoin/comments/30uvbo/blockchaininfo_with_2fa_hacked/</t>
  </si>
  <si>
    <t>March 31, 2015 at 05:11AM</t>
  </si>
  <si>
    <t>xjunda</t>
  </si>
  <si>
    <t>Didn't expect this at all.</t>
  </si>
  <si>
    <t>Found some information about bitcoin in this book in india. Awareness is spreading fast indeed.http://imgur.com/ajCkrBMhttp://imgur.com/R6foApG</t>
  </si>
  <si>
    <t>http://www.reddit.com/r/Bitcoin/comments/30uv29/didnt_expect_this_at_all/</t>
  </si>
  <si>
    <t>March 31, 2015 at 05:04AM</t>
  </si>
  <si>
    <t>piratesahoy</t>
  </si>
  <si>
    <t>Bitcoin in China still chugging along, a year after clampdown</t>
  </si>
  <si>
    <t>http://www.computerworld.com.au/article/571543/bitcoin-china-still-chugging-along-year-after-clampdown/</t>
  </si>
  <si>
    <t>http://www.reddit.com/r/Bitcoin/comments/30uu5s/bitcoin_in_china_still_chugging_along_a_year/</t>
  </si>
  <si>
    <t>March 31, 2015 at 05:02AM</t>
  </si>
  <si>
    <t>Dython</t>
  </si>
  <si>
    <t>Ulbricht's lawyer "Major Silk Road govt corruption scandal revelation today that we've had to sit on for four months and were not permitted to use at trial."</t>
  </si>
  <si>
    <t>https://twitter.com/JDratel/status/582636014872723456</t>
  </si>
  <si>
    <t>http://www.reddit.com/r/Bitcoin/comments/30utvx/ulbrichts_lawyer_major_silk_road_govt_corruption/</t>
  </si>
  <si>
    <t>March 31, 2015 at 05:28AM</t>
  </si>
  <si>
    <t>http://www.nytimes.com/2015/03/31/nyregion/silk-road-case-federal-agents-charges.html?_r=2</t>
  </si>
  <si>
    <t>http://www.reddit.com/r/Bitcoin/comments/30uxdy/2_exfederal_agents_in_silk_road_case_are_charged/</t>
  </si>
  <si>
    <t>March 31, 2015 at 05:39AM</t>
  </si>
  <si>
    <t>btctroubadour</t>
  </si>
  <si>
    <t>The honor of mining Bitcoin block #350000 went to F2Pool - and we've also now mined exactly two thirds of the 25 BTC-coinbase blocks!</t>
  </si>
  <si>
    <t>http://blockchain.info/block/0000000000000000053cf64f0400bb38e0c4b3872c38795ddde27acb40a112bb</t>
  </si>
  <si>
    <t>http://www.reddit.com/r/Bitcoin/comments/30uyy4/the_honor_of_mining_bitcoin_block_350000_went_to/</t>
  </si>
  <si>
    <t>March 31, 2015 at 05:37AM</t>
  </si>
  <si>
    <t>cowtung</t>
  </si>
  <si>
    <t>Using Bitcoin in a Casino!</t>
  </si>
  <si>
    <t>http://i.imgur.com/0nvsW1R.png</t>
  </si>
  <si>
    <t>http://www.reddit.com/r/Bitcoin/comments/30uyn6/using_bitcoin_in_a_casino/</t>
  </si>
  <si>
    <t>March 31, 2015 at 05:30AM</t>
  </si>
  <si>
    <t>asdfqwerasdfqwerasdf</t>
  </si>
  <si>
    <t>2 former federal agents charged with stealing Bitcoin during Silk Road probe - CNN</t>
  </si>
  <si>
    <t>http://www.cnn.com/2015/03/30/politics/federal-agents-charged-with-stealing-bitcoin/</t>
  </si>
  <si>
    <t>http://www.reddit.com/r/Bitcoin/comments/30uxph/2_former_federal_agents_charged_with_stealing/</t>
  </si>
  <si>
    <t>March 31, 2015 at 05:57AM</t>
  </si>
  <si>
    <t>Satoshi Round Table: Private Retreat</t>
  </si>
  <si>
    <t>http://bravenewcoin.com/news/satoshi-round-table-private-retreat/</t>
  </si>
  <si>
    <t>http://www.reddit.com/r/Bitcoin/comments/30v1f7/satoshi_round_table_private_retreat/</t>
  </si>
  <si>
    <t>UK Bitcoin Exchange Partners With Estonian Bank</t>
  </si>
  <si>
    <t>http://bravenewcoin.com/news/uk-bitcoin-exchange-partners-with-estonian-bank/</t>
  </si>
  <si>
    <t>http://www.reddit.com/r/Bitcoin/comments/30v1et/uk_bitcoin_exchange_partners_with_estonian_bank/</t>
  </si>
  <si>
    <t>March 31, 2015 at 05:51AM</t>
  </si>
  <si>
    <t>DEA agent Carl Force allegedly asked Bitstamp to 'delete all transaction history' associated to him</t>
  </si>
  <si>
    <t>https://twitter.com/coindesk/status/582648596119576576</t>
  </si>
  <si>
    <t>http://www.reddit.com/r/Bitcoin/comments/30v0lr/dea_agent_carl_force_allegedly_asked_bitstamp_to/</t>
  </si>
  <si>
    <t>March 31, 2015 at 05:50AM</t>
  </si>
  <si>
    <t>Government agents charged with Bitcoin theft | CBS News</t>
  </si>
  <si>
    <t>https://www.youtube.com/watch?v=HlBx-LWVs88</t>
  </si>
  <si>
    <t>http://www.reddit.com/r/Bitcoin/comments/30v0bv/government_agents_charged_with_bitcoin_theft_cbs/</t>
  </si>
  <si>
    <t>March 31, 2015 at 06:10AM</t>
  </si>
  <si>
    <t>damontoo</t>
  </si>
  <si>
    <t>[meta] The mods of this subreddit are approving posts from a domain that Reddit has banned site-wide for spamming.</t>
  </si>
  <si>
    <t>Hi guys.I recently reported a network of spam accounts to the admins and as a result, the (bitcoin related) domain was banned site-wide and is now being sent to the spam queue.My script detected the same domain being submitted to /r/bitcoin. When I checked it out, it appeared that the mods had approved it and allowed it to escape the spam queue.Initially I assumed that the mods just didn't know it was being spammed, so I sent them part of the evidence that I sent to the admins. This included a list of 94 accounts that had been created solely to submit the domain to bitcoin related subreddits. Nearly all of them had no other activity beyond the domain submissions.Below is the conversation I had in modmail with some of the mods of /r/bitcoin. I'm copy/pasting it here to make it easier to read and redact, but I can provide a screenshot if anyone wants it. Though it shouldn't be needed as I don't think the mods will dispute any of it.ME:Are you guys approving btcfeed.net submissions? Specifically [link to submission]?If you are, you should stop and blacklist the domain in automoderator. They're spammers. Here's some of the accounts they're shilling from -[redacted list of 94 accounts].MOD #1:They are being removed as they come in, the few that are still visible were either errantly approved by automod or are about to be removed.That's quite an exhaustive list of users! I think we will be adding the domain to the block list soon.Cool. Problem solved. But wait...MOD #2:Do they steal their content? If not, their content is pretty high quality. I feel like blocking them would be like blocking Coindesk, which people have also accused of spam.ME:Reddit has banned the domain site-wide and they're using a network of hundreds of shill accounts to submit their content. How the hell are you defending them?.MOD #2:Because the Reddit admins are notorious of utilizing poor decision making and of using blanket policies without any sense of thought over the consequences.Rulings by Reddit admins are only used as a source of advice here, no different than when a user hits the report button. They have proven time and time again that they would not be qualified to moderate /r/Bitcoin, so they are treated accordingly.If they don't like that, they are perfectly within their power to overrule us by hard-banning the users.Okay, so I'm pretty frustrated at this point since it's becoming clear they're going to keep allowing it -ME:You have to somehow be involved with the site. I provided hard evidence in the form of 94 accounts they've used to submit their content on Reddit. If their content was of such an amazing quality, why did they need to create so many accounts to force it down Redditor's throats?.MOD #2:And I gave a counter-argument: people came to us with lists just as spectacular as yours, except for Coindesk. Should we ban Coindesk?Are there other reasons that we should consider banning [redacted domain]? Of the articles I've spot-checked, they appear to be original and timely content, but I can't be absolutely sure about that. They seem to just be another Coindesk in terms of their operation, but I would love to be proven wrong.So this isn't the only spam they're explicitly allowing. Fantastic.MOD #3:How do we know that you aren't associated with a competitor to [redacted domain] and running those accounts yourself in order to get [redacted domain] blacklisted? You did after all have a complete list of their spam accounts on hand, and you seem to care an awful lot about having the site blacklisted...(I don't actually consider that particularly likely. But it's quite rude to go around questioning people's motives just because they disagree with you.)Even if they are spamming, then (assuming their content isn't stolen), these articles seem good and should remain on /r/Bitcoin. Several of them reached our front page. Any duplicate submissions will be removed./r/Bitcoin will (try to) do what's right no matter what, even if the admins and all other subreddits behave differently. That's the Bitcoin way. ;)Let me just repeat what this mod said here with emphasis -"Even if they are spamming, then (assuming their content isn't stolen), these articles seem good and should remain on /r/Bitcoin."ME:You did after all have a complete list of their spam accounts on hand, and you seem to care an awful lot about having the site blacklisted...Because I fucking hate spammers. I run a script that crawls /r/all/new that looks for spam rings like this. The list was auto-generated. In the last few days I've reported dozens of domains and hundreds of accounts to the admins. The only reason I messaged you is because my script picked up the new submission that was allowed.Even if they are spamming, then (assuming their content isn't stolen), these articles seem good and should remain on /r/Bitcoin.See, this puts you at odds with your obligation as moderators. Moderators exist to keep the peace and report/remove spam. "Don't spam" is the #1 site-wide rule. That isn't something you can choose to overrule for your subreddit..MOD #3:We will of course remove any spam (ie. duplicate/garbage submissions). But that doesn't mean we need to completely blacklist good things that just happen to also be spammed.Keep in mind that practically none of the accounts submitting the domain are legit users. Maybe something like 2/100 were actual users that had cross-posted an article after one of the spam accounts submitted it somewhere.ME:I believe with 100% certainty that if the community was presented this exact same evidence they would tell them to fuck off and agree they should be blacklisted. Same goes for coinbase apparently (which I didn't know had done the same thing until this thread). I wont post it because one, you'd just remove it. And two, I can't link to accounts without being accused of trying to start a witch hunt. But I know and all of you know that the community would not support your stance on this.MOD #1:I think we should at least contact the admins of [redacted domain] and let them know that using 0 day alts is breaking reddit rules.If they have quality content it will reach the front page organically. If they're using alts to post they're probably using alts to upvote as well.Again, I'm not proposing an all out domain ban. But it is pretty fishy that [redacted domain] comes online and suddenly we have hundreds of new accounts posting their stories. Whether they're good stories or not, spamming the sub with 0-day accounts is against reddit rules (and is smarmy IMO).To your point that this may be a false flag by a competitor, that is a possibility, which is why I think we should give [redacted domain] the benefit of the doubt and let them know about how the alts are breaking reddit rules.Whether they say "oops, sorry" or they say "that's not us!" (at which point we can simply put a rule into automod to remove links to the domain posted by 0 day accounts), either way, the problem will be solved.Voice of sanity. It doesn't seem like the other mods feel the same though.MOD #2:I run a script that crawls /r/all/new that looks for spam rings like this....Same goes for coinbase apparentlyInteresting that you say "coinbase" when the only thing I brought up was "Coindesk". You're not some random good samaritan that reads /r/all -- you're a bitcoiner. Therefore, you know that:I wont post it because one, you'd just remove it.1) This is false.And two, I can't link to accounts without being accused of trying to start a witch hunt.2) We have weekly witch hunts and nobody usually cares about the person who starts them.So please, stop telling us what you think the community would say and just show us what the community says."Don't spam" is the #1 site-wide rule. That isn't something you can choose to overrule for your subreddit.And yet we just did. Funny how that works...The admins are wholly within their power to prevent us from overruling them, but they opted to allow us to do just that. We claim that this doesn't violate the spirit of the no spamming rule, so you either need to convince us otherwise or you need to appeal our decision to the Reddit admins. Again, I encourage you to post this to the community as the next course of action, since that will make your appeal to the Reddit admins easier (assuming that the community takes your side). Good luck!So I'm posting it. I feel you guys at least have a right to know that the mods are allowing networks of spammers as long as the content quality isn't garbage.Please let both me and the mods know how you feel about this.Thanks!tl;dr - Mods are approving submissions from spam accounts because they believe the content quality is good. I'm arguing they shouldn't be.</t>
  </si>
  <si>
    <t>http://www.reddit.com/r/Bitcoin/comments/30v36l/meta_the_mods_of_this_subreddit_are_approving/</t>
  </si>
  <si>
    <t>March 31, 2015 at 06:09AM</t>
  </si>
  <si>
    <t>How a Two-Timing DEA Agent Got Busted for Making Money off the Silk Road</t>
  </si>
  <si>
    <t>http://motherboard.vice.com/read/how-a-two-timing-dea-agent-got-busted-for-making-money-off-the-silk-road</t>
  </si>
  <si>
    <t>http://www.reddit.com/r/Bitcoin/comments/30v33b/how_a_twotiming_dea_agent_got_busted_for_making/</t>
  </si>
  <si>
    <t>March 31, 2015 at 06:07AM</t>
  </si>
  <si>
    <t>Aviathor</t>
  </si>
  <si>
    <t>Vitalik Buterin vs buttcoiners</t>
  </si>
  <si>
    <t>http://www.reddit.com/r/Buttcoin/comments/30tqud/ceo_of_ethereum_spreading_quality_fud_can_we_get/</t>
  </si>
  <si>
    <t>http://www.reddit.com/r/Bitcoin/comments/30v2qy/vitalik_buterin_vs_buttcoiners/</t>
  </si>
  <si>
    <t>March 31, 2015 at 06:06AM</t>
  </si>
  <si>
    <t>DEA Scandal Will Help Ross Ulbricht's Silk Road Appeal, Lawyer Says</t>
  </si>
  <si>
    <t>http://motherboard.vice.com/read/the-deas-crooked-agent-will-help-ross-ulbrichts-silk-road-appeal-lawyer-says</t>
  </si>
  <si>
    <t>http://www.reddit.com/r/Bitcoin/comments/30v2lm/dea_scandal_will_help_ross_ulbrichts_silk_road/</t>
  </si>
  <si>
    <t>March 31, 2015 at 06:04AM</t>
  </si>
  <si>
    <t>Rogue DEA Agent Allegedly Attempted To Shut Down PayPal's Venmo During Silk Road Investigation</t>
  </si>
  <si>
    <t>http://www.forbes.com/sites/ryanmac/2015/03/30/rogue-dea-agent-allegedly-attempted-to-shut-down-paypals-venmo-during-silk-road-investigation/</t>
  </si>
  <si>
    <t>http://www.reddit.com/r/Bitcoin/comments/30v2dy/rogue_dea_agent_allegedly_attempted_to_shut_down/</t>
  </si>
  <si>
    <t>March 31, 2015 at 06:22AM</t>
  </si>
  <si>
    <t>ShioshiNakabloomo</t>
  </si>
  <si>
    <t>ShapeShift + Factom with quotes from Erik Voorhees and David Johnston</t>
  </si>
  <si>
    <t>https://bitcoinmagazine.com/19794/shapeshift-factom</t>
  </si>
  <si>
    <t>http://www.reddit.com/r/Bitcoin/comments/30v4ut/shapeshift_factom_with_quotes_from_erik_voorhees/</t>
  </si>
  <si>
    <t>March 31, 2015 at 06:37AM</t>
  </si>
  <si>
    <t>in-site</t>
  </si>
  <si>
    <t>getting real tired of this....</t>
  </si>
  <si>
    <t>http://i.imgur.com/H4QnYe9.png</t>
  </si>
  <si>
    <t>http://www.reddit.com/r/Bitcoin/comments/30v6qj/getting_real_tired_of_this/</t>
  </si>
  <si>
    <t>March 31, 2015 at 07:03AM</t>
  </si>
  <si>
    <t>bcbook</t>
  </si>
  <si>
    <t>Searching for Bitcoin Stories/Interviews for a Book</t>
  </si>
  <si>
    <t>I'm writing a book on Bitcoin to be published in late 2015, and while I have the technical details under control (I have a degree in mathematics, and things like SHA-256 don't scare me), I'm lacking the "juice factor."I need the juice.I'm looking for "real world" Bitcoin experiences either good or bad or disastrous. Have you tried implementing Bitcoin for a business? Trading 'em?  Swapped emails back in 2010 with Satoshi? Do you have a secret stash of BC, did you lose a fortune or make one, do you think it's all bunk, are you sure it's the future?Every buy opium balls with BC back in the Silk Road days, or yesterday?I would greatly appreciate even 15 minutes of your time. I'd be happy to call, whatever.My email is bitcoinsthebook at gmail dot com.Thanks for your time, any input, etc.--EG</t>
  </si>
  <si>
    <t>http://www.reddit.com/r/Bitcoin/comments/30va3d/searching_for_bitcoin_storiesinterviews_for_a_book/</t>
  </si>
  <si>
    <t>March 31, 2015 at 07:15AM</t>
  </si>
  <si>
    <t>ezview</t>
  </si>
  <si>
    <t>Coinbase compliance email. Worse than any Bank I have ever dealt with. You decide</t>
  </si>
  <si>
    <t>From Coinbase and a proposed analogy at end: Any comments. This is real folks. "high volume" is a few thousand a week I guess.Hi,We noticed that your account has conducted a high volume of transactions with Coinbase. Thank you for being an active customer!As part of our compliance program, we are required to periodically review high volume accounts. We would really appreciate if you could help us complete this routine review by providing the following information:Describe the primary use for your Coinbase accountDescribe the source of your incoming bitcoinIndicate the source of funds for your purchases of bitcoinWhat’s the nature of your outgoing transfers and what service(s) are they are related to?Please know that we take privacy and security very seriously. We are happy to provide a secure Dropbox folder for you to upload your response upon request.Thank you for your understanding on this sensitive matter. If you have any questions about the nature of this request or issues providing the requested information, please reply directly to this email so that we may assist you.Regards, Coinbase ComplianceProposed rewrite for Coinbase:We notice you have been having alot of sex. Thank you for that. As part of our privacy program, we cannot help but ask the following questions. Please keep in mind that anal intercourse, even in private was illegal and may be again.-What is the primary use of your bedroom?-Describe the source of your hormonal additives and whether you pay for your sex.-What is the source of income to pay for sex?-What is the nature of your sexual positions and what are they related too?We will secure all of your information so just the Government can see it.Thank you for your understanding in this sensitive issue. No pun is intended.Compliance Department</t>
  </si>
  <si>
    <t>http://www.reddit.com/r/Bitcoin/comments/30vbkn/coinbase_compliance_email_worse_than_any_bank_i/</t>
  </si>
  <si>
    <t>March 31, 2015 at 07:24AM</t>
  </si>
  <si>
    <t>Bemuzed</t>
  </si>
  <si>
    <t>Ex-federal agents at center of Silk Road case charged with stealing bitcoins</t>
  </si>
  <si>
    <t>http://www.latimes.com/business/la-fi-silk-road-agents-charged-20150330-story.html</t>
  </si>
  <si>
    <t>http://www.reddit.com/r/Bitcoin/comments/30vcmi/exfederal_agents_at_center_of_silk_road_case/</t>
  </si>
  <si>
    <t>March 31, 2015 at 08:07AM</t>
  </si>
  <si>
    <t>v4vijayakumar</t>
  </si>
  <si>
    <t>M-Commerce Blog - Bitcoin And the Value of Money - Future of Money (Ericsson.com)</t>
  </si>
  <si>
    <t>http://www.ericsson.com/m-commerce/blog/bitcoin-and-the-value-of-money</t>
  </si>
  <si>
    <t>http://www.reddit.com/r/Bitcoin/comments/30vhqt/mcommerce_blog_bitcoin_and_the_value_of_money/</t>
  </si>
  <si>
    <t>March 31, 2015 at 08:06AM</t>
  </si>
  <si>
    <t>CantStopHaveltheRock</t>
  </si>
  <si>
    <t>I'm writing a paper about Bitcoin. What do you think are possible advantages Bitcoin has over the Euro?</t>
  </si>
  <si>
    <t>I've only recently gotten into Bitcoin within the past year or so. I'm an undergraduate in Economics and from my perspective, the prospect of Bitcoin is intriguing. I was hoping to see what the r/Bitcoin community thought on the application of Bitcoin with regards to the Eurozone and possible ways to secure/safeguard/stabilize the European economy. Not looking for someone to write my paper, just figured this subreddit would be the best source of information regarding this idea.</t>
  </si>
  <si>
    <t>http://www.reddit.com/r/Bitcoin/comments/30vhnd/im_writing_a_paper_about_bitcoin_what_do_you/</t>
  </si>
  <si>
    <t>March 31, 2015 at 08:05AM</t>
  </si>
  <si>
    <t>galdikas</t>
  </si>
  <si>
    <t>How do you accept bitcoin?</t>
  </si>
  <si>
    <t>Hey,How do I go about accepting bitcoin? I mean not via some 3rd party (like coinbase), but lets say I want to build service that accepts bitcoins? How do I go about that? Can someone point me, to some resources?Sorry, but google searches returns 3rd pary processors :)</t>
  </si>
  <si>
    <t>http://www.reddit.com/r/Bitcoin/comments/30vhks/how_do_you_accept_bitcoin/</t>
  </si>
  <si>
    <t>March 31, 2015 at 07:37AM</t>
  </si>
  <si>
    <t>TheCrownedPixel</t>
  </si>
  <si>
    <t>2015 VC Investment in Bitcoin Infrastructure</t>
  </si>
  <si>
    <t>We are already at $222million this year alone. 2014 posed $333million.Does this show huge signs of trust from the super rich or what?</t>
  </si>
  <si>
    <t>http://www.reddit.com/r/Bitcoin/comments/30ve7h/2015_vc_investment_in_bitcoin_infrastructure/</t>
  </si>
  <si>
    <t>March 31, 2015 at 08:35AM</t>
  </si>
  <si>
    <t>alex_waters</t>
  </si>
  <si>
    <t>New suspicious activity reports</t>
  </si>
  <si>
    <t>Where do we send the suspicious activity reports for when federal agents are using our website?</t>
  </si>
  <si>
    <t>http://www.reddit.com/r/Bitcoin/comments/30vl6i/new_suspicious_activity_reports/</t>
  </si>
  <si>
    <t>March 31, 2015 at 08:34AM</t>
  </si>
  <si>
    <t>Dasaco</t>
  </si>
  <si>
    <t>I oppose the unlawful use of 'Carl' Force! This guy's website is a joke.</t>
  </si>
  <si>
    <t>http://cole-40477.logogarden.com/faqs</t>
  </si>
  <si>
    <t>http://www.reddit.com/r/Bitcoin/comments/30vl2h/i_oppose_the_unlawful_use_of_carl_force_this_guys/</t>
  </si>
  <si>
    <t>March 31, 2015 at 09:06AM</t>
  </si>
  <si>
    <t>Wile-E-Coyote</t>
  </si>
  <si>
    <t>Looking for an exchange</t>
  </si>
  <si>
    <t>I came across an exchange a couple of weeks back but apparently forgot to bookmark it. The way it operated was you searched in your area for stores that accepted the payment, then selected the store where you would make the payment, go down and pay, and get the btc released to you. I can't remember the name to save my life, and that's as much as I remember about it. The fees were lower than using local bitcoin and I thought I bookmarked it but can't find it.</t>
  </si>
  <si>
    <t>http://www.reddit.com/r/Bitcoin/comments/30vouv/looking_for_an_exchange/</t>
  </si>
  <si>
    <t>March 31, 2015 at 08:59AM</t>
  </si>
  <si>
    <t>TruValueCapital</t>
  </si>
  <si>
    <t>A lot of the Digital Currency Talent &amp;amp; Capital Locating to UK b/c of US Regulations.</t>
  </si>
  <si>
    <t>Water flows in the easiest way down the hill and so does business innovation to digital currency friendly countries. Its b/c of Regulators like Lawsky - Our Capital and Talent is being taken else where. I am not suggesting no regulation but rather just to enforce current anti-money laundering laws with Bitcoin. The Feds can't even do that right and have insiders stealing cash and Bitcoins right from underneth their hands. Big Government and Regulation always ends in failure!</t>
  </si>
  <si>
    <t>http://www.reddit.com/r/Bitcoin/comments/30vo0q/a_lot_of_the_digital_currency_talent_capital/</t>
  </si>
  <si>
    <t>March 31, 2015 at 08:58AM</t>
  </si>
  <si>
    <t>yuor22</t>
  </si>
  <si>
    <t>Australians AVOID: Bit Trade Australia / btradeaustralia exchange selective scamming</t>
  </si>
  <si>
    <t>I've made purchases from them in the past and it's been very quick and easy but most recently they decided to take my money and not give me the coins or even reply to my multiple helpdesk ticket requests (which they claim to get back to you within one day, max)This was a small purchase and it makes me think they selectively scam buyers of smaller amounts as it's easier to pass it off as a mistake and not such a serious loss.I'm mad. Avoid this exchange. Not worth your time.</t>
  </si>
  <si>
    <t>http://www.reddit.com/r/Bitcoin/comments/30vnuz/australians_avoid_bit_trade_australia/</t>
  </si>
  <si>
    <t>March 31, 2015 at 08:54AM</t>
  </si>
  <si>
    <t>TomasForgac</t>
  </si>
  <si>
    <t>Feds Finally Find Real Crime in Silk Road Case: Its Agents Stealing Bitcoin | Reason.com</t>
  </si>
  <si>
    <t>https://reason.com/blog/2015/03/30/feds-finally-find-real-crime-in-silk-roa</t>
  </si>
  <si>
    <t>http://www.reddit.com/r/Bitcoin/comments/30vnd6/feds_finally_find_real_crime_in_silk_road_case/</t>
  </si>
  <si>
    <t>March 31, 2015 at 08:50AM</t>
  </si>
  <si>
    <t>IsheaTalkingapeman</t>
  </si>
  <si>
    <t>Bitcoin provides for greater trust via a publicly distributed ledger - or block chain - in a system wracked by corrupt organizations and/or captured institutions - let alone outdated technology and undue friction. Describing Bitcoin as "trustworthy" is far more accurate than "trustless."</t>
  </si>
  <si>
    <t>It's not perfect, admittedly. But calling it "trustless" relative to the current financial machinations is a gross inaccuracy.In a world dominated by freedom, and people that profess freedom, there's a notable silence when it comes to the clear increase of freedom, independence, or personal liberty provided by Bitcoin. Combined, then, with the nature of public ledgers for application in democratic and/or bureaucratic forums, we have a notable increase in trust and an advantage for everyone. Those that say otherwise seem to be misunderstanding, dishonest, or against computers or public ledgers themselves, the way I see it.</t>
  </si>
  <si>
    <t>http://www.reddit.com/r/Bitcoin/comments/30vmvx/bitcoin_provides_for_greater_trust_via_a_publicly/</t>
  </si>
  <si>
    <t>March 31, 2015 at 08:39AM</t>
  </si>
  <si>
    <t>Popcorn ready!</t>
  </si>
  <si>
    <t>Hey guys, I just wanted to say, this subreddit, this culture is just so fucking amazing!!! You couldn't write fiction as good as Bitcoin. Fuck, you could have a mini-series trying to cover Mt. Gox, Satoshi, DPR and now Carl Fucking Force-rouge DEA agent and it would beat out Breaking Bad. I love it. Top this off with the roller coaster ride of the price accentuated with a sprinkle of Winklivii and Dorian drama and no wonder I haven't needed cable TV for the past few years! Keep it rolling guys.</t>
  </si>
  <si>
    <t>http://www.reddit.com/r/Bitcoin/comments/30vlob/popcorn_ready/</t>
  </si>
  <si>
    <t>March 31, 2015 at 09:25AM</t>
  </si>
  <si>
    <t>Purse.io: Buy on Amazon With Bitcoin, Save Up to 50%</t>
  </si>
  <si>
    <t>http://btcfeed.net/reviews/purse-io-buy-on-amazon-with-bitcoin-save-up-to-50/</t>
  </si>
  <si>
    <t>http://www.reddit.com/r/Bitcoin/comments/30vr3f/purseio_buy_on_amazon_with_bitcoin_save_up_to_50/</t>
  </si>
  <si>
    <t>March 31, 2015 at 09:39AM</t>
  </si>
  <si>
    <t>PekingUniversity_MBA</t>
  </si>
  <si>
    <t>Bitcoin in China still chugging along, a year after clampdown.</t>
  </si>
  <si>
    <t>http://www.pcworld.com/article/2903632/bitcoin-in-china-still-chugging-along-a-year-after-clampdown.html</t>
  </si>
  <si>
    <t>http://www.reddit.com/r/Bitcoin/comments/30vslz/bitcoin_in_china_still_chugging_along_a_year/</t>
  </si>
  <si>
    <t>March 31, 2015 at 09:28AM</t>
  </si>
  <si>
    <t>Xurv1</t>
  </si>
  <si>
    <t>Buying bitcoin at a store</t>
  </si>
  <si>
    <t>Is there such as physical stores to purchase bitcoins? Is this possible or not?i.e. having a bunch of bitcoin atms in a the physical store</t>
  </si>
  <si>
    <t>http://www.reddit.com/r/Bitcoin/comments/30vrh4/buying_bitcoin_at_a_store/</t>
  </si>
  <si>
    <t>March 31, 2015 at 10:00AM</t>
  </si>
  <si>
    <t>BigWillieStyles</t>
  </si>
  <si>
    <t>Not a boring moment in btc-land</t>
  </si>
  <si>
    <t>https://i.imgflip.com/jjmea.jpg</t>
  </si>
  <si>
    <t>http://www.reddit.com/r/Bitcoin/comments/30vuua/not_a_boring_moment_in_btcland/</t>
  </si>
  <si>
    <t>March 31, 2015 at 10:26AM</t>
  </si>
  <si>
    <t>targetpro</t>
  </si>
  <si>
    <t>I'm appreciating media's subtle changes in tone: "...But Bitcoin's still struggling to gain traction in South Africa.." (As if, why the delay?)</t>
  </si>
  <si>
    <t>https://youtu.be/c1jHEJAxr5g?t=24s</t>
  </si>
  <si>
    <t>http://www.reddit.com/r/Bitcoin/comments/30vxtu/im_appreciating_medias_subtle_changes_in_tone_but/</t>
  </si>
  <si>
    <t>March 31, 2015 at 10:17AM</t>
  </si>
  <si>
    <t>Papa_Fratelli</t>
  </si>
  <si>
    <t>Government agents charged with Bitcoin theft</t>
  </si>
  <si>
    <t>http://www.youtube.com/attribution_link?a=iphJANw4A5g&amp;u=%2Fwatch%3Fv%3DHlBx-LWVs88%26feature%3Dshare</t>
  </si>
  <si>
    <t>http://www.reddit.com/r/Bitcoin/comments/30vwx4/government_agents_charged_with_bitcoin_theft/</t>
  </si>
  <si>
    <t>March 31, 2015 at 10:14AM</t>
  </si>
  <si>
    <t>approx-</t>
  </si>
  <si>
    <t>It's official: Gambit has become too large for its own good - removes Bitcoin</t>
  </si>
  <si>
    <t>Just received this email:Removing Bitcoins and BettingFor various reasons, Gambit will no longer offer users the ability to deposit and bet with dollars and bitcoins. Here are the reasons:It is costly and difficult to ensure 100% legality in all 50 states for every game we'd like to offer on our platform. Bitcoin ecosystem is still very small. It will be years before there are enough Bitcoin enthusiasts to make Bitcoin betting on skill games a viable business model. Skill-based betting is a difficult market to operate in. Sharks prey on the fish until the fish no longer want to come back. Sharks never play each other and stalemates ensue. It is very difficult to police and prove that a user cheated. As the site grows, so will the cheating. These changes will be taking effect within the next couple weeks. We will leave the Withdraw page open for 90 days following the change to allow users a chance to withdraw their Bitcoins and USD.Seasons, Awards, and ChipsIt has become clear that the majority of users on Gambit come to play for fun. Even if they do wager with Bitcoin, it's in such small quantities that it is no different than playing for fun. Due to this realization and the above reasons, we think that a major shift in the site towards rewards, badges, seasons, and bragging is a much more compelling and enjoyable user experience overall.Upon signing up, users will now receive a small pile of Chips to begin their Gambit gaming career. The goal of each user on Gambit (beyond having fun) is to win Chips and earn awards through contests and through beating other competitors in our various games. We will have quarterly seasons that rank users based on their "Winnings", the number of chips won on Gambit. Each game will also have its own separate leaderboard based on the amount of Winnings specifically from that game.Throughout the season you can earn awards by obtaining certain win streaks, winning games, or just playing games! These awards will become badges on your player profile as well as your "player highlight" (a new window that appears when other players mouse over your username.) At the end of the season we will give out seasonal awards to our top gamers and maybe even some cool Gambit swag!</t>
  </si>
  <si>
    <t>http://www.reddit.com/r/Bitcoin/comments/30vwk9/its_official_gambit_has_become_too_large_for_its/</t>
  </si>
  <si>
    <t>March 31, 2015 at 10:45AM</t>
  </si>
  <si>
    <t>Cryptolution</t>
  </si>
  <si>
    <t>Now we know why murder charges were dropped: agent BRIDGES used the seized admin account from C.G (flush) to hack SR and steal funds. DPR, thinking C.G.(flush) was responsible, asked 'nob' (agent FORCE) to order a hitman on C.G. DPR got double-fisted by agents.</t>
  </si>
  <si>
    <t>https://imgur.com/jKksSxJ</t>
  </si>
  <si>
    <t>http://www.reddit.com/r/Bitcoin/comments/30vzuw/now_we_know_why_murder_charges_were_dropped_agent/</t>
  </si>
  <si>
    <t>March 31, 2015 at 10:44AM</t>
  </si>
  <si>
    <t>Brute Forcing Cryptography</t>
  </si>
  <si>
    <t>https://www.youtube.com/watch?v=DlsAkFjL8l0</t>
  </si>
  <si>
    <t>http://www.reddit.com/r/Bitcoin/comments/30vzrb/brute_forcing_cryptography/</t>
  </si>
  <si>
    <t>March 31, 2015 at 10:39AM</t>
  </si>
  <si>
    <t>tothemoonsands</t>
  </si>
  <si>
    <t>Don't underestimate the impact you can have by simply talking to people</t>
  </si>
  <si>
    <t>I spoke with my professor (game theory &amp; system design) after class and asked him about his thoughts on the design/scalability of bitcoin. He didn't know anything about bitcoin, but I gave him a copy of the whitepaper and he is very interested in learning more.It made me realize just how few people know about bitcoin. It is not that they are uninterested, nor is it that they are uneducated, it is merely the fact that the technology has yet to permeate through society.Don't be afraid to talk to people about bitcoin. Do it in a natural way when it is appropriate in conversation. Be willing to provide the whitepaper or other resources to get these individuals off the ground.I would love to hear others' stories about sharing bitcoin to people for the first time!TL;DR one person at a time we will change the world.</t>
  </si>
  <si>
    <t>http://www.reddit.com/r/Bitcoin/comments/30vz6f/dont_underestimate_the_impact_you_can_have_by/</t>
  </si>
  <si>
    <t>March 31, 2015 at 10:50AM</t>
  </si>
  <si>
    <t>ninguem</t>
  </si>
  <si>
    <t>Third Key Solutions | Backed Up. Off Site. In Case.</t>
  </si>
  <si>
    <t>https://www.thirdkey.solutions/</t>
  </si>
  <si>
    <t>http://www.reddit.com/r/Bitcoin/comments/30w0bl/third_key_solutions_backed_up_off_site_in_case/</t>
  </si>
  <si>
    <t>March 31, 2015 at 10:49AM</t>
  </si>
  <si>
    <t>Andreas Antonopoulos launches Third Key Solutions</t>
  </si>
  <si>
    <t>https://twitter.com/aantonop/status/582750081868251136</t>
  </si>
  <si>
    <t>http://www.reddit.com/r/Bitcoin/comments/30w09x/andreas_antonopoulos_launches_third_key_solutions/</t>
  </si>
  <si>
    <t>March 31, 2015 at 11:11AM</t>
  </si>
  <si>
    <t>mwasilczuk</t>
  </si>
  <si>
    <t>Buying Bitcoin help</t>
  </si>
  <si>
    <t>I buy and sell bit on coinbase with instant buy, however I wish to buy more than 100 a month instantly. Where else can i cheaply buy bitcoin (almost) instantly?</t>
  </si>
  <si>
    <t>http://www.reddit.com/r/Bitcoin/comments/30w2gp/buying_bitcoin_help/</t>
  </si>
  <si>
    <t>March 31, 2015 at 11:05AM</t>
  </si>
  <si>
    <t>Cryptohoot</t>
  </si>
  <si>
    <t>Federal Agents Charged With Fraud And Bitcoin Theft</t>
  </si>
  <si>
    <t>http://cryptohoot.com/federal-agents-charged-with-fraud-for-bitcoin-theft/</t>
  </si>
  <si>
    <t>http://www.reddit.com/r/Bitcoin/comments/30w1sj/federal_agents_charged_with_fraud_and_bitcoin/</t>
  </si>
  <si>
    <t>March 31, 2015 at 11:03AM</t>
  </si>
  <si>
    <t>albertromp</t>
  </si>
  <si>
    <t>Patrick Byrne on Twitter : "Must see Item on @Overstock.com - Ledger Wallet Nano #Bitcoin Wallet "</t>
  </si>
  <si>
    <t>https://twitter.com/OverstockCEO/status/582750138814218240</t>
  </si>
  <si>
    <t>http://www.reddit.com/r/Bitcoin/comments/30w1n6/patrick_byrne_on_twitter_must_see_item_on/</t>
  </si>
  <si>
    <t>March 31, 2015 at 11:33AM</t>
  </si>
  <si>
    <t>ftlio</t>
  </si>
  <si>
    <t>Namechains</t>
  </si>
  <si>
    <t>Namechain Domain ExampleGenerate a private key from UTF-8('namechain') = 6E 61 6D 65 63 68 61 69 6E (with a bunch of leading zeros to be accurate).Generate the pubkey: secp256k1(6E 61 6D 65 63 68 61 69 6E)Generate an actually secure private key.Generate a pubkey from that.Create a 2 of 2 multisig address from those two pubkeys. I should note here that for generic TLD names, ideally we wouldn't require a second key and a multisig address, only the first keypair composed of the 'name' keys. The reason I have the second keypair in this iteration is because I'm not proficient enough with P2SH 'redeem scripts' to know how to write a script that guarantees funds flowing through an address without someone being able to sniff node traffic and try and double spend those funds as they 'flow through' (or if that script is possible but I'm fairly certain it is?). This would be pretty useful. As for now, it's just extra data (so extra costs), but it does allow for a 'name' to sign names under it similar to a CA scheme, effectively creating two chains from a name: a signed one and an unsigned one. Maybe this is desirable.Anyways, fund that multisig address. Spend those funds to an 'ownership' address to expose the public keys (used for verifying names/values with keys). This conveniently lets us establish an ownership address though, whose address itself can be used as the corresponding key to our name that allows us to generate signatures to verify ownership (and can be used later for transferring).So now a name and key are paired together. If someone signs a message saying they are 'namechain', we can verify this by searching through transactions, attempting to find a public key that matches that name by searching for the first 'place-in-chain' transaction with a signature whose public key matches secp256k1(UTF-8('namechain')) and verify the signature from the ownership address one transaction away (we can use the ownership address to devise a protocol for transferring names too). Even though it's a multisig transaction, each key is exposed individually, so the convention is the 'name' key is always first or something.Problems:Names are limited by acceptable private keys for secp256k1. Maybe we hash unicode with RIPEMD160 as our private key for a name.Someone can watch node traffic and attempt to steal a name when it is seen (so you could just hold a list of potentially 'desirable' names and wait until someone tries to grab one.) This essentially turns the name reward into a lottery, and you will lose your transaction fees without getting a name if your transaction ends up after the competing transaction in a block (blocks are organized arbitrarily and miners often reorganize them to compare a single hash to different valid blocks when searching for a solution). This is pretty damn expensive though, and not that different from how registrars for things like DNS actually work today (with the difference being you can attempt to register a name and lose out on TX fees).Orphaned blocks could be a problemAnyways, this method makes names a function of transactions (which miners will like), makes names hard to prune? (if you care about them), effectively putting trust into the blockchain rather than a third party. Names are still discoverable in the sense that you can create a list of names and scan the blockchain for them. As far as how names are domains, consider that namechain is a part of the bitcoin domain. Registering an unsigned name under the namechain domain might involve creating a multisig transaction that includes 'namechain''s keys, your new name's keys, and for now, that pair of secure keys that ensures you don't get robbed while registering. For signed names, that 2 of 2 multisig address you used to register it would act as the signing address similar to a CA scheme. This means we can go as deep as bitcoin allows addresses in a P2SH multisig 'address' (i think 15 or 20, and probably infinite eventually, the current limit is only enforced by the client?). Possible uses for business people: A service that allows users to register a name, and that offers up an API for verifying names and signatures for websites, effectively creating a universal login (because anyone can do it themselves too!). Or a CA service like I mentioned before. Maybe a certain company is developing a compact node you can use at home to verify this kind of stuff and ultimately act as a sort of 2FA for things like credit and debit card transactions. You could do hostname resolution from it by creating a second private key equivalent to an IPv4 or IPv6 address to match with a name and signature. Orphaned blocks are really only a problem if two people register one name in two different valid blocks at the same time, so pretty damn unlikely. There a ton of places to optimize this, but the point is it allows me to associate a name or value with a public key.Miners could choose to ignore blocks of a name-registration structure without additional fees. Solving the name 'lottery' scenario by using bitcoin Script to allow for registration based on the previously registered name and/or block and necessitating anyone registering a name to create identical transactions would turn the lottery into a 'bid war' per block. Might not be possible. Tear it to shreds please.</t>
  </si>
  <si>
    <t>http://www.reddit.com/r/Bitcoin/comments/30w4n7/namechains/</t>
  </si>
  <si>
    <t>March 31, 2015 at 12:15PM</t>
  </si>
  <si>
    <t>cm18</t>
  </si>
  <si>
    <t>By sending Charlie Sherm to jail, the DOJ is basically risking exposing his knowledge to real criminals on how to avoid money laundering laws.</t>
  </si>
  <si>
    <t>So, in the government's infinite wisdom, they're sending Charlie to jail. While how he helped someone on silk road is questionable, it's really kinda stupid to send him to prison where he'll be among people who are real criminals. Consider for a moment that you're in jail and you need a little protection from some of the inmates. Well, you use what skills you have from the outside in trade for that help.So basically, sending Charlie to jail is possibly exposing all his knowledge to criminals on how to work around anti-money laundering laws with bitcoin. GOOD JOB DOJ!!</t>
  </si>
  <si>
    <t>http://www.reddit.com/r/Bitcoin/comments/30w8lq/by_sending_charlie_sherm_to_jail_the_doj_is/</t>
  </si>
  <si>
    <t>March 31, 2015 at 12:02PM</t>
  </si>
  <si>
    <t>gxeson</t>
  </si>
  <si>
    <t>My Mycelium Entropy was possibly tampered with. Here is the firmware.</t>
  </si>
  <si>
    <t>https://owncloud.randomcruft.net/index.php/s/qEAC9cIw8r0v5Lz</t>
  </si>
  <si>
    <t>http://www.reddit.com/r/Bitcoin/comments/30w7c0/my_mycelium_entropy_was_possibly_tampered_with/</t>
  </si>
  <si>
    <t>March 31, 2015 at 12:36PM</t>
  </si>
  <si>
    <t>pdtmeiwn</t>
  </si>
  <si>
    <t>What are the chances we discover in the future that the Mt. Gox implosion was due to USG-sponsored hack/theft?</t>
  </si>
  <si>
    <t>I know that incompetence is usually a better explanation than malice, but these thugs in the govt act like they have a license to kill. Well... they pretty much do. They steal from DPR, extort him, fake assassinations, have orgies with Columbian hookers, and look the other way while drug cartels launder billions through HSBC.</t>
  </si>
  <si>
    <t>http://www.reddit.com/r/Bitcoin/comments/30waea/what_are_the_chances_we_discover_in_the_future/</t>
  </si>
  <si>
    <t>March 31, 2015 at 12:43PM</t>
  </si>
  <si>
    <t>UMEXOnline</t>
  </si>
  <si>
    <t>Why AML/KYC policy is important for clients protecion</t>
  </si>
  <si>
    <t>https://www.umex.com/news?alias=amlkyc-policy-for-protection-our-clients</t>
  </si>
  <si>
    <t>http://www.reddit.com/r/Bitcoin/comments/30wb01/why_amlkyc_policy_is_important_for_clients/</t>
  </si>
  <si>
    <t>thinkcomp</t>
  </si>
  <si>
    <t>USA v. Force et al</t>
  </si>
  <si>
    <t>http://www.plainsite.org/dockets/2kt94cal1/california-northern-district-court/usa-v-force-et-al/</t>
  </si>
  <si>
    <t>http://www.reddit.com/r/Bitcoin/comments/30ways/usa_v_force_et_al/</t>
  </si>
  <si>
    <t>March 31, 2015 at 01:04PM</t>
  </si>
  <si>
    <t>jesuswithoutabeard</t>
  </si>
  <si>
    <t>Kathryn Haun - the DOJ Assistant Attorney behind today's Silk Road task force criminal complaint was at BTC Miami this past January as part of the Regulation panel.</t>
  </si>
  <si>
    <t>http://btcmiami.com/speakers/kathryn-haun/</t>
  </si>
  <si>
    <t>http://www.reddit.com/r/Bitcoin/comments/30wckd/kathryn_haun_the_doj_assistant_attorney_behind/</t>
  </si>
  <si>
    <t>March 31, 2015 at 01:39PM</t>
  </si>
  <si>
    <t>evashield7</t>
  </si>
  <si>
    <t>BTC analyst: Trading good careers for low-paying jobs</t>
  </si>
  <si>
    <t>https://www.youtube.com/watch?v=m8rMUJz1g4A</t>
  </si>
  <si>
    <t>http://www.reddit.com/r/Bitcoin/comments/30wf86/btc_analyst_trading_good_careers_for_lowpaying/</t>
  </si>
  <si>
    <t>March 31, 2015 at 01:38PM</t>
  </si>
  <si>
    <t>BigBlackCracker</t>
  </si>
  <si>
    <t>Bitcoin Core only receives blockchain info while connected to Tor. Can it still send/receive transactions over the clearnet?</t>
  </si>
  <si>
    <t>On my desktop PC, I have Bitcoin Core setup to use Tor as a SOCKS5 proxy. It will only receive blockchain info while the Tor Browser Bundle is open.My computer was remotely accessed via VNC, and the attacker sent himself all of my Bitcoins (luckily only .05 BTC). However, I am 100% positive that I did not have TBB open (because he got in immediately after a fresh reboot). I am mostly positive that he did not open TBB, because it wasn't open when I caught him in the act (other windows, like the file manager and Firefox were still open, even though he wasn't using them anymore). I haven't opened it since, but the timestamps on the transaction match up to when he was on my desktop.I fixed my security hole(s), but my concern is: Can Bitcoin Core still send/receive transactions over the clearnet, even if I am not connected to Tor? Why?Does this affect my anonymity? Should I even bother running Bitcoin Core over Tor? Should I post this message to /r/TOR instead?</t>
  </si>
  <si>
    <t>http://www.reddit.com/r/Bitcoin/comments/30wf56/bitcoin_core_only_receives_blockchain_info_while/</t>
  </si>
  <si>
    <t>mooncake___</t>
  </si>
  <si>
    <t>Billionaire Gordon Getty: "The banking system to me has failed... We keep blaming the incidents that spark them, like subprime, but not blaming the big leverage that’s the root of the problem." Time for Marc Andreessen and the likes to discuss Bitcoin with Gordon Getty.</t>
  </si>
  <si>
    <t>http://www.bloomberg.com/news/articles/2015-03-31/tips-from-billionaire-gordon-getty</t>
  </si>
  <si>
    <t>http://www.reddit.com/r/Bitcoin/comments/30wf4b/billionaire_gordon_getty_the_banking_system_to_me/</t>
  </si>
  <si>
    <t>March 31, 2015 at 01:47PM</t>
  </si>
  <si>
    <t>trigatan</t>
  </si>
  <si>
    <t>I'm feeling an urge to buy something, what's something good and cheap(&amp;gt;$2) I can buy with bitcoin online today?</t>
  </si>
  <si>
    <t>I just bought the latest humble bundles, and was wondering if anyone knows of any other cheap good deals you can buy with bitcoin right now.I tried using the bitcoin merchants link in the side bar, but couldn't really get through too many sites before I gave up as a couple sites were dead, others were way too expensive.This isn't really cause I need anything but just for fun. Thanks</t>
  </si>
  <si>
    <t>http://www.reddit.com/r/Bitcoin/comments/30wfsd/im_feeling_an_urge_to_buy_something_whats/</t>
  </si>
  <si>
    <t>March 31, 2015 at 01:40PM</t>
  </si>
  <si>
    <t>danyalsad</t>
  </si>
  <si>
    <t>2 former feds charged with stealing Bitcoin</t>
  </si>
  <si>
    <t>http://news-9.com/2-former-feds-charged-with-stealing-bitcoin/</t>
  </si>
  <si>
    <t>http://www.reddit.com/r/Bitcoin/comments/30wf9x/2_former_feds_charged_with_stealing_bitcoin/</t>
  </si>
  <si>
    <t>March 31, 2015 at 02:10PM</t>
  </si>
  <si>
    <t>nightspring</t>
  </si>
  <si>
    <t>IBM says to invest $3 billion in 'Internet of Things' unit</t>
  </si>
  <si>
    <t>http://finance.yahoo.com/news/ibm-says-invest-3-billion-042826948.html</t>
  </si>
  <si>
    <t>http://www.reddit.com/r/Bitcoin/comments/30whcz/ibm_says_to_invest_3_billion_in_internet_of/</t>
  </si>
  <si>
    <t>March 31, 2015 at 02:09PM</t>
  </si>
  <si>
    <t>braddoge</t>
  </si>
  <si>
    <t>Need cryptocoin daily emails of price updates. Anyone know where I can subscribe to this?</t>
  </si>
  <si>
    <t>Have found several subscriptions of Bitcoin related news updates which is perfect but can not seem to find a subscription of daily email updates in text format of the top 10 or 20 cryptos informing me of price and market cap. Maybe coinmarketcap.com has some service i don't know about? or similar website?I am a deep sea fisherman that can only access email and can not surf the web so I have to do this sneaky work around.</t>
  </si>
  <si>
    <t>http://www.reddit.com/r/Bitcoin/comments/30wh95/need_cryptocoin_daily_emails_of_price_updates/</t>
  </si>
  <si>
    <t>March 31, 2015 at 02:22PM</t>
  </si>
  <si>
    <t>yeh-nah-yeh</t>
  </si>
  <si>
    <t>4 blocks in 2 minutes just now</t>
  </si>
  <si>
    <t>http://i.imgur.com/m7A0ZK0.png</t>
  </si>
  <si>
    <t>http://www.reddit.com/r/Bitcoin/comments/30wi81/4_blocks_in_2_minutes_just_now/</t>
  </si>
  <si>
    <t>March 31, 2015 at 02:57PM</t>
  </si>
  <si>
    <t>wounddead</t>
  </si>
  <si>
    <t>Anti-virus recommendations</t>
  </si>
  <si>
    <t>Guys, ive been wondering what would be the best anti virus to use to prevent keyloggers etc that is also free or ecen paid versions that accept Bits?</t>
  </si>
  <si>
    <t>http://www.reddit.com/r/Bitcoin/comments/30wkgq/antivirus_recommendations/</t>
  </si>
  <si>
    <t>March 31, 2015 at 02:50PM</t>
  </si>
  <si>
    <t>fakesilveryo</t>
  </si>
  <si>
    <t>A video on the Problems with Fake Silver from China. One problem Bitcoin doesn't have is it is impossible to counterfeit Bitcoin</t>
  </si>
  <si>
    <t>https://www.youtube.com/watch?v=z_QXJ38KPXI</t>
  </si>
  <si>
    <t>http://www.reddit.com/r/Bitcoin/comments/30wjzn/a_video_on_the_problems_with_fake_silver_from/</t>
  </si>
  <si>
    <t>March 31, 2015 at 02:47PM</t>
  </si>
  <si>
    <t>CryptoBadass</t>
  </si>
  <si>
    <t>Im thinking about giving in-depth 1 on 1 in person lessons about bitcoin. Do you think that anyone would pay to learn these things?</t>
  </si>
  <si>
    <t>I've fallen down the Bitcoin rabbit hole almost a year ago now, and i've learned so much that I feel I could now teach someone else in a week or two how to do what i've figured out in a year. I think some people would be willing to pay for that kind of training, but I want your opinion. Is it a waste of time? I'd offer the lessons free in my spare time if it was, but I could do it full time if I could pay my bills doing it. Here is a random list of ideas I had to teach, aside from knowledge about how bitcoin itself works, its uses, blockchain tech, etc:How to get bitcoin without buying it:How to take whatever their skill is and make bitcoin from providing it as a service online. If no applicable skill then teach them how to share information (even if its how to brush a cat!) for free and take bitcoin donations, or how to share a part of wahetever their detailed knowledge is for free and take bitcoin to unlock the rest (like how wall street journal SHOULD do it to read an article)Various subreddits, forums, and communities that give bitcoin away in contests or just for participating in conversation or doing small tasksbitcoin faucetshow to refer users to various trusted affiliates and get paid in bitcointeach what the various games are that award users with bitcoinmini online tasks for bitcoin, like viewing "ads" on btcclicks, processing information/data entry, etchow to get bitcoin tips on youtube/facebook/twitter/etc. and how to make content that users will want to tip for.How to put their bitcoin to use to make more bitcoin, if they dont want to just hold it and dont mind taking various levels of risk via:mining (explain home and cloud)loaning bitcoinsselling bitcoins offline for a premium (find out the legal limits and whatnot)margin tradingaltcoin tradingmaking bitcoin from affiliates referring people to them via advertising bought with bitcoin (and where to buy it)how to buy a .com name and web server with bitcoins to create a website or blog for whatever their interests are and how to take donations on the site.Could I charge for this if I had a solid lesson plan to teach the average person this in a few days or weeks? I know most people just care about knowing how to use it, but others do want to learn as much as they can, as fast as they can. This is just a basic list that I brainstormed over 30 minutes, I know there is much much more ive learned that I could teach as well. I cant imagine being able to get paid to teach people about bitcoin, as I already do that for free and enjoy it, and seem to be getting pretty good. Not Antonopoulos level good or anything, but good.</t>
  </si>
  <si>
    <t>http://www.reddit.com/r/Bitcoin/comments/30wjtq/im_thinking_about_giving_indepth_1_on_1_in_person/</t>
  </si>
  <si>
    <t>March 31, 2015 at 03:10PM</t>
  </si>
  <si>
    <t>goonsack</t>
  </si>
  <si>
    <t>Ross Ulbricht’s attorney’s statement regarding Silk Road corruption</t>
  </si>
  <si>
    <t>http://freeross.org/ulbrichts-attorneys-statement-regarding-silk-road-corruption/</t>
  </si>
  <si>
    <t>http://www.reddit.com/r/Bitcoin/comments/30wl7w/ross_ulbrichts_attorneys_statement_regarding_silk/</t>
  </si>
  <si>
    <t>March 31, 2015 at 03:43PM</t>
  </si>
  <si>
    <t>binghamtonbitcoin</t>
  </si>
  <si>
    <t>Ross is a hero, anyway.</t>
  </si>
  <si>
    <t>Don't vote. I never touch drugs i DON'T hate drugs. I think it's human right to like or dislike drugs.</t>
  </si>
  <si>
    <t>http://www.reddit.com/r/Bitcoin/comments/30wn7o/ross_is_a_hero_anyway/</t>
  </si>
  <si>
    <t>March 31, 2015 at 03:42PM</t>
  </si>
  <si>
    <t>Starwars and Bitcoin.</t>
  </si>
  <si>
    <t>Use the Force, Luke Mark.</t>
  </si>
  <si>
    <t>http://www.reddit.com/r/Bitcoin/comments/30wn5x/starwars_and_bitcoin/</t>
  </si>
  <si>
    <t>March 31, 2015 at 03:32PM</t>
  </si>
  <si>
    <t>jjangg96</t>
  </si>
  <si>
    <t>OKCoin, Huobi Alert Free(iOS, Bitcoin Alert)</t>
  </si>
  <si>
    <t>https://itunes.apple.com/app/bitcoin-alert/id699408229?mt=8</t>
  </si>
  <si>
    <t>http://www.reddit.com/r/Bitcoin/comments/30wmka/okcoin_huobi_alert_freeios_bitcoin_alert/</t>
  </si>
  <si>
    <t>March 31, 2015 at 04:08PM</t>
  </si>
  <si>
    <t>confederatio</t>
  </si>
  <si>
    <t>Do you still wanna have Bitcoin regulated? Think agian! Ex IRS agent tells it like it is!</t>
  </si>
  <si>
    <t>http://i-uv.com/ex-irs-agent-tells-it-like-it-is/</t>
  </si>
  <si>
    <t>http://www.reddit.com/r/Bitcoin/comments/30woxc/do_you_still_wanna_have_bitcoin_regulated_think/</t>
  </si>
  <si>
    <t>March 31, 2015 at 04:07PM</t>
  </si>
  <si>
    <t>chinawat</t>
  </si>
  <si>
    <t>The Chinese government has admitted that things aren't going so well - Yahoo (x-post /r/worldnews) - Fuel for China's Bitcoin Fire?</t>
  </si>
  <si>
    <t>http://finance.yahoo.com/news/first-time-chinese-government-admitted-163700854.html</t>
  </si>
  <si>
    <t>http://www.reddit.com/r/Bitcoin/comments/30wouk/the_chinese_government_has_admitted_that_things/</t>
  </si>
  <si>
    <t>March 31, 2015 at 04:21PM</t>
  </si>
  <si>
    <t>djleo</t>
  </si>
  <si>
    <t>We should be using Periscope for spreading awareness</t>
  </si>
  <si>
    <t>Periscope is a cool app recently acquired by twitter which enables real-time video broadcast with Twitter integration. It's only available for ios devices so far but it's a great way of getting bitcoin out there to bored people.For example last night I got onto a broadcast by some news readers at the Australian Broadcasting Corporation and told them to do more stories about Bitcoin. The channel had around 50 viewers and he saw my request and read it out, then said ok we'll look into it.I am thinking up a broadcast I could do to specifically talk about bitcoin. Any ideas to maintain the audience's interest are welcome!</t>
  </si>
  <si>
    <t>http://www.reddit.com/r/Bitcoin/comments/30wpqg/we_should_be_using_periscope_for_spreading/</t>
  </si>
  <si>
    <t>March 31, 2015 at 05:01PM</t>
  </si>
  <si>
    <t>mobdoc</t>
  </si>
  <si>
    <t>Factoids ELI5? As a bitcoin fanatic with no programming knowledge, is there any investment or practical value in buying factoids in the upcoming sale?</t>
  </si>
  <si>
    <t>I understand how they will be used but what I am not certain is that how this flash sale will allow someone like me to invest early, when it is still possible for future users to use the factom network later on. It feels a bit like pre-ordering a video game.</t>
  </si>
  <si>
    <t>http://www.reddit.com/r/Bitcoin/comments/30ws81/factoids_eli5_as_a_bitcoin_fanatic_with_no/</t>
  </si>
  <si>
    <t>rockerjjt</t>
  </si>
  <si>
    <t>Bitcoin Distribution by Address from Apr 2009 to Feb 2015</t>
  </si>
  <si>
    <t>https://docs.google.com/spreadsheets/d/1PV7k_YLmXpoEJ89LgwZU9YDPfA5UNpsRh6TA_9AfQcY/edit?usp=sharing</t>
  </si>
  <si>
    <t>http://www.reddit.com/r/Bitcoin/comments/30ws7x/bitcoin_distribution_by_address_from_apr_2009_to/</t>
  </si>
  <si>
    <t>March 31, 2015 at 04:42PM</t>
  </si>
  <si>
    <t>Do you know of any game with a bitcoin team/clan/guild? (crosspost /r/gaming)</t>
  </si>
  <si>
    <t>Hello /r/bitcoin! I've just started a subreddit for gamers who are also bitcoiners to help them find bitcoin teams to join in the games they play. But the subreddit needs more games listed now! I only run one team, for one little web game. and I know there are many out there. If you know of one, your help would be greatly appreciated.Getting these teams active and near the top of ladders would be a good, subtle, non pushy way to spread the word Bitcoin around until people get curious enough on their own to check and see what all the fuss is about.If you know of any bitcoin teams in any games, please comment here or post on /r/GoTeamBitcoin! Thank you.</t>
  </si>
  <si>
    <t>http://www.reddit.com/r/Bitcoin/comments/30wr0l/do_you_know_of_any_game_with_a_bitcoin/</t>
  </si>
  <si>
    <t>March 31, 2015 at 05:19PM</t>
  </si>
  <si>
    <t>LordGuapo</t>
  </si>
  <si>
    <t>Gambit abandoning Bitcoin.</t>
  </si>
  <si>
    <t>This is a brief summary from the email I received from Gambit today:For various reasons, Gambit will no longer offer users the ability to deposit and bet with dollars and bitcoins. Here are the reasons:It is costly and difficult to ensure 100% legality in all 50 states for every game we'd like to offer on our platform. Bitcoin ecosystem is still very small. It will be years before there are enough Bitcoin enthusiasts to make Bitcoin betting on skill games a viable business model. Skill-based betting is a difficult market to operate in. Sharks prey on the fish until the fish no longer want to come back. Sharks never play each other and stalemates ensue. It is very difficult to police and prove that a user cheated. As the site grows, so will the cheating. These changes will be taking effect within the next couple weeks. We will leave the Withdraw page open for 90 days following the change to allow users a chance to withdraw their Bitcoins and USD.</t>
  </si>
  <si>
    <t>http://www.reddit.com/r/Bitcoin/comments/30wtdn/gambit_abandoning_bitcoin/</t>
  </si>
  <si>
    <t>March 31, 2015 at 05:17PM</t>
  </si>
  <si>
    <t>sjalq</t>
  </si>
  <si>
    <t>Feds! Come at us Mother Fuckers! Send you lackeys, we'll expose the sociopaths and convert the sheep. #FreeRoss</t>
  </si>
  <si>
    <t>http://www.reddit.com/r/Bitcoin/comments/30wt7z/feds_come_at_us_mother_fuckers_send_you_lackeys/</t>
  </si>
  <si>
    <t>March 31, 2015 at 05:28PM</t>
  </si>
  <si>
    <t>PmBuySell</t>
  </si>
  <si>
    <t>Buy Perfect Money (USD) Financial &amp;amp; Legal Services Rohini Sector-10</t>
  </si>
  <si>
    <t>http://tuffclassified.com/buy-perfect-money-usd_569027</t>
  </si>
  <si>
    <t>http://www.reddit.com/r/Bitcoin/comments/30wtxc/buy_perfect_money_usd_financial_legal_services/</t>
  </si>
  <si>
    <t>March 31, 2015 at 06:04PM</t>
  </si>
  <si>
    <t>BTClife</t>
  </si>
  <si>
    <t>$670 000 VC Investment In Licensed Bitcoin Gaming Platform Betkurus, Now Offering World's First Instant Bitcoin-To-Fiat Deposits</t>
  </si>
  <si>
    <t>http://bitcoinprbuzz.com/670-000-vc-investment-in-licensed-bitcoin-gaming-platform-betkurus-now-offering-worlds-first-instant-bitcoin-to-fiat-deposits/</t>
  </si>
  <si>
    <t>http://www.reddit.com/r/Bitcoin/comments/30wwbt/670_000_vc_investment_in_licensed_bitcoin_gaming/</t>
  </si>
  <si>
    <t>March 31, 2015 at 05:57PM</t>
  </si>
  <si>
    <t>dublinjammers</t>
  </si>
  <si>
    <t>#BitcoinSurvey to distribute 0.25 bitcoin tomorrow</t>
  </si>
  <si>
    <t>0.25 bitcoin is sitting at https://www.blocktrail.com/BTC/address/1LUD7xavJo1um3toduKCpKu1tcKM4RmgPD and will be dispatched in five 0.05 btc prizes tomorrow121 people out of 134 respondents from 52 countries so far put in their bitcoin address in #BitcoinSurvey, so everyone who participated so far has a 4% chance of getting 0.05 bitcoin worth about €11.38 euro.I know people will ask, so I will export all bitcoin addresses received before midnight GMT tonight in the morning.These will then be dumped into http://www.miniwebtool.com/random-name-picker/ and I'll pick an address.I'll take this out of the list, and repeat it four more times until I have five addresses.Then I'll do a transaction to the five addresses, and post proof of payment here. I have an extra 0.001 in the wallet to cover fees.There's a map of participants so far at http://i58.tinypic.com/xg0m1.jpgIf you'd like to participate, all the info is at https://bitcointalk.org/index.php?topic=987941.msg10762189#msg10762189 so there's still 12 hours to be eligible for March's draw (cutoff midnight GMT)CheersJamie</t>
  </si>
  <si>
    <t>http://www.reddit.com/r/Bitcoin/comments/30wvxd/bitcoinsurvey_to_distribute_025_bitcoin_tomorrow/</t>
  </si>
  <si>
    <t>March 31, 2015 at 06:40PM</t>
  </si>
  <si>
    <t>Bitcoin Around the World: Turkey</t>
  </si>
  <si>
    <t>http://insidebitcoins.com/news/bitcoin-around-the-world-turkey/31166</t>
  </si>
  <si>
    <t>http://www.reddit.com/r/Bitcoin/comments/30wz0x/bitcoin_around_the_world_turkey/</t>
  </si>
  <si>
    <t>March 31, 2015 at 06:30PM</t>
  </si>
  <si>
    <t>financier2</t>
  </si>
  <si>
    <t>Feds Investigating Silk Road Accused of Issuing Fake Subpoenas</t>
  </si>
  <si>
    <t>https://www.techdirt.com/articles/20150330/13592030490/federal-agents-investigating-silk-road-accused-stealing-bitcoin-abusing-govt-power-issuing-fake-subpoenas.shtml</t>
  </si>
  <si>
    <t>http://www.reddit.com/r/Bitcoin/comments/30wy8n/feds_investigating_silk_road_accused_of_issuing/</t>
  </si>
  <si>
    <t>March 31, 2015 at 06:18PM</t>
  </si>
  <si>
    <t>TheNewHero</t>
  </si>
  <si>
    <t>Alright guys, it's time to have the talk. This needs to said and more importantly prepared for.</t>
  </si>
  <si>
    <t>I love bitcoin as much as the next guy (and probably more) but there is one thing we, as a bitcoin community, need to prepare for as I believe it's not a matter of if, it's a matter of when.What am I talking about? Let's take a walk shall we....So, we all know the benefits of bitcoin and we all love bitcoin. However, most of the public do not know the benefits. To add to this, the government does know the benefits. Governments and banks some openly and some secretly, know &amp; understand the point &amp; virtues bitcoin has. Obviously they do not want to give up the monopoly they have over the entire financial sector and ultimately their population. If the public adopts bitcoin to a high degree, this will necessitate a loss of power for banks and the government. Do you really think they will willingly give that up?Let's get one thing straight, if the government bans bitcoin, the general public even with the knowledge of the virtues of bitcoin will either not use it or cease using it immediately.Now, imagine this. With the current momentum of bitcoin, over the next year, more and more of the public starts using bitcoin. However, suddenly, the government jointly with the bank announces that it has 'realised the need to modernise all aspects of the current way we do things and have decided to bring money into the 21st century, we have brought the transfer of value into the next generation - instant transfer'.We have to acknowledge that in reality, the only two benefits to the general public about bitcoin is that of pretty much instant transfer of value as well as being able to transfer value regardless of distance from the recipient for a very small fee or completely free. The public don't care about other entities such as banks and governments being a middle man or potential middle man, they don't care about needing a 'decentralised currency', we saw the public's apathy with stuff around privacy and trust with issues like SOPA and PIPA, it took extremely fierce campaigning from a very small subset of individuals in society to overturn that and that's only in American society.Where I live, Australia, we just passed a bill that is pretty much the copy of SOPA and PIPA and there's barely been a squeak out of the public in resistance to it. no one cared. And I'm quite horrified by that alone to be honest. Half the public barely knows what the 'data retention scheme' even refers to. Believe me, I've asked. So don't think for one second when something like bitcoin is proposed to be banned, that:a) The public will even know what the government is talking about because as they did in Australia in regards to the data retention scheme, they devolved the conversation across all media platforms in a technical manner which automatically disengaged pretty much all the public or they devolve the conversation to "debate" a single phrase around the issue, in context of bitcoin, this buzzword would either be "illegal", "shady origins", "hyper fluctuation". This significantly impedes real discussion on the topic and the media industry are literally professionals at doing the former.Additionally, a government-certified currency that is electronic and instant will have no worries gaining 100% acceptance in a very, very short time, thus further increasing the apathy towards bitcoin. Of course, making the current currency instant doesn't really require many changes under the hood (technologically speaking) of how traditional interbank transfers etc work, but to the public it would seem revolutionary. In Australia, this is already happening, banks are getting ready to roll out "instant currency"/"instant transfer" platform, i.e. transfers are instant now between any banks and you can bet they're going to market the shit out of it.So in the end, what I'm saying is, that it is inevitable, that the current accepted currency system will go through some 'upgrades' itself and when that happens, bitcoin will look a lot less appealing to the general public. To the extent that I think governments and/or banks could avoid controversy by just focusing on doing what I said above, by making the current currency model more modern, which they are already doing, at least in Australia. However, in the worst case scenario (for us) and they ban bitcoin as well as do what I just mentioned, I sincerely think there is no hope for bitcoin reaching mainstream adoption except for maybe fulfilling a niche market of international transfers.tl;dr Mainstream adoption of bitcoin necessitates that banks and the government lose power, they will not want that.The public is simply just going to follow whatever governments legislate. As soon as the government and/or banks provide platforms where current fiat can be transferred instantly and make international transfers a little bit easier (which is already happening), bitcoin has no value anymore to the general public. If governments goes a step further and bans bitcoin, there's no way it'll achieve mainstream adoption.I believe this reality is coming soon, within the next two years. Please feel free to discuss or ask for any clarifications of what I meant in certain paragraphs (I'm not the best writer :P).</t>
  </si>
  <si>
    <t>http://www.reddit.com/r/Bitcoin/comments/30wxc3/alright_guys_its_time_to_have_the_talk_this_needs/</t>
  </si>
  <si>
    <t>March 31, 2015 at 06:56PM</t>
  </si>
  <si>
    <t>ZergToday</t>
  </si>
  <si>
    <t>My best trades on Weed Tokens aka WeTk this week! 120.000 USD marcetcap, shop in CA + social network with WeTk earning, 17.000 usd volume yesterday</t>
  </si>
  <si>
    <t>https://twitter.com/Crypto_God/status/582670287172440064/photo/1</t>
  </si>
  <si>
    <t>http://www.reddit.com/r/Bitcoin/comments/30x08q/my_best_trades_on_weed_tokens_aka_wetk_this_week/</t>
  </si>
  <si>
    <t>March 31, 2015 at 06:45PM</t>
  </si>
  <si>
    <t>Australian Treasury: Bitcoin a Threat to Tax Collection</t>
  </si>
  <si>
    <t>http://www.coindesk.com/australia-treasury-bitcoin-threat-tax-collection/</t>
  </si>
  <si>
    <t>http://www.reddit.com/r/Bitcoin/comments/30wze8/australian_treasury_bitcoin_a_threat_to_tax/</t>
  </si>
  <si>
    <t>March 31, 2015 at 06:44PM</t>
  </si>
  <si>
    <t>Life on Bitcoin. Surviving only on Bitcoin? LOL</t>
  </si>
  <si>
    <t>http://www.newsbtc.com/2015/03/29/life-on-bitcoin-surviving-only-on-bitcoin-lol/</t>
  </si>
  <si>
    <t>http://www.reddit.com/r/Bitcoin/comments/30wzas/life_on_bitcoin_surviving_only_on_bitcoin_lol/</t>
  </si>
  <si>
    <t>March 31, 2015 at 06:43PM</t>
  </si>
  <si>
    <t>The Era of Bitcoin Merchants or Why Go Crypto?</t>
  </si>
  <si>
    <t>http://bit-post.com/market/the-era-of-bitcoin-merchants-or-why-go-crypto-5046</t>
  </si>
  <si>
    <t>http://www.reddit.com/r/Bitcoin/comments/30wz80/the_era_of_bitcoin_merchants_or_why_go_crypto/</t>
  </si>
  <si>
    <t>March 31, 2015 at 06:42PM</t>
  </si>
  <si>
    <t>Bitcoin's 'First Felon' Charlie Shrem Begins 2-Year Sentence</t>
  </si>
  <si>
    <t>http://www.coindesk.com/bitcoins-first-felon-charlie-shrem-begins-2-year-sentence/</t>
  </si>
  <si>
    <t>http://www.reddit.com/r/Bitcoin/comments/30wz4z/bitcoins_first_felon_charlie_shrem_begins_2year/</t>
  </si>
  <si>
    <t>March 31, 2015 at 07:38PM</t>
  </si>
  <si>
    <t>Digital currency regulation happening?</t>
  </si>
  <si>
    <t>http://cryptohoot.com/digital-currency-regulation/</t>
  </si>
  <si>
    <t>http://www.reddit.com/r/Bitcoin/comments/30x3z5/digital_currency_regulation_happening/</t>
  </si>
  <si>
    <t>March 31, 2015 at 07:34PM</t>
  </si>
  <si>
    <t>kinoshitajona</t>
  </si>
  <si>
    <t>Japanese technical explanation of how to deal with private keys and public keys.</t>
  </si>
  <si>
    <t>http://btcnews.jp/btc-address-privkey-format/</t>
  </si>
  <si>
    <t>http://www.reddit.com/r/Bitcoin/comments/30x3nu/japanese_technical_explanation_of_how_to_deal/</t>
  </si>
  <si>
    <t>March 31, 2015 at 07:33PM</t>
  </si>
  <si>
    <t>cloudydreamsunreal</t>
  </si>
  <si>
    <t>Looking for a quick easy way to buy btc. Does anything compare to Circle but with a higher limt?</t>
  </si>
  <si>
    <t>I just signed up for Circle and I love it. Quick and easy and the app is great. However, I do not like that there is a $100 weekly limit.Can anyone suggest an alternate method of purchasing some bitcoin? I'd like to buy @ $1000.00, today, with my debit card. If necessary I can link my bank account, but my main priority is speed.Thanks</t>
  </si>
  <si>
    <t>http://www.reddit.com/r/Bitcoin/comments/30x3hx/looking_for_a_quick_easy_way_to_buy_btc_does/</t>
  </si>
  <si>
    <t>March 31, 2015 at 07:30PM</t>
  </si>
  <si>
    <t>Asteroid__B612</t>
  </si>
  <si>
    <t>Fort McMurray BTM</t>
  </si>
  <si>
    <t>Anyone know what happened to the bitcoin atm in Fort McMurray, Canada? Did it get moved?</t>
  </si>
  <si>
    <t>http://www.reddit.com/r/Bitcoin/comments/30x39o/fort_mcmurray_btm/</t>
  </si>
  <si>
    <t>March 31, 2015 at 07:29PM</t>
  </si>
  <si>
    <t>BRAlN</t>
  </si>
  <si>
    <t>This is how we can help the price of bitcoin</t>
  </si>
  <si>
    <t>The illuminati are trying to manipulate the price down so they can buy cheep coins. We need to all buy at the same time to prevent price manipulation. When do you all want to buy at the same time?</t>
  </si>
  <si>
    <t>http://www.reddit.com/r/Bitcoin/comments/30x35z/this_is_how_we_can_help_the_price_of_bitcoin/</t>
  </si>
  <si>
    <t>March 31, 2015 at 07:26PM</t>
  </si>
  <si>
    <t>Piper67</t>
  </si>
  <si>
    <t>Still no trades on GBTC... and General Francisco Franco is still dead :-)</t>
  </si>
  <si>
    <t>Maybe today will be the day. Maybe?</t>
  </si>
  <si>
    <t>http://www.reddit.com/r/Bitcoin/comments/30x2ys/still_no_trades_on_gbtc_and_general_francisco/</t>
  </si>
  <si>
    <t>lukerayes08</t>
  </si>
  <si>
    <t>The feds faked the silk road hits [speculation]</t>
  </si>
  <si>
    <t>I've been wondering why the silk road hits ordered by Ulbricht were never brought up at trial... But now it seems most plausible this was also an extortion by FORCE and BRIDGES.Discuss...</t>
  </si>
  <si>
    <t>http://www.reddit.com/r/Bitcoin/comments/30x2ye/the_feds_faked_the_silk_road_hits_speculation/</t>
  </si>
  <si>
    <t>WestChi</t>
  </si>
  <si>
    <t>Security Exchange Commission Announces Updated "Regulation A+"</t>
  </si>
  <si>
    <t>http://btcvestor.com/2015/03/31/security-exchange-commission-announces-updated-regulation-a/</t>
  </si>
  <si>
    <t>http://www.reddit.com/r/Bitcoin/comments/30x2xt/security_exchange_commission_announces_updated/</t>
  </si>
  <si>
    <t>March 31, 2015 at 07:11PM</t>
  </si>
  <si>
    <t>blorg</t>
  </si>
  <si>
    <t>Analysis of Paycoin source code finds bias to particular wallets</t>
  </si>
  <si>
    <t>https://vancefox.wordpress.com/2015/03/30/paycoin-xpy/</t>
  </si>
  <si>
    <t>http://www.reddit.com/r/Bitcoin/comments/30x1km/analysis_of_paycoin_source_code_finds_bias_to/</t>
  </si>
  <si>
    <t>March 31, 2015 at 07:10PM</t>
  </si>
  <si>
    <t>valerian253</t>
  </si>
  <si>
    <t>ANX bitcoin exchange, new owner of CoinMKT, responds to Silk Road fed revelations</t>
  </si>
  <si>
    <t>http://blog.anxintl.com/post/115104434941/recent-media-coverage-on-coinmkt</t>
  </si>
  <si>
    <t>http://www.reddit.com/r/Bitcoin/comments/30x1he/anx_bitcoin_exchange_new_owner_of_coinmkt/</t>
  </si>
  <si>
    <t>March 31, 2015 at 07:07PM</t>
  </si>
  <si>
    <t>CoinDesk’s Assumptions About the Bitcoin Community Are Stupid!</t>
  </si>
  <si>
    <t>https://bitcoinmagazine.com/19778/coindesks-assumptions-bitcoin-community/</t>
  </si>
  <si>
    <t>http://www.reddit.com/r/Bitcoin/comments/30x14u/coindesks_assumptions_about_the_bitcoin_community/</t>
  </si>
  <si>
    <t>March 31, 2015 at 07:45PM</t>
  </si>
  <si>
    <t>DavidParkerCCN</t>
  </si>
  <si>
    <t>Retail Giant Rakuten.com Now Accepting Bitcoin via Bitnet</t>
  </si>
  <si>
    <t>https://www.cryptocoinsnews.com/retail-giant-rakuten-com-now-accepting-bitcoin-via-bitnet/</t>
  </si>
  <si>
    <t>http://www.reddit.com/r/Bitcoin/comments/30x4os/retail_giant_rakutencom_now_accepting_bitcoin_via/</t>
  </si>
  <si>
    <t>March 31, 2015 at 08:15PM</t>
  </si>
  <si>
    <t>heartchina</t>
  </si>
  <si>
    <t>Heh Bitcoin challenger HayekCoin? Someone tell me how this is not going to work.</t>
  </si>
  <si>
    <t>http://www.marketwatch.com/story/this-digital-currency-has-an-unusual-gold-spin-2015-03-30?siteid=rss&amp;rss=1</t>
  </si>
  <si>
    <t>http://www.reddit.com/r/Bitcoin/comments/30x7pa/heh_bitcoin_challenger_hayekcoin_someone_tell_me/</t>
  </si>
  <si>
    <t>March 31, 2015 at 08:14PM</t>
  </si>
  <si>
    <t>US Secret Agents Charged with Bitcoin Theft &amp;amp; Extortion.</t>
  </si>
  <si>
    <t>http://cointelegraph.com/news/113833/us-secret-agents-charged-with-silk-road-bitcoin-theft-extortion-of-dread-pirate-roberts</t>
  </si>
  <si>
    <t>http://www.reddit.com/r/Bitcoin/comments/30x7no/us_secret_agents_charged_with_bitcoin_theft/</t>
  </si>
  <si>
    <t>March 31, 2015 at 08:12PM</t>
  </si>
  <si>
    <t>DizzySquid</t>
  </si>
  <si>
    <t>Chuck Norris Bitcoin contest</t>
  </si>
  <si>
    <t>5$ changetip for the best Chuck Norris Bitcoin joke!Here are some for starters:"Chuck Norris knows Satoshi Nakamoto!""Chuck Norris can mine Bitcoin with his brain!""Chuck Norris can do doublespends and get them confirmed!"</t>
  </si>
  <si>
    <t>http://www.reddit.com/r/Bitcoin/comments/30x7ff/chuck_norris_bitcoin_contest/</t>
  </si>
  <si>
    <t>March 31, 2015 at 08:11PM</t>
  </si>
  <si>
    <t>OmwToGallifrey</t>
  </si>
  <si>
    <t>I can't restore my electrum wallet using my seed. Can anyone help?</t>
  </si>
  <si>
    <t>I just updated from 1.9.8 to 2.0.4 When I try using my old seed it's not allowing me to restore my wallet. The next button remains grayed out.It looks like the newer wallet seeds use a stronger entropy than the older version.What can I do to access my old wallet?</t>
  </si>
  <si>
    <t>http://www.reddit.com/r/Bitcoin/comments/30x79y/i_cant_restore_my_electrum_wallet_using_my_seed/</t>
  </si>
  <si>
    <t>March 31, 2015 at 08:09PM</t>
  </si>
  <si>
    <t>w-e-are-watching-you</t>
  </si>
  <si>
    <t>BTW, thanks again for making our job so much easier! Sincerely, The Government</t>
  </si>
  <si>
    <t>http://spottedmarley.com/thinkabout/bitcoin-surveillance.jpg</t>
  </si>
  <si>
    <t>http://www.reddit.com/r/Bitcoin/comments/30x73b/btw_thanks_again_for_making_our_job_so_much/</t>
  </si>
  <si>
    <t>March 31, 2015 at 08:56PM</t>
  </si>
  <si>
    <t>"Sometime they'll give a Bitcoin fund and nobody will come."</t>
  </si>
  <si>
    <t>http://www.reddit.com/r/Bitcoin/comments/30xc84/sometime_theyll_give_a_bitcoin_fund_and_nobody/</t>
  </si>
  <si>
    <t>March 31, 2015 at 09:20PM</t>
  </si>
  <si>
    <t>Fred-Stiller-OnAWire</t>
  </si>
  <si>
    <t>Mycelium for iOS update released with TouchID / passcode protection</t>
  </si>
  <si>
    <t>https://itunes.apple.com/us/app/mycelium-bitcoin-wallet/id943912290</t>
  </si>
  <si>
    <t>http://www.reddit.com/r/Bitcoin/comments/30xf20/mycelium_for_ios_update_released_with_touchid/</t>
  </si>
  <si>
    <t>March 31, 2015 at 09:50PM</t>
  </si>
  <si>
    <t>shortbitcoin</t>
  </si>
  <si>
    <t>Bitcoin Bears are Back for Blood</t>
  </si>
  <si>
    <t>http://bullbearanalytics.com/2015/03/31/bear-claws-come-back-for-bitcoin/</t>
  </si>
  <si>
    <t>http://www.reddit.com/r/Bitcoin/comments/30xiui/bitcoin_bears_are_back_for_blood/</t>
  </si>
  <si>
    <t>onesatoshi</t>
  </si>
  <si>
    <t>Bitcoin becoming a global currency</t>
  </si>
  <si>
    <t>http://bitcoin.talkera.org/bitcoin-becoming-a-global-currency/</t>
  </si>
  <si>
    <t>http://www.reddit.com/r/Bitcoin/comments/30xirz/bitcoin_becoming_a_global_currency/</t>
  </si>
  <si>
    <t>March 31, 2015 at 09:49PM</t>
  </si>
  <si>
    <t>dbthegimp</t>
  </si>
  <si>
    <t>Just paid for our honeymoon rental in Thailand for 80baht + cost</t>
  </si>
  <si>
    <t>successfully did a bitcoin transfer for the down payment of our lodgings in Thailand.I bought bitcoin from Coinbase through my bank account instantly at 1% --&gt; created "cash out at Krung Thai ATM" sell order at coins.co.th (took a small loss on the BTC rate between Coinbase and coins.co.th) ---&gt; sent bitcoin to coins.co.th ---&gt; they sent 1 code to the recipient and one to me ---&gt; i send code to recipient ---&gt; he picks up cash at Krung Thai ATM using "cardless" option on menu cost: 35 baht flat fee up to 10k baht (32 baht/USD) bank deposits allow a lot more. Costed me 80 because of btc price difference in USA and Thailand. That comes down to 0.85% or lower for remittances if you send 10k and lower if you use their bank deposit (sending one currency to another currency in another location).Learning how to use bitcoin is absolutely essential if you are a traveller.</t>
  </si>
  <si>
    <t>http://www.reddit.com/r/Bitcoin/comments/30xinu/just_paid_for_our_honeymoon_rental_in_thailand/</t>
  </si>
  <si>
    <t>March 31, 2015 at 09:44PM</t>
  </si>
  <si>
    <t>realfresh</t>
  </si>
  <si>
    <t>iGot raped...</t>
  </si>
  <si>
    <t>Just a warning out there, for the love of god everyone should just boycott iGot. Worst company on the planet. What sealed the deal is that when you transfer out bitcoins, they have to verify the transfer and put it on hold. Not only do they make you wait so long to be verified normally, when you finally get the opportunity to send bitcoins, you still have to wait.If you sent your bitcoins to a temp wallet, GG, its probs goona expire before they ever get around to actually processing the transfer.</t>
  </si>
  <si>
    <t>http://www.reddit.com/r/Bitcoin/comments/30xi4u/igot_raped/</t>
  </si>
  <si>
    <t>March 31, 2015 at 10:07PM</t>
  </si>
  <si>
    <t>Rakuten Announces Multi-sig Escrow Support and 30% Bitcoin Discount | Inside Bitcoins | Bitcoin news | Price</t>
  </si>
  <si>
    <t>http://insidebitcoins.com/news/rakuten-announces-multi-sig-escrow-support-30-percent-bitcoin-discount/31221</t>
  </si>
  <si>
    <t>http://www.reddit.com/r/Bitcoin/comments/30xl3l/rakuten_announces_multisig_escrow_support_and_30/</t>
  </si>
  <si>
    <t>March 31, 2015 at 10:05PM</t>
  </si>
  <si>
    <t>Rakuten.com Going Live w/ Bitcoin in All of Their Markets?</t>
  </si>
  <si>
    <t>http://money.cnn.com/news/newsfeeds/articles/marketwire/1184943.htm</t>
  </si>
  <si>
    <t>http://www.reddit.com/r/Bitcoin/comments/30xkug/rakutencom_going_live_w_bitcoin_in_all_of_their/</t>
  </si>
  <si>
    <t>March 31, 2015 at 10:03PM</t>
  </si>
  <si>
    <t>coldpluto</t>
  </si>
  <si>
    <t>Bitcoin Promoting</t>
  </si>
  <si>
    <t>How do y'all promote bitcoin?</t>
  </si>
  <si>
    <t>http://www.reddit.com/r/Bitcoin/comments/30xkku/bitcoin_promoting/</t>
  </si>
  <si>
    <t>March 31, 2015 at 09:57PM</t>
  </si>
  <si>
    <t>Yipptee accepts payment in Bitcoin.</t>
  </si>
  <si>
    <t>http://www.yipptee.com/</t>
  </si>
  <si>
    <t>http://www.reddit.com/r/Bitcoin/comments/30xjon/yipptee_accepts_payment_in_bitcoin/</t>
  </si>
  <si>
    <t>March 31, 2015 at 09:56PM</t>
  </si>
  <si>
    <t>BitcoinXio</t>
  </si>
  <si>
    <t>DEA agent Shaun W. Bridges signed the warrant to seize the MtGox account back in 2013</t>
  </si>
  <si>
    <t>https://www.scribd.com/doc/162503556/Mt-Gox-Wells-Fargo-Seizure-Warrants</t>
  </si>
  <si>
    <t>http://www.reddit.com/r/Bitcoin/comments/30xjnl/dea_agent_shaun_w_bridges_signed_the_warrant_to/</t>
  </si>
  <si>
    <t>successfully did a bitcoin transfer for the down payment of our lodgings in Thailand.I bought bitcoin from Coinbase through my bank account instantly at 1% --&gt; created "cash out at Krung Thai ATM" sell order at coins.co.th (took a small loss on the BTC rate between Coinbase and coins.co.th) ---&gt; sent bitcoin to coins.co.th ---&gt; they sent 1 code to the recipient and one to me ---&gt; i send code to recipient ---&gt; he picks up cash at Krung Thai ATM using "cardless" option on menucost: 80 baht. (coins.co.th flat fee + spot price difference + 1% Coinbase)35 baht flat fee up to 10k baht (32 baht/USD) bank deposits allow a lot more. Costed me 80 because of btc price difference in USA and Thailand. That comes down to 0.85% or lower for remittances if you send 10k and lower if you use their bank deposit (sending one currency to another currency in another location).He had money in hand same afternoon.Learning how to use bitcoin is absolutely essential if you want to maximize value when moving money around internationally.</t>
  </si>
  <si>
    <t>March 31, 2015 at 10:21PM</t>
  </si>
  <si>
    <t>FrancisPouliot</t>
  </si>
  <si>
    <t>My mother and sister-in-law are rocking a "Bitcoin truck" at the 25th "Rallye des gazelles", an all-women race across the Sahara!</t>
  </si>
  <si>
    <t>http://imgur.com/gallery/mjdBA</t>
  </si>
  <si>
    <t>http://www.reddit.com/r/Bitcoin/comments/30xn1x/my_mother_and_sisterinlaw_are_rocking_a_bitcoin/</t>
  </si>
  <si>
    <t>March 31, 2015 at 10:20PM</t>
  </si>
  <si>
    <t>Only 2.3% of Americans in Survey Trust Bitcoin Transfers Overseas</t>
  </si>
  <si>
    <t>http://www.coindesk.com/only-2-3-of-americans-in-survey-trust-bitcoin-transfers-overseas/</t>
  </si>
  <si>
    <t>http://www.reddit.com/r/Bitcoin/comments/30xmuv/only_23_of_americans_in_survey_trust_bitcoin/</t>
  </si>
  <si>
    <t>Describing Bitcoin as "trustworthy" is far more accurate than "trustless." Relatively speaking, Bitcoin provides MORE trust than what we have now - namely high friction, regulatory capture, and willful corruption.</t>
  </si>
  <si>
    <t>Bitcoin provides for greater trust via a publicly distributed ledger - or block chain - in a system wracked by corrupt organizations and/or captured institutions - let alone outdated technology and undue friction.It's not perfect, admittedly. But calling it "trustless" relative to the current financial machinations is a gross inaccuracy.In a world dominated by freedom, and people that profess freedom, there's a notable silence when it comes to the clear increase of freedom, independence, or personal liberty provided by Bitcoin. Combined, then, with the nature of public ledgers for application in democratic and/or bureaucratic forums, we have a notable increase in trust and an advantage for everyone. Those that say otherwise seem to be misunderstanding, dishonest, or against computers or public ledgers themselves, the way I see it.</t>
  </si>
  <si>
    <t>http://www.reddit.com/r/Bitcoin/comments/30xmsy/describing_bitcoin_as_trustworthy_is_far_more/</t>
  </si>
  <si>
    <t>March 31, 2015 at 10:13PM</t>
  </si>
  <si>
    <t>Mark Karpeles on Twitter: any chances the confidential informant listed in there could actually be agent Carl Mark Force IV ?</t>
  </si>
  <si>
    <t>https://twitter.com/magicaltux/status/582910765394329600</t>
  </si>
  <si>
    <t>http://www.reddit.com/r/Bitcoin/comments/30xlvz/mark_karpeles_on_twitter_any_chances_the/</t>
  </si>
  <si>
    <t>March 31, 2015 at 11:09PM</t>
  </si>
  <si>
    <t>acharkin</t>
  </si>
  <si>
    <t>DEC_TECH Toronto Video with Keynote Speaker Andreas Antonopoulos: This Week on Decentral.tv</t>
  </si>
  <si>
    <t>https://bitcoinmagazine.com/19801/dec_tech-toronto-keynote-speaker-andreas-antonopoulos-week-decentral-tv/</t>
  </si>
  <si>
    <t>http://www.reddit.com/r/Bitcoin/comments/30xtln/dec_tech_toronto_video_with_keynote_speaker/</t>
  </si>
  <si>
    <t>March 31, 2015 at 10:54PM</t>
  </si>
  <si>
    <t>sporabolic</t>
  </si>
  <si>
    <t>Does BCI android app work to send to multisig addresses (starting with 3)?</t>
  </si>
  <si>
    <t>Tried to send to a multisig address, Blockchain.info android app says its invalid. wont send. custom send won't send either.</t>
  </si>
  <si>
    <t>http://www.reddit.com/r/Bitcoin/comments/30xrfc/does_bci_android_app_work_to_send_to_multisig/</t>
  </si>
  <si>
    <t>March 31, 2015 at 10:50PM</t>
  </si>
  <si>
    <t>go1dfish</t>
  </si>
  <si>
    <t>This post is a lot more interesting now: "Conspiracy Theory: Mark Karpeles is under a (9)Gag order! Does the chat below confirm it?"</t>
  </si>
  <si>
    <t>http://www.reddit.com/r/Bitcoin/comments/1z3gom/conspiracy_theory_mark_karpeles_is_under_a_9gag/</t>
  </si>
  <si>
    <t>http://www.reddit.com/r/Bitcoin/comments/30xqxk/this_post_is_a_lot_more_interesting_now/</t>
  </si>
  <si>
    <t>March 31, 2015 at 10:43PM</t>
  </si>
  <si>
    <t>Okcoinbtc</t>
  </si>
  <si>
    <t>OKCoin first to enable sub-accounts for institutional clients</t>
  </si>
  <si>
    <t>http://blog.okcoin.com/post/115125678874/okcoin-enables-sub-accounts-for-institutional</t>
  </si>
  <si>
    <t>http://www.reddit.com/r/Bitcoin/comments/30xpy4/okcoin_first_to_enable_subaccounts_for/</t>
  </si>
  <si>
    <t>March 31, 2015 at 11:26PM</t>
  </si>
  <si>
    <t>valentin_ruhry</t>
  </si>
  <si>
    <t>Austria's biggest museum is hosting a panel about BTC and digital art. Live Stream starts in about 30 minutes.</t>
  </si>
  <si>
    <t>http://mak.at/en/artikel?j-dummy=reserve&amp;j-cc-node=article&amp;j-cc-id=1423222952592</t>
  </si>
  <si>
    <t>http://www.reddit.com/r/Bitcoin/comments/30xvyf/austrias_biggest_museum_is_hosting_a_panel_about/</t>
  </si>
  <si>
    <t>March 31, 2015 at 11:25PM</t>
  </si>
  <si>
    <t>bitqc</t>
  </si>
  <si>
    <t>KNC Bullshit</t>
  </si>
  <si>
    <t>I just got this for KNC:Dear Sir/Madam.We can see from our records that you have selected to receive a bonus Titan miner as part of the 2 for 1 offer we ran last year. Due technical issues in the selection process the Titan miner was not correctly registered as a choice and not accounted for. In this case we would like to offer you the following options instead of receiving the bonus Titan miner.Option 1: Swap the bonus Titan miner for a free Neptune miner expected to ship within the next few weeks.OrOption 2: Receive a BTC payment of 3 Bitcoins per bonus Titan miner you were entitled to. (If you select this option please provide a BTC wallet address with your confirmation)Please reply to this email to confirm your choice before the end of business 17:00 CET on Friday 3rd of April.Thank you. KnCMiner Team.How many did get their batch 2 bonus Titan? These guys are so arrogant and full of shit. They are offering bonus Neptune which were stolen from the "hash while you wait" scam offer when it is now useless because they mined + 15 btc with the unitor 3btc (750 USD) for a machine that was selling 6k and is still worth the money. I am thinking about legal actions againts these bastards. Anyone with good advice or ready to make a move? I have never done this before, but I guess there are a lot of KNC screwed up customer ready to give them a run for their money ;-)</t>
  </si>
  <si>
    <t>http://www.reddit.com/r/Bitcoin/comments/30xvrt/knc_bullshit/</t>
  </si>
  <si>
    <t>March 31, 2015 at 11:23PM</t>
  </si>
  <si>
    <t>BinaryResult</t>
  </si>
  <si>
    <t>/u/MagicalTux chimes in on corrupt federal agents</t>
  </si>
  <si>
    <t>http://www.reddit.com/r/Bitcoin/comments/30tgkv/undercover_agents_working_on_silk_road_case/cpvw1xl</t>
  </si>
  <si>
    <t>http://www.reddit.com/r/Bitcoin/comments/30xvhu/umagicaltux_chimes_in_on_corrupt_federal_agents/</t>
  </si>
  <si>
    <t>March 31, 2015 at 11:21PM</t>
  </si>
  <si>
    <t>savingsavior</t>
  </si>
  <si>
    <t>How much BTC can I exchange before my bank get mad?</t>
  </si>
  <si>
    <t>Hello,I have been earning up to 2.5k per week through selling virtual items (GBP, so around 3k+ USD). My bank account is an under 19's account and I am scared to exchange anymore BTC because maybe they will get suspicious. I have spoken to my exchanger and he said that what I am doing is very risky. Earlier today I received another 11.5 BTC but I don't know if I should exchange it? I'm also scared to keep it in BTC because I am a student and this money means a lot to me... So far I have 3,800 GBP in my under 19's account. This 11.5 would make it over 5,000. Does anyone have experience with this? I was told I could be in danger for money laundering but actually this is the complete opposite, these funds are legit. Can the bank ask where the funds are coming from? Any advice please? I am not declaring taxes or anything and I am also still getting paid by the government.</t>
  </si>
  <si>
    <t>http://www.reddit.com/r/Bitcoin/comments/30xv8g/how_much_btc_can_i_exchange_before_my_bank_get_mad/</t>
  </si>
  <si>
    <t>March 31, 2015 at 11:42PM</t>
  </si>
  <si>
    <t>benopenledger</t>
  </si>
  <si>
    <t>"Don't particularly want the NSA looking over my shoulder :)" and other nobbish selections from the affidavit</t>
  </si>
  <si>
    <t>http://www.theopenledger.com/selections-from-the-affidivat/</t>
  </si>
  <si>
    <t>http://www.reddit.com/r/Bitcoin/comments/30xy72/dont_particularly_want_the_nsa_looking_over_my/</t>
  </si>
  <si>
    <t>March 31, 2015 at 11:41PM</t>
  </si>
  <si>
    <t>windowkicker</t>
  </si>
  <si>
    <t>Could someone ELIF the full MtGox and US Agent drama from start to finish with a medium amount of detail as has come to light as of this time.</t>
  </si>
  <si>
    <t>It would be great if someone could give a summary with most likely happened with the MtGox meltdown with the recent news.</t>
  </si>
  <si>
    <t>http://www.reddit.com/r/Bitcoin/comments/30xy21/could_someone_elif_the_full_mtgox_and_us_agent/</t>
  </si>
  <si>
    <t>jan1024188</t>
  </si>
  <si>
    <t>The Power of FED</t>
  </si>
  <si>
    <t>https://www.youtube.com/watch?v=t16T-Y9_hTU&amp;feature=youtu.be</t>
  </si>
  <si>
    <t>http://www.reddit.com/r/Bitcoin/comments/30xy0w/the_power_of_fed/</t>
  </si>
  <si>
    <t>March 31, 2015 at 11:39PM</t>
  </si>
  <si>
    <t>Get ready, we're taking off tonight</t>
  </si>
  <si>
    <t>http://www.reddit.com/r/Bitcoin/comments/30xxqv/get_ready_were_taking_off_tonight/</t>
  </si>
  <si>
    <t>April 01, 2015 at 12:15AM</t>
  </si>
  <si>
    <t>comeatmenoobz</t>
  </si>
  <si>
    <t>Operation Troop Aid Now Accepting Bitcoin Donations</t>
  </si>
  <si>
    <t>http://btcf.co/1BIEkIe</t>
  </si>
  <si>
    <t>http://www.reddit.com/r/Bitcoin/comments/30y2wc/operation_troop_aid_now_accepting_bitcoin/</t>
  </si>
  <si>
    <t>April 01, 2015 at 12:07AM</t>
  </si>
  <si>
    <t>Kim Dotcom’s ‘MegaNet’ could be a bitcoin-inspired spy-resistant Internet</t>
  </si>
  <si>
    <t>http://upstart.bizjournals.com/entrepreneurs/hot-shots/2015/03/31/kim-dotcom-s-meganet-could-be-a-bitcoin-inspired.html</t>
  </si>
  <si>
    <t>http://www.reddit.com/r/Bitcoin/comments/30y1r7/kim_dotcoms_meganet_could_be_a_bitcoininspired/</t>
  </si>
  <si>
    <t>April 01, 2015 at 12:40AM</t>
  </si>
  <si>
    <t>bitandgit</t>
  </si>
  <si>
    <t>Need TLDR for the DEA agent/MtGox/Silk Road Kerfuffle</t>
  </si>
  <si>
    <t>Could someone give a simple overview of what's going on and why it is important?</t>
  </si>
  <si>
    <t>http://www.reddit.com/r/Bitcoin/comments/30y6cm/need_tldr_for_the_dea_agentmtgoxsilk_road/</t>
  </si>
  <si>
    <t>April 01, 2015 at 12:36AM</t>
  </si>
  <si>
    <t>acec</t>
  </si>
  <si>
    <t>[ES] One person arrested for misappropriation of bitcoins</t>
  </si>
  <si>
    <t>http://www.20minutos.es/noticia/2420914/0/detienen-persona-por-apropiacion-indebida-bitcoins-gran-canaria/</t>
  </si>
  <si>
    <t>http://www.reddit.com/r/Bitcoin/comments/30y5te/es_one_person_arrested_for_misappropriation_of/</t>
  </si>
  <si>
    <t>April 01, 2015 at 12:24AM</t>
  </si>
  <si>
    <t>Mccabee</t>
  </si>
  <si>
    <t>First Bitcoin Purchase</t>
  </si>
  <si>
    <t>I was buying some computer gear online from Hak Shop and was delighted to see bitcoin as a payment option when I was checking out. Took 2 seconds to scan the barcode and I was done instead of the usual log into paypal or autofill the CC info, then double check my CVV for that card. Now I see what all the excitement is about, I loved it.</t>
  </si>
  <si>
    <t>http://www.reddit.com/r/Bitcoin/comments/30y463/first_bitcoin_purchase/</t>
  </si>
  <si>
    <t>boristheboris</t>
  </si>
  <si>
    <t>BitGoInc CEO change</t>
  </si>
  <si>
    <t>http://bitgoinc.com/bitgo-names-co-founder-mike-belshe-as-ceo/</t>
  </si>
  <si>
    <t>http://www.reddit.com/r/Bitcoin/comments/30y459/bitgoinc_ceo_change/</t>
  </si>
  <si>
    <t>April 01, 2015 at 12:57AM</t>
  </si>
  <si>
    <t>earthmoonsun</t>
  </si>
  <si>
    <t>Photos of the accused crooked Silk Road cops</t>
  </si>
  <si>
    <t>http://www.forbes.com/sites/thomasbrewster/2015/03/31/crappy-front-companies-of-alleged-crooked-silk-road-investigators/</t>
  </si>
  <si>
    <t>http://www.reddit.com/r/Bitcoin/comments/30y8tj/photos_of_the_accused_crooked_silk_road_cops/</t>
  </si>
  <si>
    <t>irungentoo</t>
  </si>
  <si>
    <t>Toxcoin: A new proof of trust cryptocurrency.</t>
  </si>
  <si>
    <t>https://github.com/irungentoo/toxcoin</t>
  </si>
  <si>
    <t>http://www.reddit.com/r/Bitcoin/comments/30y8sb/toxcoin_a_new_proof_of_trust_cryptocurrency/</t>
  </si>
  <si>
    <t>x1lclem</t>
  </si>
  <si>
    <t>Need your votes! Local newspaper "Best of 2015" poll should include the local bitcoin cafe....</t>
  </si>
  <si>
    <t>Our local newspaper (The Times Union) is having a poll to decide the "Best of 2015" for local business. I want to get my favorite bitcoin cafe to make it on the list! It's called The french press cafe &amp; creperie (just copy and paste that in there) and it's really good. They sell Sandwiches, Crepes, Salads, French Press and Regular coffee and Tea, and they have a little nook for poetry and music. I voted for them for a bunch of categories. (Best coffee, lunch, sandwiches, open-mic location, fancy dinner place, etc).... and for best local bank.... I voted for Bitcoin. :)</t>
  </si>
  <si>
    <t>http://www.reddit.com/r/Bitcoin/comments/30y8qf/need_your_votes_local_newspaper_best_of_2015_poll/</t>
  </si>
  <si>
    <t>April 01, 2015 at 12:56AM</t>
  </si>
  <si>
    <t>twistedline</t>
  </si>
  <si>
    <t>http://www.fca.org.uk/psr goes live April 1st in the UK.</t>
  </si>
  <si>
    <t>Interview on BBC Radio 4 talked they about the "frustrations about the pace of innovations, transactions are too slow" and "difficulties people have accessing payment systems" their role is to "make them more competitive" and "give people more choices in the way they pay" listen here http://www.bbc.co.uk/programmes/b05nv1wb about 20m20s in.</t>
  </si>
  <si>
    <t>http://www.reddit.com/r/Bitcoin/comments/30y8kd/httpwwwfcaorgukpsr_goes_live_april_1st_in_the_uk/</t>
  </si>
  <si>
    <t>April 01, 2015 at 12:46AM</t>
  </si>
  <si>
    <t>MoonstoneWallet</t>
  </si>
  <si>
    <t>Beyond Bitcoin Show MUSIC DEV Hangout with Taulant from Bitsapphire.</t>
  </si>
  <si>
    <t>https://soundcloud.com/beyond-bitcoin-hangouts/beyond-bitcoin-music-dev-hangout-03-27-2015-s3</t>
  </si>
  <si>
    <t>http://www.reddit.com/r/Bitcoin/comments/30y773/beyond_bitcoin_show_music_dev_hangout_with/</t>
  </si>
  <si>
    <t>April 01, 2015 at 02:04AM</t>
  </si>
  <si>
    <t>And critics say Bitcoin just complicates things...</t>
  </si>
  <si>
    <t>http://imgur.com/FZrJgCO</t>
  </si>
  <si>
    <t>http://www.reddit.com/r/Bitcoin/comments/30yica/and_critics_say_bitcoin_just_complicates_things/</t>
  </si>
  <si>
    <t>April 01, 2015 at 01:56AM</t>
  </si>
  <si>
    <t>grantbdev</t>
  </si>
  <si>
    <t>Bitcoin branding disappears from St. Petersburg Bowl</t>
  </si>
  <si>
    <t>http://stpetersburgbowl.com/</t>
  </si>
  <si>
    <t>http://www.reddit.com/r/Bitcoin/comments/30yh3d/bitcoin_branding_disappears_from_st_petersburg/</t>
  </si>
  <si>
    <t>April 01, 2015 at 01:55AM</t>
  </si>
  <si>
    <t>beatlebit</t>
  </si>
  <si>
    <t>Just did the Clef Wave on Koinify to buy Factoids today</t>
  </si>
  <si>
    <t>http://imgur.com/Lew6SaG</t>
  </si>
  <si>
    <t>http://www.reddit.com/r/Bitcoin/comments/30yh11/just_did_the_clef_wave_on_koinify_to_buy_factoids/</t>
  </si>
  <si>
    <t>April 01, 2015 at 01:49AM</t>
  </si>
  <si>
    <t>btc234asdasd</t>
  </si>
  <si>
    <t>Invoiced.com helps small businesses accept payments in bitcoin</t>
  </si>
  <si>
    <t>http://coinfox.info/index.php/en/allnews/25-company/1746-invoiced</t>
  </si>
  <si>
    <t>http://www.reddit.com/r/Bitcoin/comments/30yg8c/invoicedcom_helps_small_businesses_accept/</t>
  </si>
  <si>
    <t>April 01, 2015 at 01:42AM</t>
  </si>
  <si>
    <t>thepasswordis-taco</t>
  </si>
  <si>
    <t>I goofed up bad</t>
  </si>
  <si>
    <t>I messed up and bought the wrong visa card that I planned on using on circle.com. I bought a prepaid card, not a gift card, but a prepaid debit (One Vanilla). Evidently the My Vanilla card was the one I wanted. I can't get a refund, circle says it can't accept this type of card. What do I do? I have $250 on this stupid card and I need bitcoins ASAP. Most offers on localbitcoins are for the My Vanilla reload cards, not the one I have. Am I totally fucked?</t>
  </si>
  <si>
    <t>http://www.reddit.com/r/Bitcoin/comments/30yf6g/i_goofed_up_bad/</t>
  </si>
  <si>
    <t>April 01, 2015 at 01:41AM</t>
  </si>
  <si>
    <t>Headline Competition - lets help the newspapers out on this one a little.</t>
  </si>
  <si>
    <t>Whats the headline you think newspapers should be running with?Here's mine: "Shady underground currency Bitcoin proves morally superior to DEA Agents."</t>
  </si>
  <si>
    <t>http://www.reddit.com/r/Bitcoin/comments/30yf21/headline_competition_lets_help_the_newspapers_out/</t>
  </si>
  <si>
    <t>DataDives</t>
  </si>
  <si>
    <t>Want to query the Bitcoin blockchain? Visit this page and click Query This Table. Legend and starter syntax provided. Enjoy.</t>
  </si>
  <si>
    <t>https://www.datadives.com/table.php?tableid=tb_11856</t>
  </si>
  <si>
    <t>http://www.reddit.com/r/Bitcoin/comments/30yez6/want_to_query_the_bitcoin_blockchain_visit_this/</t>
  </si>
  <si>
    <t>April 01, 2015 at 01:33AM</t>
  </si>
  <si>
    <t>MoreBitcoinTV</t>
  </si>
  <si>
    <t>CBS - Federal agents accused of stealing from illegal drug website / Carl Force, DEA, Silk Road</t>
  </si>
  <si>
    <t>https://www.youtube.com/watch?v=HUa3H3LWPvo</t>
  </si>
  <si>
    <t>http://www.reddit.com/r/Bitcoin/comments/30ydu0/cbs_federal_agents_accused_of_stealing_from/</t>
  </si>
  <si>
    <t>April 01, 2015 at 01:31AM</t>
  </si>
  <si>
    <t>clever_lever</t>
  </si>
  <si>
    <t>The Struggle Is Real! Converting fiat to Bitcoin is painstakingly slow!</t>
  </si>
  <si>
    <t>My experience with Bitcoin has been ok. The only problem I have is this: I'm required to deposit money to a bank in order to exchange my fiat to Bitcoin, which requires days of waiting before the transaction completes. I understand the reason for the delay. I just don't want the bank involved in my transactions.Do the Bitcoin ATMs allow cash deposits for immediate release of your Bitcoin purchase?Are there any other options?</t>
  </si>
  <si>
    <t>http://www.reddit.com/r/Bitcoin/comments/30ydlx/the_struggle_is_real_converting_fiat_to_bitcoin/</t>
  </si>
  <si>
    <t>April 01, 2015 at 01:21AM</t>
  </si>
  <si>
    <t>mattl33</t>
  </si>
  <si>
    <t>old bitcoin-qt wallet - safe to delete?</t>
  </si>
  <si>
    <t>I've searched for the addresses the wallet has on blockchain.info to verify zero balances, is there anything else I need to do to verify I won't be deleting any BTC? Seems safe to me but I thought I'd verify first. The wallet is about a year behind and I don't feel like syncing it up just to verify zero balance if I don't have to.</t>
  </si>
  <si>
    <t>http://www.reddit.com/r/Bitcoin/comments/30yc6x/old_bitcoinqt_wallet_safe_to_delete/</t>
  </si>
  <si>
    <t>April 01, 2015 at 01:19AM</t>
  </si>
  <si>
    <t>backy356</t>
  </si>
  <si>
    <t>What hypothetical situations would destroy Bitcoin if they happened?</t>
  </si>
  <si>
    <t>http://www.reddit.com/r/Bitcoin/comments/30ybw6/what_hypothetical_situations_would_destroy/</t>
  </si>
  <si>
    <t>April 01, 2015 at 01:14AM</t>
  </si>
  <si>
    <t>coinmr</t>
  </si>
  <si>
    <t>Very interesting article on the ways that you can earn Bitcoin using Purse.io. I want to try #2. (10 Creative ways people earn Bitcoin)</t>
  </si>
  <si>
    <t>https://medium.com/@PurseIO/10-use-cases-for-bitcoin-c6b7182aa1b9</t>
  </si>
  <si>
    <t>http://www.reddit.com/r/Bitcoin/comments/30yb8x/very_interesting_article_on_the_ways_that_you_can/</t>
  </si>
  <si>
    <t>Money &amp;amp; Tech: {airBitz Simplifies 2 Factor Authentication} Watch Full Video at MoneyandTech.com</t>
  </si>
  <si>
    <t>https://youtu.be/eRjdtXMWcmU</t>
  </si>
  <si>
    <t>http://www.reddit.com/r/Bitcoin/comments/30yb79/money_tech_airbitz_simplifies_2_factor/</t>
  </si>
  <si>
    <t>April 01, 2015 at 01:10AM</t>
  </si>
  <si>
    <t>Bitcoin letting Africans spend online for the first time.</t>
  </si>
  <si>
    <t>http://cointelegraph.com/news/113827/zapgo-uses-bitcoin-to-allow-south-africans-to-spend-cash-online</t>
  </si>
  <si>
    <t>http://www.reddit.com/r/Bitcoin/comments/30yal7/bitcoin_letting_africans_spend_online_for_the/</t>
  </si>
  <si>
    <t>April 01, 2015 at 01:08AM</t>
  </si>
  <si>
    <t>coderwill</t>
  </si>
  <si>
    <t>Libra Announces Support On-Demand for Bitcoin Users Ahead of Looming Tax Deadline</t>
  </si>
  <si>
    <t>http://www.libratax.com/blog/libra-announces-support-on-demand-for-bitcoin-users-ahead-of-looming-tax-deadline/</t>
  </si>
  <si>
    <t>http://www.reddit.com/r/Bitcoin/comments/30yaa2/libra_announces_support_ondemand_for_bitcoin/</t>
  </si>
  <si>
    <t>April 01, 2015 at 01:06AM</t>
  </si>
  <si>
    <t>Is-bitcoin-a-threat-to-irs-services?</t>
  </si>
  <si>
    <t>http://cryptohoot.com/is-bitcoin-a-threat-to-irs-services/</t>
  </si>
  <si>
    <t>http://www.reddit.com/r/Bitcoin/comments/30ya0b/isbitcoinathreattoirsservices/</t>
  </si>
  <si>
    <t>April 01, 2015 at 02:31AM</t>
  </si>
  <si>
    <t>coldbrewmate</t>
  </si>
  <si>
    <t>Can we move the Bitcoin system completely off the Internet and onto mesh networks?</t>
  </si>
  <si>
    <t>Or is Bitcoin stuck with the Internet and we'd have to rely on other crypto-currencies specifically built for mesh networks if the Internet disappeared?</t>
  </si>
  <si>
    <t>http://www.reddit.com/r/Bitcoin/comments/30ym4d/can_we_move_the_bitcoin_system_completely_off_the/</t>
  </si>
  <si>
    <t>Nick5020</t>
  </si>
  <si>
    <t>My road from $60 to a thousand betting bitcoins</t>
  </si>
  <si>
    <t>http://www.btcmethod.com/</t>
  </si>
  <si>
    <t>http://www.reddit.com/r/Bitcoin/comments/30ym2q/my_road_from_60_to_a_thousand_betting_bitcoins/</t>
  </si>
  <si>
    <t>April 01, 2015 at 02:30AM</t>
  </si>
  <si>
    <t>What is the best iOS wallet for READ-ONLY account management?</t>
  </si>
  <si>
    <t>I have a Trezor, but I don't have an Android (Thus, I cannot verify my balances when I am away from my computer).I would prefer an iOS app, as opposed to something web-based, that uses TouchID authentication.Also, I don't want the service to take my Pub keys and use that to track my history. I bet that all companies to some extent will do this, but the less they do the better.</t>
  </si>
  <si>
    <t>http://www.reddit.com/r/Bitcoin/comments/30ylvt/what_is_the_best_ios_wallet_for_readonly_account/</t>
  </si>
  <si>
    <t>April 01, 2015 at 02:25AM</t>
  </si>
  <si>
    <t>Coinbase_Rosey</t>
  </si>
  <si>
    <t>Recently Launched Coinbase Exchange Feature Requests</t>
  </si>
  <si>
    <t>Thank you! We enjoyed receiving feature requests and suggestions for the recently launched Coinbase Exchange. We took time to review each request and have begun to implement them. Check out what you requested and we recently added:FIX APIChart labelsDeveloper SandboxThis is just the beginning. More features will continued to be added. Comment with more feature requests and suggestions here: https://community.coinbase.com/t/recently-launched-exchange-feature-requests/1957Link to list of Coinbase employee social media accounts - https://support.coinbase.com/customer/portal/articles/1766604-is-coinbase-support-present-on-social-media-</t>
  </si>
  <si>
    <t>http://www.reddit.com/r/Bitcoin/comments/30yl8i/recently_launched_coinbase_exchange_feature/</t>
  </si>
  <si>
    <t>April 01, 2015 at 03:07AM</t>
  </si>
  <si>
    <t>Bloomberg - 2 Federal Agents Charged with Stealing Bitcoin</t>
  </si>
  <si>
    <t>https://www.youtube.com/watch?v=kOvHCaxASB8</t>
  </si>
  <si>
    <t>http://www.reddit.com/r/Bitcoin/comments/30yrd5/bloomberg_2_federal_agents_charged_with_stealing/</t>
  </si>
  <si>
    <t>April 01, 2015 at 03:05AM</t>
  </si>
  <si>
    <t>lechat2</t>
  </si>
  <si>
    <t>Save the Skate park Kids!</t>
  </si>
  <si>
    <t>Hi there, trying to raise money for a new skatepark in my small hometown, ever since the flood hit it hasn't been the same and i think it'd really improve the kids outlook to have some fun for once and not remember the accident, if you feel like helping out here is the address (just remember, every Ubtc is appreciated... by the kids 1Pn142LUpEmXYz7Qs7b56L7LLTAKQ5BsYG</t>
  </si>
  <si>
    <t>http://www.reddit.com/r/Bitcoin/comments/30yqyn/save_the_skate_park_kids/</t>
  </si>
  <si>
    <t>April 01, 2015 at 02:58AM</t>
  </si>
  <si>
    <t>ButterNubber</t>
  </si>
  <si>
    <t>OpSec Lessons From Carl Mark Force IV</t>
  </si>
  <si>
    <t>http://qntra.net/2015/03/opsec-lessons-from-carl-mark-force-iv/</t>
  </si>
  <si>
    <t>http://www.reddit.com/r/Bitcoin/comments/30ypy1/opsec_lessons_from_carl_mark_force_iv/</t>
  </si>
  <si>
    <t>April 01, 2015 at 02:55AM</t>
  </si>
  <si>
    <t>bgrnbrg</t>
  </si>
  <si>
    <t>Google's April 1st gift for Bitcoin? A Chromebook-on-stick for offline (maybe) cold storage?</t>
  </si>
  <si>
    <t>http://www.engadget.com/2015/03/31/google-chromebit/</t>
  </si>
  <si>
    <t>http://www.reddit.com/r/Bitcoin/comments/30ypmw/googles_april_1st_gift_for_bitcoin_a/</t>
  </si>
  <si>
    <t>April 01, 2015 at 03:11AM</t>
  </si>
  <si>
    <t>pfifty</t>
  </si>
  <si>
    <t>multi-player mathematical game, played with bitcoins.</t>
  </si>
  <si>
    <t>https://p50pot.com</t>
  </si>
  <si>
    <t>http://www.reddit.com/r/Bitcoin/comments/30yry0/multiplayer_mathematical_game_played_with_bitcoins/</t>
  </si>
  <si>
    <t>rocketmarket</t>
  </si>
  <si>
    <t>I am a professional artist, and this article explains the overlap between what I am trying to do with art and with cryptocurrency extremely well.</t>
  </si>
  <si>
    <t>http://www.widewalls.ch/conceptual-art-and-bitcoins-value-or-where-is-my-money-2015/</t>
  </si>
  <si>
    <t>http://www.reddit.com/r/Bitcoin/comments/30yrtw/i_am_a_professional_artist_and_this_article/</t>
  </si>
  <si>
    <t>April 01, 2015 at 03:09AM</t>
  </si>
  <si>
    <t>neonline69</t>
  </si>
  <si>
    <t>Bitovations - Supplying Bitcoin ATMS to the Chicagoland Area</t>
  </si>
  <si>
    <t>https://m.facebook.com/bitovations?refsrc=https%3A%2F%2Fwww.facebook.com%2Fbitovations</t>
  </si>
  <si>
    <t>http://www.reddit.com/r/Bitcoin/comments/30yrog/bitovations_supplying_bitcoin_atms_to_the/</t>
  </si>
  <si>
    <t>cyrilhouri</t>
  </si>
  <si>
    <t>Paging Martin Scorcese! Paging Martin Scorcese!</t>
  </si>
  <si>
    <t>Am I the only one to see the next Martin Scorcese movie here? Here's what the cast could look like:Ross Ulbricht aka DPRMark KarpelesCharlie ShremAg. Carl "Mark" ForceAg. Shaun W. BridgesLynn UlbrichtAs for the name of the movie, how about "Blockchained"?</t>
  </si>
  <si>
    <t>http://www.reddit.com/r/Bitcoin/comments/30yrna/paging_martin_scorcese_paging_martin_scorcese/</t>
  </si>
  <si>
    <t>April 01, 2015 at 03:32AM</t>
  </si>
  <si>
    <t>stewey2000</t>
  </si>
  <si>
    <t>Reddit told to turn over redditors info involved with recent market shutdown</t>
  </si>
  <si>
    <t>http://nr.news-republic.com/Web/ArticleWeb.aspx?regionid=1&amp;articleid=39532211&amp;source=copytoclipboard</t>
  </si>
  <si>
    <t>http://www.reddit.com/r/Bitcoin/comments/30yuvn/reddit_told_to_turn_over_redditors_info_involved/</t>
  </si>
  <si>
    <t>April 01, 2015 at 03:31AM</t>
  </si>
  <si>
    <t>Overstock Invests $5 Million in Peernova in First Bitcoin Investment</t>
  </si>
  <si>
    <t>http://www.coindesk.com/overstock-venture-capital-investment-bitcoin-peernova/</t>
  </si>
  <si>
    <t>http://www.reddit.com/r/Bitcoin/comments/30yus5/overstock_invests_5_million_in_peernova_in_first/</t>
  </si>
  <si>
    <t>April 01, 2015 at 03:30AM</t>
  </si>
  <si>
    <t>williamdunne</t>
  </si>
  <si>
    <t>Link to Quantum International Investments LLC site?</t>
  </si>
  <si>
    <t>Someone posted it earlier, and it had horrendous spelling, does anyone have the link? I cannot find it.</t>
  </si>
  <si>
    <t>http://www.reddit.com/r/Bitcoin/comments/30yuno/link_to_quantum_international_investments_llc_site/</t>
  </si>
  <si>
    <t>April 01, 2015 at 03:27AM</t>
  </si>
  <si>
    <t>Bitchoin</t>
  </si>
  <si>
    <t>Summary of the criminal complaint (of the undercover agents)</t>
  </si>
  <si>
    <t>The government had multiple investigations into the Silk Road marketplace, an underground black market that allowed vendors and buyers to conduct illegal transactions over the intemet. One of these investigations was conducted in the Southern District of New York, and the other was conducted out of Baltimore in the District of Maryland. Both FORCE and BRIDGES were assigned to the Baltimore investigation and not the New York investigation. The two investigations were conducted independently of each other.Throughout 2012 and 2013, both FORCE and BRIDGES had significant responsibilities related to Baltimore’s investigation. In this capacity, FORCE was the lead undercover agent in communication with DPR. the owner, administrator and operator of the Silk Road website.l BRIDGES was the computer forensics expert on the Baltimore investigation. In their capacity as members of the Baltimore Silk Road Task Force, both FORCE and BRIDGES had significant exposure to and developed expertise in the digital currency known as Bitcoin.As will be described further herein, FORCE and BRIDGES abused their positions as federal agents and engaged in a scheme to defraud a variety of third-parties, the public, and the government, all for their own financial enrichment. With respect to former Drug Enforcement Administration (DEA) Special Agent FORCE, the investigation has revealed among other things that:a. FORCE created certain fictitious personas - that were not officially sanctioned - to communicate with DPR, the target of FORCE’s investigation. Using one of these personas, FORCE sought to extort DPR by seeking monetary payment, offering in exchange not to provide the government with certain information if DPR paid $250,000;b. FORCE acted outside the scope of his official role on the Baltimore Silk Road Task Force and created a fictitious persona named “French Maid.” Operating as “French Maid,” FORCE fraudulently represented to DPR certain information concerning “French Maid’s" true identity and offered to sell DPR information about the government’s investigation into Silk Road in exchange for approximately $100,000 worth of bitcoin, which DPR paid and FORCE deposited into his own personal accounts;Until October 1, 2013, DPR was known to FORCE and the rest of the Baltimore Silk Road Task Force only by his online moniker “Dread Pirate Roberts” or “DPR.” Ulbricht was known on the Silk Road site by the moniker “Dread Pirate Roberts” (DPR) and is referred to hereafter interchangeably as “DPR” and “Ulbricht.”c. FORCE stole and converted to his own personal use a sizeable amount of bitcoins that DPR sent to FORCE in FORCE’s official undercover capacity and rather than turning those bitcoin over to the government, FORCE deposited them into his own personal accounts;d. FORCE engaged in a series of complex transactions between various Bitcoin accounts (known as Bitcoin addresses), his personal digital currency accounts, and his personal bank accounts, including a $235,000 wire to an overseas account in Panama, all in an effort to launder and conceal the true source of the ill-gotten proceeds;e. FORCE used his official position as a DEA agent to illegally run criminal history checks on individuals for the benefit of a third-party digital currency exchange company, CoinMKT, in which FORCE had personally invested approximately $110,000 worth of bitcoin;f. FORCE functioned as the de facto Chief Compliance Officer for CoinMKT all the while employed as a DEA agent, even allowing himself to be featured in CoinMKT’s “pitch decks” to venture capital investors and allowing himself to be listed as CoinMKT’s anti- money laundering and/or compliance officer in order to benefit CoinMKT (a company in which FORCE had invested);g. FORCE improperly directed CoinMKT to freeze one of its individual customer’s accounts containing a large amount of digital currency, worth approximately $297,000, even though he lacked a sufficient legal basis on which to do so, and FORCE then illegally seized those funds and transferred them into his own personal account; andh. FORCE used his supervisor’s signature stamp, without authorization, on an official US. Department of Justice subpoena and sent the subpoena to a payments company, Venmo, directing the company to unfreeze his own personal account, which had been previously frozen due to certain suspicious activity. FORCE then sought to conceal evidence of his improper use of an official subpoena by directing the company not to contact the DEA and attempting to destroy copies of the subpoena. When the company did not comply, FORCE asked another agent on the Baltimore Silk Road Task Force. an IRS agent, to collaborate with him on seizing that company’s bank accounts.With respect to former US. Secret Service (USSS) Special Agent BRIDGES, the investigation has revealed among other things that:a. In late January 2013, members of the Baltimore Silk Road Task Force, to include BRIDGES and FORCE, gained access to a Silk Road website administrator account as a result of the arrest of a former Silk Road employee. On January 25, 2013, the Silk Road website suffered a sizeable theft of bitcoins, bitcoins which were moved into Mt. Gox, a digital currency exchange based in Japan;b. On February 12, 2013, BRIDGES formed and registered a personal limited liability company called “Quantum International Investments, LLC,” (Quantum), and on February 22, 2013, BRIDGES opened an account at Fidelity Investments (Fidelity) in the name of Quantum;c. According to records obtained from Fidelity, BRIDGES funded his Quantum Fidelity account exclusively with wire deposits from Mt. Gox in Japan. Specifically, between March 6, 2013 through May 7, 2013, BRIDGES’ Quantum Fidelity account in the United States received nine wire transfers from Mt. Gox totaling approximately $820,000;d. Despite having personally benefitted in the amount of $820,000 from a Mt. Gox account and receiving a large wire on May 7, 2013 from Mt. Gox, just two days later on May 9, 2013, BRIDGES served as the affiant on a multi-million dollar seizure warrant for Mt. Gox and its owner’s bank accounts; ande. Upon learning of the government’s criminal investigation into the Baltimore Silk Road Task Force based in the Northern District of California, and following an interview by the FBI as part of the criminal investigation, BRIDGES transferred over $250,000 out of his Quantum Fidelity account via wire transfers into another bank account held by himself and a third-party.Because this affidavit is for the limited purpose of establishing probable cause for the crimes proposed to be charged at the present time, it does not include certain additional facts known to me and the govemment’s investigation continues.</t>
  </si>
  <si>
    <t>http://www.reddit.com/r/Bitcoin/comments/30yu8e/summary_of_the_criminal_complaint_of_the/</t>
  </si>
  <si>
    <t>April 01, 2015 at 03:52AM</t>
  </si>
  <si>
    <t>HurryUpWeAreDreaming</t>
  </si>
  <si>
    <t>Coin Mixing</t>
  </si>
  <si>
    <t>What's the best coin mixing service?I once heard about a hidden tor service, does it still operate?</t>
  </si>
  <si>
    <t>http://www.reddit.com/r/Bitcoin/comments/30yxxs/coin_mixing/</t>
  </si>
  <si>
    <t>ntomaino</t>
  </si>
  <si>
    <t>Requests for Bitcoin Startups</t>
  </si>
  <si>
    <t>https://blog.coinbase.com/2015/03/31/a-request-for-bitcoin-startups/</t>
  </si>
  <si>
    <t>http://www.reddit.com/r/Bitcoin/comments/30yxx3/requests_for_bitcoin_startups/</t>
  </si>
  <si>
    <t>April 01, 2015 at 03:50AM</t>
  </si>
  <si>
    <t>KayRice</t>
  </si>
  <si>
    <t>My experience with the "Bitnodes Incentive Program" after a week</t>
  </si>
  <si>
    <t>I have a nice machine with a nice Internet connection and decided to keep a full node running as part of the "BitNodes Incentive Program". After running my full node for a week I'm convinced this incentive program is probably not going to reward the majority of node operators.For example, here are my stats on the site:http://i.imgur.com/JKH19CD.pngThis connection has excellent ping, I run other servers on it with uptime robots checking them without any alerts, I get an average of 15ms ping to Google and I have no traffic shaping with all Bitcoin ports open. The scores I get low are more related to their website being unable to connect to nodes.Anyhow if you want to run a full node don't expect much from Bitnodes Incentive Program.EDIT Neglected to mention if your score is below 8.0 you don't get anything, and my score with this system is 6.7</t>
  </si>
  <si>
    <t>http://www.reddit.com/r/Bitcoin/comments/30yxpi/my_experience_with_the_bitnodes_incentive_program/</t>
  </si>
  <si>
    <t>April 01, 2015 at 03:49AM</t>
  </si>
  <si>
    <t>MSNBC - Ex-feds accused of stealing 'Silk Road' bitcoins w/ Alex Winter</t>
  </si>
  <si>
    <t>http://www.msnbc.com/thomas-roberts/watch/ex-feds-accused-of-stealing-silk-road-bitcoins-420760643891</t>
  </si>
  <si>
    <t>http://www.reddit.com/r/Bitcoin/comments/30yxkd/msnbc_exfeds_accused_of_stealing_silk_road/</t>
  </si>
  <si>
    <t>April 01, 2015 at 03:46AM</t>
  </si>
  <si>
    <t>dirtybitsxxx</t>
  </si>
  <si>
    <t>Bitcoin: Blockchain could become 'safe haven' for hosting child sexual abuse images--- thoughts on this article?</t>
  </si>
  <si>
    <t>http://www.ibtimes.co.uk/bitcoin-blockchain-could-become-safe-haven-hosting-child-sexual-abuse-images-1494134</t>
  </si>
  <si>
    <t>http://www.reddit.com/r/Bitcoin/comments/30yx4p/bitcoin_blockchain_could_become_safe_haven_for/</t>
  </si>
  <si>
    <t>April 01, 2015 at 03:45AM</t>
  </si>
  <si>
    <t>Alpaca_Bob</t>
  </si>
  <si>
    <t>Proposal for Local Dark Market Build on Bitcoin Blockchain Circulates on Satoshi's Mailing List</t>
  </si>
  <si>
    <t>http://cointelegraph.com/news/113837/local-dark-market-build-proposal-on-bitcoin-blockchain-circulates-on-satoshis-mailing-list</t>
  </si>
  <si>
    <t>http://www.reddit.com/r/Bitcoin/comments/30ywwh/proposal_for_local_dark_market_build_on_bitcoin/</t>
  </si>
  <si>
    <t>johnmountain</t>
  </si>
  <si>
    <t>Ross Ulbricht's Lawyers Were Told About Corrupt Investigators, But Barred From Using That During His Trial</t>
  </si>
  <si>
    <t>https://www.techdirt.com/articles/20150331/12143730502/ross-ulbrichts-lawyers-were-told-about-corrupt-investigators-barred-using-that-during-his-trial.shtml</t>
  </si>
  <si>
    <t>http://www.reddit.com/r/Bitcoin/comments/30yww9/ross_ulbrichts_lawyers_were_told_about_corrupt/</t>
  </si>
  <si>
    <t>April 01, 2015 at 04:11AM</t>
  </si>
  <si>
    <t>Bankless</t>
  </si>
  <si>
    <t>Coinbase &amp;amp; iDEAL</t>
  </si>
  <si>
    <t>We’re constantly looking for ways to make buying Bitcoin easier for our users. As part of that mission, we’re excited to announce support for deposits using iDEAL, a fast and cheap payment method in the Netherlands.When depositing with iDEAL, funds will often be made available instantly. Even better, no fees will be charged on our end for iDEAL deposits.iDEAL is now available for use by all eligible users in the Netherlands.Coinbase.</t>
  </si>
  <si>
    <t>http://www.reddit.com/r/Bitcoin/comments/30z0os/coinbase_ideal/</t>
  </si>
  <si>
    <t>April 01, 2015 at 04:07AM</t>
  </si>
  <si>
    <t>Reubensmith1</t>
  </si>
  <si>
    <t>Instant Ukash To Bitcoin Exchange services</t>
  </si>
  <si>
    <t>http://www.ukashexchange.net/blog/ukash-bitcoin/</t>
  </si>
  <si>
    <t>http://www.reddit.com/r/Bitcoin/comments/30z06d/instant_ukash_to_bitcoin_exchange_services/</t>
  </si>
  <si>
    <t>April 01, 2015 at 04:01AM</t>
  </si>
  <si>
    <t>Jahamin</t>
  </si>
  <si>
    <t>Any cloudbet representatives that could help me please? I have an issue I'd like resolved</t>
  </si>
  <si>
    <t>http://www.reddit.com/r/Bitcoin/comments/30yz9x/any_cloudbet_representatives_that_could_help_me/</t>
  </si>
  <si>
    <t>What the Silk Road Task Force debacle should be shining a bright light on - rather than the agents themselves.</t>
  </si>
  <si>
    <t>Having read over the complaint [and that's still with who knows how much evidence still possibly available to be revealed in the future], I'm left with some really big questions. The incompetency of the entire Task Force, as well as the procedures for gathering and reporting both evidence, and the methods maintaining the integrity of investigations has come under huge scrutiny. This goes across a wide range of departments [as the task force was made up of several].Maybe we can get some discussion going.Both Force and Bridges were essentially idiots. Their methods of stealing and obfuscating their actions were incredibly simple. Why was there no system in place at the senior level of all departments which would be looking for suspicious activity and alerting the right people? Vast amounts of extra income coming into multiple bank accounts under their legal name? PGP encryption being used for communication but not being reported in the "6"'s as required - and additionally, without the keys being provided as required?If this gross oversight is possible with such minimal "brain power" - as well as effort - what other investigations under the Task Force and its sub-agency banners will need to be closely scrutinized in order to check and see if other types of criminal activity have also been happening? The fact that an agent [Force] was able to abuse legal powers to seize fairly large amounts of money without any checks or balances is worrying. Occam's razor would show that this should be occurring on a fairly regular basis. The question is, who is looking into this with non-BTC transactions?These departments and agencies are supposed to be the best of the best - the top of their respective fields and areas of expertise. And yet - they allowed these two morons to run a scam of this magnitude for almost two years. What's to be done about that?I just can't believe how incompetent all of the agencies involved are. I can't believe how easy it was for both agents to abuse their powers - in a multitude of ways - without any automated alarms being raised or anyone noticing. Finally, I hope this complaint [and hopefully conviction] will raise doubts about competency and allow what I assume to be hundreds if not thousands of cases out there to be looked at again. Appeals should be incoming up the wazoo. This is crazy.</t>
  </si>
  <si>
    <t>http://www.reddit.com/r/Bitcoin/comments/30yz7y/what_the_silk_road_task_force_debacle_should_be/</t>
  </si>
  <si>
    <t>April 01, 2015 at 03:58AM</t>
  </si>
  <si>
    <t>searchthe</t>
  </si>
  <si>
    <t>Coffee, Donuts and Bitcoin! Its the Trifecta!</t>
  </si>
  <si>
    <t>http://coinatmradar.com/bitcoin_atm/454/bitcoin-atm-general-bytes-lyndhurst-amy-joy-donuts/</t>
  </si>
  <si>
    <t>http://www.reddit.com/r/Bitcoin/comments/30yyqx/coffee_donuts_and_bitcoin_its_the_trifecta/</t>
  </si>
  <si>
    <t>April 01, 2015 at 03:57AM</t>
  </si>
  <si>
    <t>TDV Interviews: Jeff Berwick &amp;amp; Jim Rogers on the Currency Wars and Coming Collapse</t>
  </si>
  <si>
    <t>https://www.youtube.com/watch?t=266&amp;v=P1J49MDx6O0</t>
  </si>
  <si>
    <t>http://www.reddit.com/r/Bitcoin/comments/30yyop/tdv_interviews_jeff_berwick_jim_rogers_on_the/</t>
  </si>
  <si>
    <t>April 01, 2015 at 04:21AM</t>
  </si>
  <si>
    <t>mkabatek</t>
  </si>
  <si>
    <t>Funding my Microsoft account with Bitcoin was surprisingly magical!</t>
  </si>
  <si>
    <t>I'm the publisher and developer of Noisapp noisapp.net which is velocity estimation software that automates the volume of your music [\end shameless promotion].Anyways we have recently released a version for Windows Phone, so I was working to test the Microsoft (MSFT) experience by downloading our freshly minted Windows Phone app from windowsphone.com.I'm not a regular windows phone user, I use Android for my daily driver, however to my pleasant surprise, upon going to purchase the app I saw that MSFT allows you to fund your Microsoft account using Bitcoin! Wow! So I decided to try it out.The options were CC, PayPal, and bitcoins. The process happens like this (see screenshots below):First you choose 'redeem bitcoins' and one is prompted to select how much: MSFT Manage Payment OptionsNext you are presented with a BitPay dialog. MSFT BitPay DialogThe process was actually seamless, I'm far from a MSFT, Apple, or Google fanboy, but I was impressed, so I do actually describe the experience as magical. I certainly think Google Play, and the Apple App Store should be doing this already. Hooray for magic internet money!</t>
  </si>
  <si>
    <t>http://www.reddit.com/r/Bitcoin/comments/30z23t/funding_my_microsoft_account_with_bitcoin_was/</t>
  </si>
  <si>
    <t>April 01, 2015 at 04:16AM</t>
  </si>
  <si>
    <t>bitskeptic</t>
  </si>
  <si>
    <t>Have any Australians used the Commbank "Tap &amp;amp; Pay" app?</t>
  </si>
  <si>
    <t>It's a cool way to pay, and I wonder if it would be possible to make a Bitcoin app that works like it.Basically, the app uses the NFC on your phone to work with mastercard paypass terminals, so you don't need to swipe a card. You don't actually need to own a credit card for it to work, because it generates a temporary card number which functions as a debit card on top of your regular cash account.Would it be possible to make a bitcoin app where you can preload BTC, and it has its own mastercard and pays with paypass using NFC? The bit I'm not sure about is how you would generate and fund a new mastercard account backed by BTC.</t>
  </si>
  <si>
    <t>http://www.reddit.com/r/Bitcoin/comments/30z1h7/have_any_australians_used_the_commbank_tap_pay_app/</t>
  </si>
  <si>
    <t>moral_agent</t>
  </si>
  <si>
    <t>PHOR (PHysical Onion Router)</t>
  </si>
  <si>
    <t>In the spirit of Drop Zone, suppose we had a system of delivery drones. This system could work a bit like TOR.The buyer and the seller hire 4 drones to handle movement of the goods.Drone 1 and Drone 2 are hired by the seller.Drone 3 and Drone 4 are hired by the buyer.Drone 1 moves the goods from the seller's home to Location A. Drone 2 moves the goods from Location A to Location B. Drone 3 moves the goods from Location B to Location C. Drone 4 moves the goods from Location C to the buyer's home.In this way, the Buyer cannot find the Seller, even if they go to Location B and apprehend Drone 2.Similarly, the Seller cannot find the Buyer, even if they go to Location B and apprehend Drone 3.(If you were able to actually physically follow the package as it is handed off from drone to drone, then of course you could still track it. In a robust PHOR network, there could be "package mixers" set up to further obfuscate things.)</t>
  </si>
  <si>
    <t>http://www.reddit.com/r/Bitcoin/comments/30z1ez/phor_physical_onion_router/</t>
  </si>
  <si>
    <t>April 01, 2015 at 04:35AM</t>
  </si>
  <si>
    <t>bincoin</t>
  </si>
  <si>
    <t>Former director of U.S. Mint to speak about digital currencies</t>
  </si>
  <si>
    <t>http://blog.coin.co/2015/03/second-digital-currency-roundtable-event-to-be-held-in-april/</t>
  </si>
  <si>
    <t>http://www.reddit.com/r/Bitcoin/comments/30z43n/former_director_of_us_mint_to_speak_about_digital/</t>
  </si>
  <si>
    <t>April 01, 2015 at 04:58AM</t>
  </si>
  <si>
    <t>sod6</t>
  </si>
  <si>
    <t>This subreddit just hit 160,000 subscribers.</t>
  </si>
  <si>
    <t>any good graphs showing growth over time?</t>
  </si>
  <si>
    <t>http://www.reddit.com/r/Bitcoin/comments/30z78h/this_subreddit_just_hit_160000_subscribers/</t>
  </si>
  <si>
    <t>April 01, 2015 at 04:57AM</t>
  </si>
  <si>
    <t>Unemployed-Economist</t>
  </si>
  <si>
    <t>BITCOIN MANIFESTO - PAPER IN PROGRESS</t>
  </si>
  <si>
    <t>Blockchain technology is an invention of tectonic proportion. It shifts the power from centralized authorities to the power of masses - the power of network. It is as big as abolition of slavery. The abolition offered personal freedom, yet slavery through financial means are still in place today. For the first time known to modern mankind the block chain technology offers equal opportunity in earning and accumulating assets to all men and women. We the people of the world urge you most honorable regulators around the world to treat the subject of Blockchain regulation with utmost care and consideration. Be on the right side of history – as there is nothing more honorable one can deliver to the mankind.</t>
  </si>
  <si>
    <t>http://www.reddit.com/r/Bitcoin/comments/30z749/bitcoin_manifesto_paper_in_progress/</t>
  </si>
  <si>
    <t>April 01, 2015 at 05:13AM</t>
  </si>
  <si>
    <t>Mind the gap - building the bridge between the crypto world to the financial world</t>
  </si>
  <si>
    <t>http://www.mindthegapexpo.com</t>
  </si>
  <si>
    <t>http://www.reddit.com/r/Bitcoin/comments/30z9fy/mind_the_gap_building_the_bridge_between_the/</t>
  </si>
  <si>
    <t>April 01, 2015 at 05:12AM</t>
  </si>
  <si>
    <t>daNakedTooth</t>
  </si>
  <si>
    <t>FACTOM sale is now on! 250+ BTC in hrs</t>
  </si>
  <si>
    <t>https://www.koinify.com/?ref_id=3858#/sign-up</t>
  </si>
  <si>
    <t>http://www.reddit.com/r/Bitcoin/comments/30z9bl/factom_sale_is_now_on_250_btc_in_hrs/</t>
  </si>
  <si>
    <t>April 01, 2015 at 05:10AM</t>
  </si>
  <si>
    <t>What BTC milestones do you look forward to? 1? 10? 12.5? 21? 25?</t>
  </si>
  <si>
    <t>http://www.reddit.com/r/Bitcoin/comments/30z8wh/what_btc_milestones_do_you_look_forward_to_1_10/</t>
  </si>
  <si>
    <t>April 01, 2015 at 06:00AM</t>
  </si>
  <si>
    <t>zuepfi11</t>
  </si>
  <si>
    <t>found a summary of bitcoins current power-consumption! a waste ? PoS/coins a good choice?</t>
  </si>
  <si>
    <t>via@mxn phs-forum on bitcointalk:I updated current Bitcoin electric energy consumption, calculated like here: http://www.reddit.com/r/Bitcoin/comments/2hlwpy/5_terrawatt_per_hour_bitcoin_network/cktv3xlBTC global hashrate: 360.000.000 Megahash/SecondSource: https://blockchain.info/charts/hash-rateCurrent mining efficiency: Optimistic: 0.51 Wh per Gigahash/sSource: https://bitcointalk.org/index.php?topic=902305.0Consumption of the network per year: (360.000.000 / 1000) * 0.51 = 183 600 kWh per hour183 600 x 24 x 365 = 1 608 336 000 kWh p.a. = 1.6 Terrawatthours per yearAll friendly calculated (1 Wh per Gh/s may more reality).Now in compersion by a result of these 1.6 TWh per year:BTC needs at least 43% of yearly Electricity Consumption of Ethiopia (Source: http://en.wikipedia.org/wiki/Electric_energy_consumption)Around 2 - 2.66% of European countries like Switzerland or Austria. (ca. 60-80 TWh per year, wikipedia/reddit)8% of production in the year 2007 by German nuclear plant "Isar" (http://de.wikipedia.org/wiki/Kernkraftwerk_Isar)A raw energy amount of 160.833.600 litres of diesel per year. (1 litre = 10 kWh)Electricity for 16 cities like German mid-sized Offenbach. (http://www.badische-zeitung.de/offenburg/die-offenburger-koennten-viel-mehr-energie-erzeugen-als-die-stadt-verbraucht--100981849.html)Once again calculated quite friendly, in March 2015. Compared to full POS coins, normal consumption like computers turned on as usual, please correct any guess i did here, thanks.</t>
  </si>
  <si>
    <t>http://www.reddit.com/r/Bitcoin/comments/30zfxn/found_a_summary_of_bitcoins_current/</t>
  </si>
  <si>
    <t>April 01, 2015 at 05:59AM</t>
  </si>
  <si>
    <t>bajanboost</t>
  </si>
  <si>
    <t>Does /r/bitcoin still hate Mark Karpeles?</t>
  </si>
  <si>
    <t>Considering the community blamed him for many things that are now appearing to be partially the fault of corrupt agents, do you guys still dislike him?</t>
  </si>
  <si>
    <t>http://www.reddit.com/r/Bitcoin/comments/30zfq8/does_rbitcoin_still_hate_mark_karpeles/</t>
  </si>
  <si>
    <t>samnymr</t>
  </si>
  <si>
    <t>What to do with Bitcoin?</t>
  </si>
  <si>
    <t>Hi there, I have 0.8btc not a lot I knowWhat should I do with it?Think I already know the answer but ideas welcomeSam</t>
  </si>
  <si>
    <t>http://www.reddit.com/r/Bitcoin/comments/30zfnm/what_to_do_with_bitcoin/</t>
  </si>
  <si>
    <t>April 01, 2015 at 06:18AM</t>
  </si>
  <si>
    <t>BitcoinDreamland</t>
  </si>
  <si>
    <t>Bloomberg Video: Charles Allen, CEO of BTCS describes recent, unusual visit by Secret Service special agent Shaun Bridges</t>
  </si>
  <si>
    <t>http://www.bloomberg.com/news/videos/2015-03-31/2-federal-agents-charged-with-stealing-bitcoin</t>
  </si>
  <si>
    <t>http://www.reddit.com/r/Bitcoin/comments/30zicw/bloomberg_video_charles_allen_ceo_of_btcs/</t>
  </si>
  <si>
    <t>April 01, 2015 at 06:09AM</t>
  </si>
  <si>
    <t>murzika</t>
  </si>
  <si>
    <t>Ledger Nano new firmware with mobile 2fa has been released</t>
  </si>
  <si>
    <t>After two weeks of successful beta testing, Ledger just released the new firmware update which includes the mobile 2fa validation process.To get the update, just restart Chrome (it will update the Chrome app). Upon inserting your Nano, you'll get the opportunity to update the firmware. As it will reset your Nano, select this option only if you have your recovery sheet with you.The Android app is available on Google Play. The iOS is pending reviewing, we expect it to be published in 5 to 7 days.If you encounter some problems while updating your Nano or pairing your smartphone, our team is here to help you.The firmware update is not a critical security operation, as it is impossible to flash a rogue firmware. Once it's done, you'll have to restore your seed using your 24 words. Do that only on a computer which you deem secure (for maximum security, follow this guide).EDIT: if after receiving the push notifiying that you have a transaction to validate, you don't see the popup on the Ledger Android app, kill the app and start it again. This is a bug we are going to fix in a few hours.</t>
  </si>
  <si>
    <t>http://www.reddit.com/r/Bitcoin/comments/30zh2x/ledger_nano_new_firmware_with_mobile_2fa_has_been/</t>
  </si>
  <si>
    <t>April 01, 2015 at 06:07AM</t>
  </si>
  <si>
    <t>anarchir</t>
  </si>
  <si>
    <t>The Trailer Park Boys take Bitcoin. Thats some great fucking vice principles they've got there.</t>
  </si>
  <si>
    <t>https://www.swearnet.com/purchases</t>
  </si>
  <si>
    <t>http://www.reddit.com/r/Bitcoin/comments/30zgpq/the_trailer_park_boys_take_bitcoin_thats_some/</t>
  </si>
  <si>
    <t>April 01, 2015 at 06:31AM</t>
  </si>
  <si>
    <t>icdawg</t>
  </si>
  <si>
    <t>Cloudhashing.com finally goes offline</t>
  </si>
  <si>
    <t>Website no longer loads.And surprise, surprise, looks like they aren't paying users for the contracts they bought back: https://twitter.com/maidus/status/581862080938135552</t>
  </si>
  <si>
    <t>http://www.reddit.com/r/Bitcoin/comments/30zk3n/cloudhashingcom_finally_goes_offline/</t>
  </si>
  <si>
    <t>After two weeks of successful beta testing, Ledger just released the new firmware update which includes the mobile 2fa validation process.To get the update, just restart Chrome (it will update the Chrome app). Upon inserting your Nano, you'll get the opportunity to update the firmware. As it will reset your Nano, select this option only if you have your recovery sheet with you.The Android app is available on Google Play. The iOS is pending reviewing, we expect it to be published in 5 to 7 days.If you encounter some problems while updating your Nano or pairing your smartphone, our team is here to help you.The firmware update is not a critical security operation, as it is impossible to flash a rogue firmware. Once it's done, you'll have to restore your seed using your 24 words. Do that only on a computer which you deem secure (for maximum security, follow this guide).SUPPORT: if after receiving the push notifiying that you have a transaction to validate, you don't see the popup on the Ledger Android app, kill the app and start it again. This is a bug we are going to fix in a few hours.SUPPORT: if you flashed the firmware with a wrong security card hash (typo, it can happen), you can start again the update from scratch by downgrading the Nano to a beta firmware (use this flashing interface).SUPPORT: if you are running Windows 7, the update may not complete because the Nano wouldn't be recognized in bootloader mode. While we are working on a fix, you have no other solution than to finalize the update on another computer (not a Windows 7). Once updated, the Nano will be recognized again.</t>
  </si>
  <si>
    <t>April 01, 2015 at 06:51AM</t>
  </si>
  <si>
    <t>coledaman</t>
  </si>
  <si>
    <t>How hard is it to make my own website for sending and receiving bitcoins?</t>
  </si>
  <si>
    <t>I just want to be able to send BTC from address A to address B. After that I'd like to be able to maybe write some code for automatically generating addresses and distributing coins among them.I have been an object oriented programmer for a few years now. I am experienced with HTML5, javascript, pyhton, and c++.Is there an open source library where I could simply copy pasta this functionality and teach myself how it works by looking through the code?</t>
  </si>
  <si>
    <t>http://www.reddit.com/r/Bitcoin/comments/30zmm5/how_hard_is_it_to_make_my_own_website_for_sending/</t>
  </si>
  <si>
    <t>April 01, 2015 at 06:42AM</t>
  </si>
  <si>
    <t>Andreas Antonopoulos Announces New Bitcoin Security Firm</t>
  </si>
  <si>
    <t>http://bravenewcoin.com/news/andreas-antonopoulos-announces-new-bitcoin-security-firm/</t>
  </si>
  <si>
    <t>http://www.reddit.com/r/Bitcoin/comments/30zlhs/andreas_antonopoulos_announces_new_bitcoin/</t>
  </si>
  <si>
    <t>April 01, 2015 at 06:35AM</t>
  </si>
  <si>
    <t>The case against Silk Road DEA agent Carl Force IV shows how much damage a rogue federal agent can do to innocent companies and individuals who stand in his way</t>
  </si>
  <si>
    <t>http://fusion.net/story/112680/silk-road-agent-carl-mark-force-iv/</t>
  </si>
  <si>
    <t>http://www.reddit.com/r/Bitcoin/comments/30zkmb/the_case_against_silk_road_dea_agent_carl_force/</t>
  </si>
  <si>
    <t>April 01, 2015 at 07:05AM</t>
  </si>
  <si>
    <t>betcoinonline</t>
  </si>
  <si>
    <t>transformation of online gambling due to bitcoins</t>
  </si>
  <si>
    <t>this online gambling site has merged with WPN network for tournaments and sit &amp; go's for poker players, and also has a casino with many options for players. deposits are instant, and withdrawals are instantly verified as well. the fact that you don't have to wait days, weeks, months, or sometimes never from scam online casino sites is no longer a worry with sites like this. i would recommend to give it a shot as there is nothing to lose, as you can withdraw instantly if you wish. also, they offer bonus for new players.i find myself choosing this, over legit sites like pokerstars, etc due to a lower rake structure as well.betcoin</t>
  </si>
  <si>
    <t>http://www.reddit.com/r/Bitcoin/comments/30zoh6/transformation_of_online_gambling_due_to_bitcoins/</t>
  </si>
  <si>
    <t>April 01, 2015 at 07:02AM</t>
  </si>
  <si>
    <t>n1nj4_v5_p1r4t3</t>
  </si>
  <si>
    <t>My Rakuten bitcoin experience</t>
  </si>
  <si>
    <t>http://imgur.com/a/Radaq</t>
  </si>
  <si>
    <t>http://www.reddit.com/r/Bitcoin/comments/30zo33/my_rakuten_bitcoin_experience/</t>
  </si>
  <si>
    <t>April 01, 2015 at 06:59AM</t>
  </si>
  <si>
    <t>RustyReddit</t>
  </si>
  <si>
    <t>Lightning Networks Explained (part 1)</t>
  </si>
  <si>
    <t>http://rusty.ozlabs.org/?p=450</t>
  </si>
  <si>
    <t>http://www.reddit.com/r/Bitcoin/comments/30znpq/lightning_networks_explained_part_1/</t>
  </si>
  <si>
    <t>April 01, 2015 at 07:51AM</t>
  </si>
  <si>
    <t>IsThatUrThot</t>
  </si>
  <si>
    <t>Need some coins</t>
  </si>
  <si>
    <t>I would like to know how to get bitcoins and how to mine them if its even worth going that route. Any suggestions would be really helpful. Thanks</t>
  </si>
  <si>
    <t>http://www.reddit.com/r/Bitcoin/comments/30zup9/need_some_coins/</t>
  </si>
  <si>
    <t>April 01, 2015 at 07:39AM</t>
  </si>
  <si>
    <t>Vaultoro</t>
  </si>
  <si>
    <t>The verge: Charges say crooked feds used Bitcoin as a license to steal</t>
  </si>
  <si>
    <t>http://www.theverge.com/2015/3/31/8320033/bitcoin-force-bridges-federal-corruption-DEA-secret-service</t>
  </si>
  <si>
    <t>http://www.reddit.com/r/Bitcoin/comments/30zt1v/the_verge_charges_say_crooked_feds_used_bitcoin/</t>
  </si>
  <si>
    <t>April 01, 2015 at 07:34AM</t>
  </si>
  <si>
    <t>ELeeMacFall</t>
  </si>
  <si>
    <t>For Privacy or Transparency, Bitcoin Benefits Liberty</t>
  </si>
  <si>
    <t>http://eleemacfall.liberty.me/2015/04/01/for-privacy-or-transparency-bitcoin-benefits-liberty/#.VRs9BV99UtE.reddit</t>
  </si>
  <si>
    <t>http://www.reddit.com/r/Bitcoin/comments/30zsd3/for_privacy_or_transparency_bitcoin_benefits/</t>
  </si>
  <si>
    <t>April 01, 2015 at 07:32AM</t>
  </si>
  <si>
    <t>imoga</t>
  </si>
  <si>
    <t>Bitcoin and game theory: we’re still scratching the surface</t>
  </si>
  <si>
    <t>https://freedom-to-tinker.com/blog/randomwalker/bitcoin-and-game-theory-were-still-scratching-the-surface/</t>
  </si>
  <si>
    <t>http://www.reddit.com/r/Bitcoin/comments/30zs4m/bitcoin_and_game_theory_were_still_scratching_the/</t>
  </si>
  <si>
    <t>April 01, 2015 at 07:27AM</t>
  </si>
  <si>
    <t>eragmus</t>
  </si>
  <si>
    <t>Cryptostorm VPN Unites White and Dark Webs: Natively supports access to Bitcoin-powered Namecoin (.bit), Tor (.onion), and I2P (.i2p) websites</t>
  </si>
  <si>
    <t>https://cointelegraph.com/news/113836/cryptostorm-vpn-unites-white-and-dark-webs-supports-namecoin-tor-and-i2p-domains</t>
  </si>
  <si>
    <t>http://www.reddit.com/r/Bitcoin/comments/30zrdp/cryptostorm_vpn_unites_white_and_dark_webs/</t>
  </si>
  <si>
    <t>April 01, 2015 at 08:05AM</t>
  </si>
  <si>
    <t>Whenever I type 'bitcoin' into my iPhone it replaces the word with 'butcoin'</t>
  </si>
  <si>
    <t>http://www.reddit.com/r/Bitcoin/comments/30zwoe/whenever_i_type_bitcoin_into_my_iphone_it/</t>
  </si>
  <si>
    <t>April 01, 2015 at 08:22AM</t>
  </si>
  <si>
    <t>moumouren</t>
  </si>
  <si>
    <t>I rickrolled /r/investing with a Bitcoin post</t>
  </si>
  <si>
    <t>https://np.reddit.com/r/Bitcoin/comments/30zxfl/i_rickrolled_rinvesting_with_a_bitcoin_post/</t>
  </si>
  <si>
    <t>http://www.reddit.com/r/Bitcoin/comments/30zyxa/i_rickrolled_rinvesting_with_a_bitcoin_post/</t>
  </si>
  <si>
    <t>April 01, 2015 at 08:41AM</t>
  </si>
  <si>
    <t>Factom and Factoids: Storing Data in the Blockchain</t>
  </si>
  <si>
    <t>http://www.coinbuzz.com/2015/03/31/factom-and-factoids-storing-data-in-the-blockchain/</t>
  </si>
  <si>
    <t>http://www.reddit.com/r/Bitcoin/comments/3101fi/factom_and_factoids_storing_data_in_the_blockchain/</t>
  </si>
  <si>
    <t>April 01, 2015 at 08:40AM</t>
  </si>
  <si>
    <t>frrrni</t>
  </si>
  <si>
    <t>Anyone tried electrum on tails 1.3?</t>
  </si>
  <si>
    <t>Your funds didn't get stolen or anything, right? Just in case. I want to use it but, how can one make sure that it's not a tampered electrum version?</t>
  </si>
  <si>
    <t>http://www.reddit.com/r/Bitcoin/comments/3101e5/anyone_tried_electrum_on_tails_13/</t>
  </si>
  <si>
    <t>April 01, 2015 at 08:32AM</t>
  </si>
  <si>
    <t>dagrauna</t>
  </si>
  <si>
    <t>someone with linkedin account should talk a little about bitcoin here</t>
  </si>
  <si>
    <t>Visit this link, it will become obvious bitcoin can help in accomodation businesshttps://www.linkedin.com/groups/My-daughter-is-going-into-3864792.S.5986192715199578124?view=&amp;item=5986192715199578124&amp;type=member&amp;gid=3864792&amp;trk=eml-b2_anet_digest_weekly-group_discussions-5-grouppost-disc-0&amp;midToken=AQF4dbKYHwYtdQ&amp;fromEmail=fromEmail&amp;ut=1Z_MhL3tQo7SI1every tiny adoption helps. Thanks for your attention.</t>
  </si>
  <si>
    <t>http://www.reddit.com/r/Bitcoin/comments/3100ag/someone_with_linkedin_account_should_talk_a/</t>
  </si>
  <si>
    <t>April 01, 2015 at 08:56AM</t>
  </si>
  <si>
    <t>Sikko88</t>
  </si>
  <si>
    <t>New Bitcoin Meetup in North Peel Region in Ontario, Canada</t>
  </si>
  <si>
    <t>http://www.meetup.com/North-Peel-Bitcoin-Meetup/</t>
  </si>
  <si>
    <t>http://www.reddit.com/r/Bitcoin/comments/3103b1/new_bitcoin_meetup_in_north_peel_region_in/</t>
  </si>
  <si>
    <t>April 01, 2015 at 08:55AM</t>
  </si>
  <si>
    <t>ePHDiSK</t>
  </si>
  <si>
    <t>charts like any other public stock price</t>
  </si>
  <si>
    <t>http://i.imgur.com/poaOE56.png</t>
  </si>
  <si>
    <t>http://www.reddit.com/r/Bitcoin/comments/310367/charts_like_any_other_public_stock_price/</t>
  </si>
  <si>
    <t>April 01, 2015 at 08:44AM</t>
  </si>
  <si>
    <t>col381</t>
  </si>
  <si>
    <t>Guy on craigslist convinced me to let him buy my bike with Bitcoins, what is the easiest way to turn these back into dollars (before the wife finds out!)?</t>
  </si>
  <si>
    <t>http://i.imgur.com/hp4LLoh.jpg</t>
  </si>
  <si>
    <t>http://www.reddit.com/r/Bitcoin/comments/3101wj/guy_on_craigslist_convinced_me_to_let_him_buy_my/</t>
  </si>
  <si>
    <t>Bitcoin Event: State of Digital Money Conference to be Held in LA in April</t>
  </si>
  <si>
    <t>https://www.cryptocoinsnews.com/bitcoin-event-state-digital-money-conference-held-la-april/</t>
  </si>
  <si>
    <t>http://www.reddit.com/r/Bitcoin/comments/3101tk/bitcoin_event_state_of_digital_money_conference/</t>
  </si>
  <si>
    <t>April 01, 2015 at 09:38AM</t>
  </si>
  <si>
    <t>Sengw83I</t>
  </si>
  <si>
    <t>What is the best place to keep a backup of wallet</t>
  </si>
  <si>
    <t>I am using Blockchain for my wallet, and they have various options for backups(GDrive, Dropbox, email, paper, etc.). Is one location sufficient, or would various methods work?</t>
  </si>
  <si>
    <t>http://www.reddit.com/r/Bitcoin/comments/3108s4/what_is_the_best_place_to_keep_a_backup_of_wallet/</t>
  </si>
  <si>
    <t>April 01, 2015 at 09:33AM</t>
  </si>
  <si>
    <t>sachas01</t>
  </si>
  <si>
    <t>Canadian Exchanges - What's happening? (conspiarcy theory)</t>
  </si>
  <si>
    <t>I can't access Quadrigacx right now and other Canadian exchanges have been "hacked" and shut down. Is this a secret government crack down on them. Will Quadrigacx be next?</t>
  </si>
  <si>
    <t>http://www.reddit.com/r/Bitcoin/comments/31084p/canadian_exchanges_whats_happening_conspiarcy/</t>
  </si>
  <si>
    <t>April 01, 2015 at 09:29AM</t>
  </si>
  <si>
    <t>whitslack</t>
  </si>
  <si>
    <t>[DEMO] Bitcoin diceware on a TI-89 graphing calculator (w/ source code)</t>
  </si>
  <si>
    <t>https://vimeo.com/whitslack/ti89-bitcoin-diceware</t>
  </si>
  <si>
    <t>http://www.reddit.com/r/Bitcoin/comments/3107me/demo_bitcoin_diceware_on_a_ti89_graphing/</t>
  </si>
  <si>
    <t>April 01, 2015 at 09:27AM</t>
  </si>
  <si>
    <t>CamaronBombay</t>
  </si>
  <si>
    <t>Piwik free open source analytics plugin (WP-Piwik) now accepts Bitcoin for donations!</t>
  </si>
  <si>
    <t>https://wordpress.org/plugins/wp-piwik/changelog/</t>
  </si>
  <si>
    <t>http://www.reddit.com/r/Bitcoin/comments/31079a/piwik_free_open_source_analytics_plugin_wppiwik/</t>
  </si>
  <si>
    <t>April 01, 2015 at 09:26AM</t>
  </si>
  <si>
    <t>bit_moon</t>
  </si>
  <si>
    <t>Factom Crowd Sale 320+ BTC in just few hours after going live! Factom is a simple extension of the Bitcoin, Solving Blockchain’s Bloat and Scalability Issues</t>
  </si>
  <si>
    <t>https://www.koinify.com/#/project/FACTOM</t>
  </si>
  <si>
    <t>http://www.reddit.com/r/Bitcoin/comments/31075j/factom_crowd_sale_320_btc_in_just_few_hours_after/</t>
  </si>
  <si>
    <t>April 01, 2015 at 09:23AM</t>
  </si>
  <si>
    <t>Well, my friend just made the network more scarce by .5 btc</t>
  </si>
  <si>
    <t>Didn't back up his iPhone before wiping the ios, had Mycelium and didn't write down the seed. :-(ill give him .1 to apologize for not telling him about writing the seed. I was the one who convinced him to use it (Mycelium) and helped him install it.School of hardknocks</t>
  </si>
  <si>
    <t>http://www.reddit.com/r/Bitcoin/comments/3106vk/well_my_friend_just_made_the_network_more_scarce/</t>
  </si>
  <si>
    <t>April 01, 2015 at 09:19AM</t>
  </si>
  <si>
    <t>messiahsk8er</t>
  </si>
  <si>
    <t>Is there a popular wallet that lets me scan a qr using my laptop webcam</t>
  </si>
  <si>
    <t>http://www.reddit.com/r/Bitcoin/comments/31068d/is_there_a_popular_wallet_that_lets_me_scan_a_qr/</t>
  </si>
  <si>
    <t>April 01, 2015 at 09:06AM</t>
  </si>
  <si>
    <t>Jeflo4</t>
  </si>
  <si>
    <t>Should the judge of Silk Road case be sent to prison? What laws did the judge break by withholding evidence and preventing due process?</t>
  </si>
  <si>
    <t>http://www.reddit.com/r/Bitcoin/comments/3104l0/should_the_judge_of_silk_road_case_be_sent_to/</t>
  </si>
  <si>
    <t>April 01, 2015 at 10:09AM</t>
  </si>
  <si>
    <t>High-Level Fed Committee Overruled Carmen Segarra’s Finding on Goldman</t>
  </si>
  <si>
    <t>http://www.propublica.org/article/high-level-fed-committee-overruled-carmen-segarras-finding-on-goldman</t>
  </si>
  <si>
    <t>http://www.reddit.com/r/Bitcoin/comments/310col/highlevel_fed_committee_overruled_carmen_segarras/</t>
  </si>
  <si>
    <t>April 01, 2015 at 10:07AM</t>
  </si>
  <si>
    <t>iiLezso</t>
  </si>
  <si>
    <t>What resources should I look into for Pub key private key generation.</t>
  </si>
  <si>
    <t>I would like to make a program (using C or C++) That generates a public key/private key pair, that runs on your pc so that you can safely generate paper wallets or some other kind of wallet.What should I look into?</t>
  </si>
  <si>
    <t>http://www.reddit.com/r/Bitcoin/comments/310cfe/what_resources_should_i_look_into_for_pub_key/</t>
  </si>
  <si>
    <t>April 01, 2015 at 10:06AM</t>
  </si>
  <si>
    <t>IHodlThereforeIExist</t>
  </si>
  <si>
    <t>Mark Karpeles blinking morse code "GAG"</t>
  </si>
  <si>
    <t>https://www.youtube.com/watch?v=NeuCuM9CkBc</t>
  </si>
  <si>
    <t>http://www.reddit.com/r/Bitcoin/comments/310ccg/mark_karpeles_blinking_morse_code_gag/</t>
  </si>
  <si>
    <t>April 01, 2015 at 10:29AM</t>
  </si>
  <si>
    <t>How do you auto generate a bunch of bitcoin wallet addresses with pywallet</t>
  </si>
  <si>
    <t>http://www.reddit.com/r/Bitcoin/comments/310f10/how_do_you_auto_generate_a_bunch_of_bitcoin/</t>
  </si>
  <si>
    <t>dVvaO42cp9offwVR6WCH</t>
  </si>
  <si>
    <t>Block time limits velocity of BTC which ultimately leads to decrease in price level given wide adoption</t>
  </si>
  <si>
    <t>Just an observation I have made:The block time of bitcoin essentially puts a ceiling on the velocity of bitcoin in on-chain transactions, as 1 BTC could be used in a maximum of 6 x 24=144 transactions per day. Assuming that transactions are not widely considered verified to respend until 6 confirmations, this is reduced further to a maximum of 24 transactions per day at most.This essentially means that the value per BTC must rise greater than otherwise (if there were no such limit imposed on velocity by the protocol) if BTC becomes widely adopted. As the monetary theory of money statesM x V = P x QM is limited per the protocol to the current maximum supply of BTC, which will eventually be 21 million, but also V is limited as above to 24 transactions per daySo M x V has a maximum value, no matter how large the BTC economy grows to eventually (Q). As Q grows, P (price level) must shrink, i.e. deflation.</t>
  </si>
  <si>
    <t>http://www.reddit.com/r/Bitcoin/comments/310eyq/block_time_limits_velocity_of_btc_which/</t>
  </si>
  <si>
    <t>April 01, 2015 at 10:24AM</t>
  </si>
  <si>
    <t>Bluedog is becoming the first venue in Montreal to accept bitcoin</t>
  </si>
  <si>
    <t>https://www.facebook.com/events/618829788250373/</t>
  </si>
  <si>
    <t>http://www.reddit.com/r/Bitcoin/comments/310eeb/bluedog_is_becoming_the_first_venue_in_montreal/</t>
  </si>
  <si>
    <t>April 01, 2015 at 10:22AM</t>
  </si>
  <si>
    <t>Transaction Volume Hitting Record at 115,000</t>
  </si>
  <si>
    <t>This is a sure sign of Network Growth. I believe we'll see over 200,000 by year end. https://blockchain.info/charts/n-transactions</t>
  </si>
  <si>
    <t>http://www.reddit.com/r/Bitcoin/comments/310e4d/transaction_volume_hitting_record_at_115000/</t>
  </si>
  <si>
    <t>April 01, 2015 at 11:07AM</t>
  </si>
  <si>
    <t>platinum_rhodium</t>
  </si>
  <si>
    <t>Everything the state says is a lie, and everything they own they stole.</t>
  </si>
  <si>
    <t>No matter how cynical I get, it is never enough.In the end, all we have is the math. Trust no one.</t>
  </si>
  <si>
    <t>http://www.reddit.com/r/Bitcoin/comments/310jhm/everything_the_state_says_is_a_lie_and_everything/</t>
  </si>
  <si>
    <t>April 01, 2015 at 10:57AM</t>
  </si>
  <si>
    <t>Bitcoin Exchange Selected For Barclays FinTech Accelerator</t>
  </si>
  <si>
    <t>http://bravenewcoin.com/news/bitcoin-exchange-selected-for-barclays-fintech-accelerator/</t>
  </si>
  <si>
    <t>http://www.reddit.com/r/Bitcoin/comments/310ia4/bitcoin_exchange_selected_for_barclays_fintech/</t>
  </si>
  <si>
    <t>Pantera Capital Sees Parallels In Bitcoin And NASDAQ</t>
  </si>
  <si>
    <t>http://bravenewcoin.com/news/pantera-capital-sees-parallels-in-bitcoin-and-nasdaq/</t>
  </si>
  <si>
    <t>http://www.reddit.com/r/Bitcoin/comments/310i9z/pantera_capital_sees_parallels_in_bitcoin_and/</t>
  </si>
  <si>
    <t>April 01, 2015 at 10:56AM</t>
  </si>
  <si>
    <t>Gambit Discontinues Bitcoin Support</t>
  </si>
  <si>
    <t>http://btcfeed.net/news/gambit-discontinues-bitcoin-support/</t>
  </si>
  <si>
    <t>http://www.reddit.com/r/Bitcoin/comments/310i7i/gambit_discontinues_bitcoin_support/</t>
  </si>
  <si>
    <t>tepec</t>
  </si>
  <si>
    <t>How Rogue U.S. Agents Allegedly Shook Down Mt. Gox</t>
  </si>
  <si>
    <t>http://www.thedailybeast.com/articles/2015/03/31/how-rogue-u-s-agents-allegedly-shook-down-mt-gox.html</t>
  </si>
  <si>
    <t>http://www.reddit.com/r/Bitcoin/comments/310i6c/how_rogue_us_agents_allegedly_shook_down_mt_gox/</t>
  </si>
  <si>
    <t>April 01, 2015 at 10:53AM</t>
  </si>
  <si>
    <t>skilliard4</t>
  </si>
  <si>
    <t>Cheap Coins! Only $190! Bitcoin On Sale!</t>
  </si>
  <si>
    <t>April fools fuckers.</t>
  </si>
  <si>
    <t>http://www.reddit.com/r/Bitcoin/comments/310hv6/cheap_coins_only_190_bitcoin_on_sale/</t>
  </si>
  <si>
    <t>April 01, 2015 at 11:44AM</t>
  </si>
  <si>
    <t>Cringe: Look at the lengths banks have to go to in order to make people think they care about their customers</t>
  </si>
  <si>
    <t>https://www.youtube.com/watch?v=rqvHEpg-XCA</t>
  </si>
  <si>
    <t>http://www.reddit.com/r/Bitcoin/comments/310o3x/cringe_look_at_the_lengths_banks_have_to_go_to_in/</t>
  </si>
  <si>
    <t>April 01, 2015 at 11:42AM</t>
  </si>
  <si>
    <t>charlie shrem begins his 2 year sentence</t>
  </si>
  <si>
    <t>http://cryptohoot.com/charlie-shrem-begins-his-2-year-sentence/</t>
  </si>
  <si>
    <t>http://www.reddit.com/r/Bitcoin/comments/310nto/charlie_shrem_begins_his_2_year_sentence/</t>
  </si>
  <si>
    <t>April 01, 2015 at 12:03PM</t>
  </si>
  <si>
    <t>pokertravis</t>
  </si>
  <si>
    <t>Multiple Cryptographers Interested in Ideal Money and Baskets of Commodities in early 90's</t>
  </si>
  <si>
    <t>https://thewealthofchips.wordpress.com/2015/04/01/multiple-cryptographers-interested-in-ideal-money-and-baskets-of-commodities/Here is the cliffs of what I just saw. Finally, a series of papers I KNEW must exists as iterations of what eventually became bitcoin. These papers are by T. Okamoto, who was previously a suspect for Nakamoto http://www.reddit.com/r/Bitcoin/comments/1xi1px/1996_nsa_paper_on_digital_currency_bitcoin/The paper I link to of his, describes and outlines what he suggests would be the "ideal cash" system.This is interesting in regards to the story of John Nash and his cryptic lecture "Ideal Money" https://thewealthofchips.wordpress.com/2014/10/04/what-is-ideal-money/ which he explains we have failed to see money as a telecommunications and a public good, there should be a global monetary standard unit there is a revolution coming that will start a currency war and take money printing practices out of the hands of our governments.We all came to bitcoin from different perspectives. But hopefully you will take a moment to see the perspective I came to bitcoin from and specifically in relation to the lecture by Nash.The cliffs for this are... who are these people and what are their relationship to bitcoin:John Nash Nick Szabo Satoshi Nakamoto Shinichi Mochizuki Taksuaki Okamoto Wei DaiI realize Mochizuki might seem the odd person out, but if you can allow me to relevate Dr. Nash, then I will also be able to make and amazing relavation in regards to Mochizuki.</t>
  </si>
  <si>
    <t>http://www.reddit.com/r/Bitcoin/comments/310qcf/multiple_cryptographers_interested_in_ideal_money/</t>
  </si>
  <si>
    <t>April 01, 2015 at 12:01PM</t>
  </si>
  <si>
    <t>ShapeShift_io</t>
  </si>
  <si>
    <t>ShapeShift.io Integrates Powerful Winklevii-developed Altcoin Winklecoin</t>
  </si>
  <si>
    <t>https://shapeshift.io/blog.html</t>
  </si>
  <si>
    <t>http://www.reddit.com/r/Bitcoin/comments/310q1m/shapeshiftio_integrates_powerful/</t>
  </si>
  <si>
    <t>April 01, 2015 at 11:58AM</t>
  </si>
  <si>
    <t>Logical007</t>
  </si>
  <si>
    <t>What the fuck Bitcoinity? Why do you have a Raptor pop up on your page and screaming at me? Scared me :)</t>
  </si>
  <si>
    <t>Good God, what's going on? Scared my dog half to death!</t>
  </si>
  <si>
    <t>http://www.reddit.com/r/Bitcoin/comments/310pqk/what_the_fuck_bitcoinity_why_do_you_have_a_raptor/</t>
  </si>
  <si>
    <t>April 01, 2015 at 11:56AM</t>
  </si>
  <si>
    <t>Diapolis</t>
  </si>
  <si>
    <t>Bitcoinity.org just launched a new price velocity feature! It's killer!</t>
  </si>
  <si>
    <t>http://bitcoinity.org/markets/coinbase/USD?1</t>
  </si>
  <si>
    <t>http://www.reddit.com/r/Bitcoin/comments/310pju/bitcoinityorg_just_launched_a_new_price_velocity/</t>
  </si>
  <si>
    <t>April 01, 2015 at 12:30PM</t>
  </si>
  <si>
    <t>erikwithaknotac</t>
  </si>
  <si>
    <t>Holy shit, Bitcoinity. You almost gave me a heart attack!</t>
  </si>
  <si>
    <t>I know it's April Fools, but shit. A little warning...</t>
  </si>
  <si>
    <t>http://www.reddit.com/r/Bitcoin/comments/310tfa/holy_shit_bitcoinity_you_almost_gave_me_a_heart/</t>
  </si>
  <si>
    <t>April 01, 2015 at 12:14PM</t>
  </si>
  <si>
    <t>vgambit</t>
  </si>
  <si>
    <t>Can someone summarize the events of the day?</t>
  </si>
  <si>
    <t>It's tough to keep track of it all between 2 dozen different posts.</t>
  </si>
  <si>
    <t>http://www.reddit.com/r/Bitcoin/comments/310rih/can_someone_summarize_the_events_of_the_day/</t>
  </si>
  <si>
    <t>April 01, 2015 at 01:07PM</t>
  </si>
  <si>
    <t>Did anyone else see the dinosaur pop up on Bitcoinity.org?</t>
  </si>
  <si>
    <t>Lawl</t>
  </si>
  <si>
    <t>http://www.reddit.com/r/Bitcoin/comments/310x50/did_anyone_else_see_the_dinosaur_pop_up_on/</t>
  </si>
  <si>
    <t>April 01, 2015 at 01:00PM</t>
  </si>
  <si>
    <t>zerosumgamer</t>
  </si>
  <si>
    <t>Ross Ulbricht’s Lawyers Say Crooked Federal Agents Tainted Silk Road Trial</t>
  </si>
  <si>
    <t>https://news.vice.com/article/ross-ulbrichts-lawyers-say-crooked-federal-agents-tainted-silk-road-trial</t>
  </si>
  <si>
    <t>http://www.reddit.com/r/Bitcoin/comments/310we1/ross_ulbrichts_lawyers_say_crooked_federal_agents/</t>
  </si>
  <si>
    <t>April 01, 2015 at 12:51PM</t>
  </si>
  <si>
    <t>ShapeShift.io integrates Powerful Winklevii-developed altcoin</t>
  </si>
  <si>
    <t>http://www.reddit.com/r/Bitcoin/comments/310vk5/shapeshiftio_integrates_powerful/</t>
  </si>
  <si>
    <t>April 01, 2015 at 01:25PM</t>
  </si>
  <si>
    <t>aprettyaday</t>
  </si>
  <si>
    <t>I won 200 MBTC today at a Poker Tournament :) That's 0.2 BTC</t>
  </si>
  <si>
    <t>https://www.bitcoinpoker.gg</t>
  </si>
  <si>
    <t>http://www.reddit.com/r/Bitcoin/comments/310yrd/i_won_200_mbtc_today_at_a_poker_tournament_thats/</t>
  </si>
  <si>
    <t>April 01, 2015 at 01:43PM</t>
  </si>
  <si>
    <t>yellowpage09</t>
  </si>
  <si>
    <t>what happened to /r/dogecoin?</t>
  </si>
  <si>
    <t>It's just gone...</t>
  </si>
  <si>
    <t>http://www.reddit.com/r/Bitcoin/comments/3110bd/what_happened_to_rdogecoin/</t>
  </si>
  <si>
    <t>April 01, 2015 at 02:46PM</t>
  </si>
  <si>
    <t>DrMoneyMaker</t>
  </si>
  <si>
    <t>Bitpay no longer sponsor of St Petersburg Bowl....</t>
  </si>
  <si>
    <t>Wow, that is good news for Bitcoin!!</t>
  </si>
  <si>
    <t>http://www.reddit.com/r/Bitcoin/comments/3115ff/bitpay_no_longer_sponsor_of_st_petersburg_bowl/</t>
  </si>
  <si>
    <t>April 01, 2015 at 02:39PM</t>
  </si>
  <si>
    <t>allster101</t>
  </si>
  <si>
    <t>Newegg introduces EggCoin: The World’s First Egg-based Cryptocurrency</t>
  </si>
  <si>
    <t>http://blog.newegg.com/introducing-eggcoin-the-worlds-first-egg-based-cryptocurrency/</t>
  </si>
  <si>
    <t>http://www.reddit.com/r/Bitcoin/comments/3114xf/newegg_introduces_eggcoin_the_worlds_first/</t>
  </si>
  <si>
    <t>April 01, 2015 at 02:55PM</t>
  </si>
  <si>
    <t>msoexcited</t>
  </si>
  <si>
    <t>Recently moved to Hong Kong... Please recommend me a good and reliable bitcoin exchange platform out here?</t>
  </si>
  <si>
    <t>I've got my bank account set up in Hong Kong. Now looking to trade btchkd in my spare time... It would be great if you can tell me why you think the exchange you recommended is a good choice: i.e. rates, promotion, legitimacy, etc... Thanks!</t>
  </si>
  <si>
    <t>http://www.reddit.com/r/Bitcoin/comments/31164d/recently_moved_to_hong_kong_please_recommend_me_a/</t>
  </si>
  <si>
    <t>April 01, 2015 at 03:11PM</t>
  </si>
  <si>
    <t>We speak of bitcoin growing to be a small % of the global economy. But since when have humans been rational? It is entirely possible (probable even) that bitcoin will be valued at a far greater 'market-cap' than the sum of all money in existence.</t>
  </si>
  <si>
    <t>(This is the expanded edition of a reply I left to another topic.)Since when has a company's stock been valued at the rational current percentage of that company? Answer: It's not. We predict the future value of a company, and price it's stock accordingly. When new information leads us to reassess our predictions, we reassess our belief of that company's stock.If bitcoin grows to be even 10% of global gross domestic product, it is a mathematical certainty that it will rapidly become the foundation of value for the entire human race. 🔜When this happens, bitcoin doesn't represent some fringe form of money. Bitcoin becomes stock in humanity as a whole. 🌍Owning bitcoin is like owning a share of humanity's future, and will be priced as such. 🌐It won't be a realistic percentage. It will be priced as an estimate of the future of humanity and bitcoin as the dominant ledger of our species. That's a LOT more than a paltry few trillion dollars. 😮We're talking quadrillion dollar market caps at that point.You will even likely see programs that allow citizens to own 'an entire bitcoin' with just a little bit of money down and regular payments."Like many Americans, I wanted to own a million bits, and entire coin. But it seemed impossible! Now, thanks to Coin Freedom Mutual, that dream is real. With only a small payment upfront, my family can rest secure knowing they own a stake in the blockchain. And best of all, with the new law passed, I can safely pass it down to my family for generations to come."We spin fantasies about bitcoin one day being worth a small % of the world economy... But with mass hysteria and pleb lemming psychology, we may see something truly absurd... Bitcoin may be worth a multiple of all money in existence.When mass hysteria hits and people talk about how this will likely be the dominant form of money for the next thousand years, and how securing a bitcoin now means your family will grow more wealthy over time with no work at all... People will beg to buy in at any price.A four million dollar bitcoin? That's how much a million bits should be if bitcoin is priced fairly and the backbone of human finance across the globe... but only if we are being rational.And are humans rational? Do we live in a rational universe? Does it make sense to type out a massive comment reply on mobile with one tiny bar of signal? 😄😠😡😧😜NO.Perhaps our wildest fantasies are still too tame. Perhaps in the future, the great bitcoin bubble will be the time the price of a single 'coin' rose ⤴ to a galactically ludicrous $364,000,000 per coin, and $3.64 per satoshi around 2037 and the news was abuzz with stories of 'the billion dollar bitcoin? Is it possible?'😄💖💙💚💛💜💥And then a new financial crash happens... That makes even the bankpocalypse of 201X look like a cake walk.The future is never what you expect. Hold onto your butts.</t>
  </si>
  <si>
    <t>http://www.reddit.com/r/Bitcoin/comments/3117c2/we_speak_of_bitcoin_growing_to_be_a_small_of_the/</t>
  </si>
  <si>
    <t>April 01, 2015 at 03:29PM</t>
  </si>
  <si>
    <t>California619</t>
  </si>
  <si>
    <t>Are Bitcoin Lottery Machines Legal?</t>
  </si>
  <si>
    <t>Now that Bitcoin has been classified as "Legal Money Status" in California. Does that mean I have to obtain a gambling license to sell Bitcoin lottery tickets at the corner store - if he says it's OK?</t>
  </si>
  <si>
    <t>http://www.reddit.com/r/Bitcoin/comments/3118jx/are_bitcoin_lottery_machines_legal/</t>
  </si>
  <si>
    <t>ndo_miner</t>
  </si>
  <si>
    <t>Class-action lawsuit KnCminer</t>
  </si>
  <si>
    <t>We were one of the lucky $13.000 Neptune batch 1 customers which opted in for the 2 for 1 Titan deal. After much patience with this company they seem to break the last promise and aren't willing to look at a fair deal.We want to see if it's possible to start a class-action lawsuit so we can split the legal costs and make a case against them.Anyone from the 2 for 1 Titan deal interested in joining us please leave a comment so we can contact you.</t>
  </si>
  <si>
    <t>http://www.reddit.com/r/Bitcoin/comments/3118j5/classaction_lawsuit_kncminer/</t>
  </si>
  <si>
    <t>April 01, 2015 at 03:25PM</t>
  </si>
  <si>
    <t>coinspeaker</t>
  </si>
  <si>
    <t>IBM to Launch a New Internet of Things Unit Worth $3 Billion</t>
  </si>
  <si>
    <t>http://www.coinspeaker.com/2015/03/31/ibm-to-invest-3b-in-the-internet-of-things-8260/</t>
  </si>
  <si>
    <t>http://www.reddit.com/r/Bitcoin/comments/3118ad/ibm_to_launch_a_new_internet_of_things_unit_worth/</t>
  </si>
  <si>
    <t>ChiefExecutiveBrah</t>
  </si>
  <si>
    <t>Has GBTC set the record for the longest time live since IPO without being traded?</t>
  </si>
  <si>
    <t>http://www.otcmarkets.com/stock/GBTC/quote</t>
  </si>
  <si>
    <t>http://www.reddit.com/r/Bitcoin/comments/311890/has_gbtc_set_the_record_for_the_longest_time_live/</t>
  </si>
  <si>
    <t>April 01, 2015 at 03:47PM</t>
  </si>
  <si>
    <t>heldertb</t>
  </si>
  <si>
    <t>Lets ask Swedish mobile wallet SEQR to integrate with bitcoin so you can pay for your groceries and more in bitcoin!</t>
  </si>
  <si>
    <t>https://www.seqr.com/be/en/contact-us/</t>
  </si>
  <si>
    <t>http://www.reddit.com/r/Bitcoin/comments/3119ta/lets_ask_swedish_mobile_wallet_seqr_to_integrate/</t>
  </si>
  <si>
    <t>April 01, 2015 at 03:45PM</t>
  </si>
  <si>
    <t>coincrunchcom</t>
  </si>
  <si>
    <t>good bitcoin payment processor?</t>
  </si>
  <si>
    <t>i own www.hepays.com and i want to improve the bitcoin implementation. i want something very independent. with coinbase etc. i dont feel so comfortable. I trust the U.S. less and less with this stuff given what i am reading the last few years... has anyone used blockchain API to build your own system or are there other good international APIS out there?</t>
  </si>
  <si>
    <t>http://www.reddit.com/r/Bitcoin/comments/3119o2/good_bitcoin_payment_processor/</t>
  </si>
  <si>
    <t>April 01, 2015 at 03:36PM</t>
  </si>
  <si>
    <t>thesleepsessions</t>
  </si>
  <si>
    <t>ELI5: This whole Karpeles/DEA thing.</t>
  </si>
  <si>
    <t>http://www.reddit.com/r/Bitcoin/comments/31191y/eli5_this_whole_karpelesdea_thing/</t>
  </si>
  <si>
    <t>bobthesponge1</t>
  </si>
  <si>
    <t>[Blog post] Retail payments and Bitcoin</t>
  </si>
  <si>
    <t>http://bitcoin-consultants.co.uk/post/retail-payments-and-bitcoin</t>
  </si>
  <si>
    <t>http://www.reddit.com/r/Bitcoin/comments/31190d/blog_post_retail_payments_and_bitcoin/</t>
  </si>
  <si>
    <t>April 01, 2015 at 04:03PM</t>
  </si>
  <si>
    <t>notanotherone123</t>
  </si>
  <si>
    <t>Federal officials accused of stealing over $1 million of bitcoin during Silk Road investigation</t>
  </si>
  <si>
    <t>http://www.itgovernanceusa.com/blog/federal-officials-accused-of-stealing-over-1-million-of-bitcoin-during-silk-road-investigation/?utm_source=social&amp;utm_medium=reddit</t>
  </si>
  <si>
    <t>http://www.reddit.com/r/Bitcoin/comments/311avf/federal_officials_accused_of_stealing_over_1/</t>
  </si>
  <si>
    <t>April 01, 2015 at 04:00PM</t>
  </si>
  <si>
    <t>[Bitcoin Today] Wednesday, April 01, 2015</t>
  </si>
  <si>
    <t>Welcome to the /r/Bitcoin daily discussion thread!Thread topics include, but are not limited to:General discussion of current events related to BitcoinQuestions, thoughts and observations that do not warrant a separate postCool stuff you bought with bitcoin recentlyThread GuidelinesBe excellent to each other.</t>
  </si>
  <si>
    <t>http://www.reddit.com/r/Bitcoin/comments/311aog/bitcoin_today_wednesday_april_01_2015/</t>
  </si>
  <si>
    <t>hdhrfundraiser</t>
  </si>
  <si>
    <t>So there goes my vacation :/</t>
  </si>
  <si>
    <t>http://i.gyazo.com/bd5ed984a3204f3b565b4f5855651e51.png</t>
  </si>
  <si>
    <t>http://www.reddit.com/r/Bitcoin/comments/311ao9/so_there_goes_my_vacation/</t>
  </si>
  <si>
    <t>April 01, 2015 at 03:52PM</t>
  </si>
  <si>
    <t>finccx</t>
  </si>
  <si>
    <t>[ANN] Bitcoin exchange FinCCX - BTC/EUR trading available now</t>
  </si>
  <si>
    <t>Dear Bitcoin enthusiasts, especially those from Europe, we are really glad to offer you a possibility of BTC/EUR trading on our exchange, as promised! We also process deposits and withdrawals in EUR currency.Feel free to try it out! And let us know your feedback or questions as usual ;)Have a look at our order book here.</t>
  </si>
  <si>
    <t>http://www.reddit.com/r/Bitcoin/comments/311a4i/ann_bitcoin_exchange_finccx_btceur_trading/</t>
  </si>
  <si>
    <t>April 01, 2015 at 04:19PM</t>
  </si>
  <si>
    <t>Login securely to any BitID website using your Ledger Wallet</t>
  </si>
  <si>
    <t>In its upcoming developper API, Ledger adds support for BitID login. You'll be able to securely login to any BitID compatible website using your Ledger Nano.Short video demonstration of the process: https://www.youtube.com/watch?v=6vGxgLB6Y0wBitID is an open standard replacing login/passwords with Bitcoin based cyrptographic challenges. It removes any central point of failure (such as passwords file leak), and integrates natively a 2FA when used with the Ledger Wallet (it needs something you have, the Nano, and something you know, your PIN code).The Bitcoin address used to login is determinitically derived from your seed an is unique for each website (the derivation path is a hash on the URL). You have therefore full privacy.By using the Ledger Nano as a way to login to a website through BitID, you get the benefit of decentralization, privacy and highest standards of security. It is also compatible with TOR.The Ledger API will also give you a high level access to wallet functionnalities, such as requesting addresses or a payment, signing raw transaction (with multisig support), etc. It will be available before mid April.</t>
  </si>
  <si>
    <t>http://www.reddit.com/r/Bitcoin/comments/311c19/login_securely_to_any_bitid_website_using_your/</t>
  </si>
  <si>
    <t>April 01, 2015 at 04:09PM</t>
  </si>
  <si>
    <t>Yacuna_Benjamin</t>
  </si>
  <si>
    <t>How to globalize your work with bitcoin</t>
  </si>
  <si>
    <t>https://yacuna.com/blog/how-we-utilize-bitcoin-to-globalize-our-workforce/?utm_source=reddit&amp;utm_medium=bitcoin&amp;utm_campaign=01%2F04%2F15%20%2Fr%2Fbitcoin%20workforce</t>
  </si>
  <si>
    <t>http://www.reddit.com/r/Bitcoin/comments/311ban/how_to_globalize_your_work_with_bitcoin/</t>
  </si>
  <si>
    <t>April 01, 2015 at 04:37PM</t>
  </si>
  <si>
    <t>The price is rising!!!</t>
  </si>
  <si>
    <t>Ok, you got me, ha ha ha, this is so funny lol</t>
  </si>
  <si>
    <t>http://www.reddit.com/r/Bitcoin/comments/311da1/the_price_is_rising/</t>
  </si>
  <si>
    <t>April 01, 2015 at 04:36PM</t>
  </si>
  <si>
    <t>Yanis Varoufakis: "Greece to Adopt the Bitcoin If Eurogroup Doesn't Give Us a Deal"</t>
  </si>
  <si>
    <t>http://greece.greekreporter.com/2015/04/01/yanis-varoufakis-greece-will-adopt-the-bitcoin-if-eurogroup-doesnt-give-us-a-deal/</t>
  </si>
  <si>
    <t>http://www.reddit.com/r/Bitcoin/comments/311d90/yanis_varoufakis_greece_to_adopt_the_bitcoin_if/</t>
  </si>
  <si>
    <t>April 01, 2015 at 04:30PM</t>
  </si>
  <si>
    <t>papauschek</t>
  </si>
  <si>
    <t>Pioneers Festival will only accept Bitcoins from now on</t>
  </si>
  <si>
    <t>http://pioneers.io/festival2015/tickets/</t>
  </si>
  <si>
    <t>http://www.reddit.com/r/Bitcoin/comments/311ctz/pioneers_festival_will_only_accept_bitcoins_from/</t>
  </si>
  <si>
    <t>April 01, 2015 at 04:40PM</t>
  </si>
  <si>
    <t>Meet the First Public Bitcoin Company</t>
  </si>
  <si>
    <t>http://www.bloomberg.com/news/videos/b/d29dc63c-5e6e-4ff7-ab4f-6bf91846a917</t>
  </si>
  <si>
    <t>http://www.reddit.com/r/Bitcoin/comments/311dhq/meet_the_first_public_bitcoin_company/</t>
  </si>
  <si>
    <t>April 01, 2015 at 05:05PM</t>
  </si>
  <si>
    <t>thorjag</t>
  </si>
  <si>
    <t>Blog - IBM and Intel Chase Blockchain Gold, But Demonstrate a Lack of Understanding</t>
  </si>
  <si>
    <t>https://www.mercatoradvisorygroup.com/Templates/BlogPost.aspx?id=4359&amp;blogid=25506</t>
  </si>
  <si>
    <t>http://www.reddit.com/r/Bitcoin/comments/311fa7/blog_ibm_and_intel_chase_blockchain_gold_but/</t>
  </si>
  <si>
    <t>April 01, 2015 at 05:22PM</t>
  </si>
  <si>
    <t>ionitall</t>
  </si>
  <si>
    <t>Cheap Sha-256 ASIC Bitcoin Miner For Sale</t>
  </si>
  <si>
    <t>http://www.ebay.com/itm/161658344214</t>
  </si>
  <si>
    <t>http://www.reddit.com/r/Bitcoin/comments/311ggc/cheap_sha256_asic_bitcoin_miner_for_sale/</t>
  </si>
  <si>
    <t>April 01, 2015 at 05:21PM</t>
  </si>
  <si>
    <t>jstolfi</t>
  </si>
  <si>
    <t>In a plea bargain, former DEA agent agrees to return 665,950 BTC stolen from MtGOX in 2013</t>
  </si>
  <si>
    <t>See original article here.</t>
  </si>
  <si>
    <t>http://www.reddit.com/r/Bitcoin/comments/311gfc/in_a_plea_bargain_former_dea_agent_agrees_to/</t>
  </si>
  <si>
    <t>April 01, 2015 at 05:19PM</t>
  </si>
  <si>
    <t>Freekling</t>
  </si>
  <si>
    <t>A question about bitcoin transactions.</t>
  </si>
  <si>
    <t>Okay this is a really newbish question I'm sure but I promise I've searched around and could not find an answer.So I'm new to bitcoins, I setup a coinbase account and purchased some bitcoins to spend/trade. When I send bitcoins to an address, what if any information do I have to verify to the recipient that I was the person who sent those bitcoins?</t>
  </si>
  <si>
    <t>http://www.reddit.com/r/Bitcoin/comments/311g9i/a_question_about_bitcoin_transactions/</t>
  </si>
  <si>
    <t>April 01, 2015 at 05:50PM</t>
  </si>
  <si>
    <t>AgrajagTheFirst</t>
  </si>
  <si>
    <t>Winkdex seems to have had a fuckup for a while. In other news "BITCOIN HITS $0!"</t>
  </si>
  <si>
    <t>http://i.imgur.com/NYh2pl6.png</t>
  </si>
  <si>
    <t>http://www.reddit.com/r/Bitcoin/comments/311ijd/winkdex_seems_to_have_had_a_fuckup_for_a_while_in/</t>
  </si>
  <si>
    <t>April 01, 2015 at 05:46PM</t>
  </si>
  <si>
    <t>kiisfm</t>
  </si>
  <si>
    <t>$30 off $100 using Bitcoin is live! - Rakuten.com</t>
  </si>
  <si>
    <t>http://www.rakuten.com/loc/bitcoin/82406.html?scid=em_Promotional_20150401Daily&amp;adid=18007</t>
  </si>
  <si>
    <t>http://www.reddit.com/r/Bitcoin/comments/311i7p/30_off_100_using_bitcoin_is_live_rakutencom/</t>
  </si>
  <si>
    <t>April 01, 2015 at 05:45PM</t>
  </si>
  <si>
    <t>A simple explanation of why we are heading towards the $100 level and possibly lower.</t>
  </si>
  <si>
    <t>Folks, this chart pretty much explains the sustainability of the bitcoin price.https://blockchain.info/charts/cost-per-transaction?timespan=all&amp;showDataPoints=false&amp;daysAverageString=1&amp;show_header=true&amp;scale=0&amp;address=Let's do some math.Today it costs $7 per transaction, with the 2016 halving all things being equal that brings us to $3.50. If demand does not double then the price will drop until we reach a $1 per transaction level. A drop from 3.50 to 1 is 70%. Bringing us to a price of $80.If transaction demand doubles we get a cost of $1.75 per transaction. This brings us down to $180 per BTC.Folks the miners are being overcompensated plain and simple. This community needs a reality check. Hundreds of millions of dollars are being handed to miners to secure a network that isn't being fully utilized.</t>
  </si>
  <si>
    <t>http://www.reddit.com/r/Bitcoin/comments/311i5g/a_simple_explanation_of_why_we_are_heading/</t>
  </si>
  <si>
    <t>April 01, 2015 at 06:11PM</t>
  </si>
  <si>
    <t>Newegg Makes a Crypto Omelette With Eggcoin</t>
  </si>
  <si>
    <t>https://www.cryptocoinsnews.com/newegg-makes-crypto-omelette-eggcoin/</t>
  </si>
  <si>
    <t>http://www.reddit.com/r/Bitcoin/comments/311k4p/newegg_makes_a_crypto_omelette_with_eggcoin/</t>
  </si>
  <si>
    <t>April 01, 2015 at 05:59PM</t>
  </si>
  <si>
    <t>EzLifeGG</t>
  </si>
  <si>
    <t>Evidence that paid government trolls are among us, posting on /r/Bitcoin. That's where your tax money goes.</t>
  </si>
  <si>
    <t>https://www.reddit.com/r/Bitcoin/comments/30ydu0/cbs_federal_agents_accused_of_stealing_from/cpwy282</t>
  </si>
  <si>
    <t>http://www.reddit.com/r/Bitcoin/comments/311j5e/evidence_that_paid_government_trolls_are_among_us/</t>
  </si>
  <si>
    <t>April 01, 2015 at 06:56PM</t>
  </si>
  <si>
    <t>Kitten-Smuggler</t>
  </si>
  <si>
    <t>From here on out I will spend between $10-20 in bitcoin a week. Who's with me?!</t>
  </si>
  <si>
    <t>I have been around bitcoin for a while. I make purchases fairly infrequently but have accumulated small bits here and there for some time. I have decided that If I believe in this thing and really want to see it succeed, I need to start acting. $10-20 a week isn't much, but if there are enough of us it will be. I will forego that 2nd beer, or the appetizer at a restaurant for Bitcoin's sake. If you have the means to do so, I urge you to join. If you don't want to purchase, then donate! :)</t>
  </si>
  <si>
    <t>http://www.reddit.com/r/Bitcoin/comments/311o1s/from_here_on_out_i_will_spend_between_1020_in/</t>
  </si>
  <si>
    <t>April 01, 2015 at 06:44PM</t>
  </si>
  <si>
    <t>BitcoinWallet</t>
  </si>
  <si>
    <t>bitcoinj 0.12.3: The Java implementation of the Bitcoin protocol.</t>
  </si>
  <si>
    <t>https://groups.google.com/d/msg/bitcoinj/uINK71tdIF8/k7dKwEcKXqIJ</t>
  </si>
  <si>
    <t>http://www.reddit.com/r/Bitcoin/comments/311mzq/bitcoinj_0123_the_java_implementation_of_the/</t>
  </si>
  <si>
    <t>April 01, 2015 at 06:26PM</t>
  </si>
  <si>
    <t>Blockchain.info announces BIP32/39/44 support for their "My Wallet" platform. Also hire leading expert in OpSec from NSA.</t>
  </si>
  <si>
    <t>http://en.wikipedia.org/wiki/April_Fools%27_Day#April_Fools.27_Day_pranks</t>
  </si>
  <si>
    <t>http://www.reddit.com/r/Bitcoin/comments/311ldw/blockchaininfo_announces_bip323944_support_for/</t>
  </si>
  <si>
    <t>April 01, 2015 at 07:18PM</t>
  </si>
  <si>
    <t>joepeg</t>
  </si>
  <si>
    <t>I invented Bitcoin, Satoshi Nakamoto. Better known as Shigeru Miyamoto, creator of Super Mario Bros. AMA!</t>
  </si>
  <si>
    <t>I originally invented bitcoin as the main currency of the mushroom kingdom. It was a way to reward the player for defeating an enemy.I didn't realize I had inadvertently invented a superior world currency in 1981, and so once I discovered its true power, I made myself rich and hid my identity.Ask me anything! Except about bitcoin or nintendo. I don't actually know anything about that.</t>
  </si>
  <si>
    <t>http://www.reddit.com/r/Bitcoin/comments/311q7r/i_invented_bitcoin_satoshi_nakamoto_better_known/</t>
  </si>
  <si>
    <t>ImNotRocketSurgeon</t>
  </si>
  <si>
    <t>Charges say crooked feds used Bitcoin as a license to steal</t>
  </si>
  <si>
    <t>https://www.theverge.com/2015/3/31/8320033/bitcoin-force-bridges-federal-corruption-DEA-secret-service</t>
  </si>
  <si>
    <t>http://www.reddit.com/r/Bitcoin/comments/311q55/charges_say_crooked_feds_used_bitcoin_as_a/</t>
  </si>
  <si>
    <t>April 01, 2015 at 07:13PM</t>
  </si>
  <si>
    <t>humans_nature_1</t>
  </si>
  <si>
    <t>Obama signs executive order 16083 mandating that 1 bit be distributed to each US citizen</t>
  </si>
  <si>
    <t>http://www.reddit.com/r/Bitcoin/comments/311pqy/obama_signs_executive_order_16083_mandating_that/</t>
  </si>
  <si>
    <t>April 01, 2015 at 07:46PM</t>
  </si>
  <si>
    <t>MYHANZ0SW0RD</t>
  </si>
  <si>
    <t>Promotion</t>
  </si>
  <si>
    <t>http://imgur.com/VnLRHxA</t>
  </si>
  <si>
    <t>http://www.reddit.com/r/Bitcoin/comments/311t6d/promotion/</t>
  </si>
  <si>
    <t>April 01, 2015 at 07:45PM</t>
  </si>
  <si>
    <t>helohe</t>
  </si>
  <si>
    <t>Anyone saw the dinosaur on bitcoinity?</t>
  </si>
  <si>
    <t>http://bitcoinity.org/markets</t>
  </si>
  <si>
    <t>http://www.reddit.com/r/Bitcoin/comments/311t2j/anyone_saw_the_dinosaur_on_bitcoinity/</t>
  </si>
  <si>
    <t>April 01, 2015 at 07:41PM</t>
  </si>
  <si>
    <t>pcarson92</t>
  </si>
  <si>
    <t>Greek FinMin: "Greece Will Adopt the Bitcoin If Eurogroup Doesn't Give Us A Deal"</t>
  </si>
  <si>
    <t>http://www.zerohedge.com/news/2015-04-01/greek-finmin-greece-will-adopt-bitcoin-if-eurogroup-doesnt-give-us-deal</t>
  </si>
  <si>
    <t>http://www.reddit.com/r/Bitcoin/comments/311slv/greek_finmin_greece_will_adopt_the_bitcoin_if/</t>
  </si>
  <si>
    <t>April 01, 2015 at 08:19PM</t>
  </si>
  <si>
    <t>Joshua Dratel (Ross Ulbricht's Lawyer) posted on Tumblr about the recent developments after criminal charges filed against DEA agent</t>
  </si>
  <si>
    <t>http://jdratel.tumblr.com/post/115096675871/charges-against-dea-agent-and-secret-service-agent</t>
  </si>
  <si>
    <t>http://www.reddit.com/r/Bitcoin/comments/311x3p/joshua_dratel_ross_ulbrichts_lawyer_posted_on/</t>
  </si>
  <si>
    <t>April 01, 2015 at 08:17PM</t>
  </si>
  <si>
    <t>dzeros</t>
  </si>
  <si>
    <t>Crypterest - Advanced Crypto Currency Investment Platform - 100% Profit (2x) in 100 Hours + 10% Ref Commission</t>
  </si>
  <si>
    <t>Hey guysI've been using this site Crypterest.com who are a bunch of investors and professional traders who are offering 100% in 100 hours or rather double your money in give or take 4 days. Proof is at the bottom of the thread.I've thrown in amounts from 0.01BTC to 0.5BTC and I've been paid, no delays at all. You can see for yourself by visiting their site and you'll see the payout tab, all legit since you can line up the TXID's with payout TXID's so it's quite transparent in that regard.All investments and payouts are logged, they never expire. Everything is completely automatic and instant and the support are top notch and always respond to me within 24 hours.If you want to give it a shot here's the direct link: crypterest.comOr if you're nice enough use the banner under my payment proofs to give me 10% affiliate interest :)I've been paid, below is my biggest payment proof as of now:0.50BTC Deposit: blockchain.info/tx/7dd12860e15d0c972d74baec22176c59f623dbb60b3a856bea004c27cab8ec511.00BTC Payout: blockchain.info/tx/127d64b7a5435413855c0eb588053d92f9e0807abf2c99d96edb343d28fc9640Ref Link: https://crypterest.com?r=Macue</t>
  </si>
  <si>
    <t>http://www.reddit.com/r/Bitcoin/comments/311wxh/crypterest_advanced_crypto_currency_investment/</t>
  </si>
  <si>
    <t>April 01, 2015 at 08:10PM</t>
  </si>
  <si>
    <t>links to social media of the Senate Banking, Housing, and Urban Affairs Committee members</t>
  </si>
  <si>
    <t>http://www.forumsforjustice.com/forums/showthread.php?t=3904&amp;p=4268#post4268</t>
  </si>
  <si>
    <t>http://www.reddit.com/r/Bitcoin/comments/311w2n/links_to_social_media_of_the_senate_banking/</t>
  </si>
  <si>
    <t>April 01, 2015 at 08:35PM</t>
  </si>
  <si>
    <t>Advice and experience with bitcoin lending</t>
  </si>
  <si>
    <t>It seems like the perfect option for increasing my bitcoin supply without the uncertainty of day trading. Credit is also huge for the usefulness of a currency.</t>
  </si>
  <si>
    <t>http://www.reddit.com/r/Bitcoin/comments/311z2z/advice_and_experience_with_bitcoin_lending/</t>
  </si>
  <si>
    <t>April 01, 2015 at 08:48PM</t>
  </si>
  <si>
    <t>Folanco</t>
  </si>
  <si>
    <t>(Bitcoin Only!) Coffee Shop in Manhattan New York!</t>
  </si>
  <si>
    <t>http://www.bitcoinaliens.com/were-opening-up-a-bitcoin-only-coffee-shop-in-manhattan-new-york/?utm_source=April-Fools&amp;utm_medium=email&amp;utm_campaign=Subscribers-AF</t>
  </si>
  <si>
    <t>http://www.reddit.com/r/Bitcoin/comments/3120si/bitcoin_only_coffee_shop_in_manhattan_new_york/</t>
  </si>
  <si>
    <t>April 01, 2015 at 08:42PM</t>
  </si>
  <si>
    <t>Staggering Corruption in the Silk Road Investigation</t>
  </si>
  <si>
    <t>http://www.forbes.com/sites/sarahjeong/2015/03/31/force-and-bridges/</t>
  </si>
  <si>
    <t>http://www.reddit.com/r/Bitcoin/comments/31200m/staggering_corruption_in_the_silk_road/</t>
  </si>
  <si>
    <t>April 01, 2015 at 09:05PM</t>
  </si>
  <si>
    <t>RenegadeMinds</t>
  </si>
  <si>
    <t>Tried to get a client to pay me in Bitcoin. "Can't do it." But he at least knew what it was!</t>
  </si>
  <si>
    <t>I recently took on a new client company and today I talked with the fellow in charge of payments. For varying reasons, they can't pay me through certain banks accounts, so I asked to see if they could pay me in Bitcoin, and pointed out just how much easier it was, and the problems we had with paying through the banking system.He said no, they can't, but at least he understood Bitcoin and what it was. I suppose that's some small consolation that at least people are not just becoming aware of Bitcoin, but also becoming aware of what it is, how it is used, and how it solves problems.</t>
  </si>
  <si>
    <t>http://www.reddit.com/r/Bitcoin/comments/3122yo/tried_to_get_a_client_to_pay_me_in_bitcoin_cant/</t>
  </si>
  <si>
    <t>April 01, 2015 at 09:03PM</t>
  </si>
  <si>
    <t>Is It Possible To Trade Bitcoin Options?</t>
  </si>
  <si>
    <t>http://www.investopedia.com/articles/investing/033115/it-possible-trade-bitcoin-options.asp</t>
  </si>
  <si>
    <t>http://www.reddit.com/r/Bitcoin/comments/3122pt/is_it_possible_to_trade_bitcoin_options/</t>
  </si>
  <si>
    <t>April 01, 2015 at 09:18PM</t>
  </si>
  <si>
    <t>"Reports of Bitcoin's Death Have Been Greatly Exaggerated" (With Apologies to Mark Twain)</t>
  </si>
  <si>
    <t>http://www.huffingtonpost.co.uk/peter-greenhill/decline-of-bitcoin_b_6976474.html</t>
  </si>
  <si>
    <t>http://www.reddit.com/r/Bitcoin/comments/3124sl/reports_of_bitcoins_death_have_been_greatly/</t>
  </si>
  <si>
    <t>April 01, 2015 at 09:16PM</t>
  </si>
  <si>
    <t>Many Bitcoin Companies Compete In Semifinals of the SWIFT Innotribe Startup Challenge</t>
  </si>
  <si>
    <t>https://bitcoinmagazine.com/19824/many-bitcoin-companies-compete-semi-finals-swift-innotribe-startup-challenge/</t>
  </si>
  <si>
    <t>http://www.reddit.com/r/Bitcoin/comments/3124i5/many_bitcoin_companies_compete_in_semifinals_of/</t>
  </si>
  <si>
    <t>April 01, 2015 at 09:15PM</t>
  </si>
  <si>
    <t>Three Methods for Simple Bitcoin Business Accounting</t>
  </si>
  <si>
    <t>https://bitcoinmagazine.com/19819/three-methods-simple-bitcoin-business-accounting/</t>
  </si>
  <si>
    <t>http://www.reddit.com/r/Bitcoin/comments/3124e8/three_methods_for_simple_bitcoin_business/</t>
  </si>
  <si>
    <t>April 01, 2015 at 09:13PM</t>
  </si>
  <si>
    <t>NewJerseyJess</t>
  </si>
  <si>
    <t>Thank you Rakuten and LibertyX for making my first bitcoin purchase easy.</t>
  </si>
  <si>
    <t>I seen that Rakuten was offering $30 off for bitcoin users. I have been following the crypto currency for some time now, but have never thought it was worth the effort to try and figure out how to buy them/make my first wallet.Today I Purchased a LibertyX $200 bitcoin pin from the T-mobile store down my street, and then used it to buy a chromebook off of Rakuten. Whole process took maybe an hour. I was not expecting that, as a person who is not too tech savvy.Thank you Bitcoin community! You haven't seen the last of me! http://imgur.com/i615PwN</t>
  </si>
  <si>
    <t>http://www.reddit.com/r/Bitcoin/comments/31243a/thank_you_rakuten_and_libertyx_for_making_my/</t>
  </si>
  <si>
    <t>April 01, 2015 at 09:09PM</t>
  </si>
  <si>
    <t>NEM Launches, Targets Old Economy with Proof-of-Importance</t>
  </si>
  <si>
    <t>http://cointelegraph.com/news/113839/nem-launches-targets-old-economy-with-proof-of-importance</t>
  </si>
  <si>
    <t>http://www.reddit.com/r/Bitcoin/comments/3123il/nem_launches_targets_old_economy_with/</t>
  </si>
  <si>
    <t>statoshi</t>
  </si>
  <si>
    <t>Introducing Changetip SCAN - turn bills into bits in the palm of your hand!</t>
  </si>
  <si>
    <t>https://www.youtube.com/watch?v=pCbBMAeX0ok&amp;feature=youtu.be</t>
  </si>
  <si>
    <t>http://www.reddit.com/r/Bitcoin/comments/3123jf/introducing_changetip_scan_turn_bills_into_bits/</t>
  </si>
  <si>
    <t>April 01, 2015 at 09:37PM</t>
  </si>
  <si>
    <t>10% Premium for Bitcoin Sellers - Offered by UK-Based CryptoCurrency Trading Leader | SYS-CON MEDIA</t>
  </si>
  <si>
    <t>http://www.sys-con.com/node/3319328</t>
  </si>
  <si>
    <t>http://www.reddit.com/r/Bitcoin/comments/3127gh/10_premium_for_bitcoin_sellers_offered_by_ukbased/</t>
  </si>
  <si>
    <t>April 01, 2015 at 09:36PM</t>
  </si>
  <si>
    <t>Gibraltar and Crypto currency - Each ready for the other?</t>
  </si>
  <si>
    <t>http://www.newstatesman.com/gibraltar/newstatesman-gibraltar/2015/03/gibraltar-and-crypto-currency-each-ready-other</t>
  </si>
  <si>
    <t>http://www.reddit.com/r/Bitcoin/comments/31278c/gibraltar_and_crypto_currency_each_ready_for_the/</t>
  </si>
  <si>
    <t>April 01, 2015 at 09:34PM</t>
  </si>
  <si>
    <t>itBit’s Global Digital Currency Regulatory Roundup: March 2015 | LeapRate</t>
  </si>
  <si>
    <t>http://leaprate.com/2015/04/itbits-global-digital-currency-regulatory-roundup-march-2015/</t>
  </si>
  <si>
    <t>http://www.reddit.com/r/Bitcoin/comments/3126xz/itbits_global_digital_currency_regulatory_roundup/</t>
  </si>
  <si>
    <t>April 01, 2015 at 09:30PM</t>
  </si>
  <si>
    <t>Greece denies planning to withhold IMF payment - live updates</t>
  </si>
  <si>
    <t>http://www.theguardian.com/business/live/2015/apr/01/greece-bailout-deal-eurozone-officials-pmi-growth</t>
  </si>
  <si>
    <t>http://www.reddit.com/r/Bitcoin/comments/3126g8/greece_denies_planning_to_withhold_imf_payment/</t>
  </si>
  <si>
    <t>April 01, 2015 at 09:27PM</t>
  </si>
  <si>
    <t>Brad-Edwards</t>
  </si>
  <si>
    <t>Cadbury Announces Limited Release of Melt-Free Chocolate Wallets</t>
  </si>
  <si>
    <t>http://thecoinfront.com/cadbury-announces-limited-release-of-melt-free-chocolate-wallets/</t>
  </si>
  <si>
    <t>http://www.reddit.com/r/Bitcoin/comments/31261y/cadbury_announces_limited_release_of_meltfree/</t>
  </si>
  <si>
    <t>April 01, 2015 at 09:26PM</t>
  </si>
  <si>
    <t>Hey guys check out this new coin, MILLIONAIRECOIN! It's like, seriously, totally legit and not a scam at all, honest!</t>
  </si>
  <si>
    <t>http://thecoinfront.com/new-altcoin-millionairecoin-totally-not-a-scam-honest/</t>
  </si>
  <si>
    <t>http://www.reddit.com/r/Bitcoin/comments/3125y8/hey_guys_check_out_this_new_coin_millionairecoin/</t>
  </si>
  <si>
    <t>April 01, 2015 at 09:24PM</t>
  </si>
  <si>
    <t>Mark Karpeles Finds Missing 650K BTC!</t>
  </si>
  <si>
    <t>http://thecoinfront.com/mark-karpeles-finds-missing-650k-btc/</t>
  </si>
  <si>
    <t>http://www.reddit.com/r/Bitcoin/comments/3125mr/mark_karpeles_finds_missing_650k_btc/</t>
  </si>
  <si>
    <t>April 01, 2015 at 09:23PM</t>
  </si>
  <si>
    <t>Renowned Graffiti Artist Banksy Reveals His Identity: "I Am Satoshi Nakamoto"</t>
  </si>
  <si>
    <t>http://thecoinfront.com/renowned-graffiti-artist-banksy-reveals-his-identity-i-am-satoshi-nakamoto/</t>
  </si>
  <si>
    <t>http://www.reddit.com/r/Bitcoin/comments/3125iu/renowned_graffiti_artist_banksy_reveals_his/</t>
  </si>
  <si>
    <t>Obama Passes Bill To Eliminate US Dollar In Lieu Of Bitcoin</t>
  </si>
  <si>
    <t>http://thecoinfront.com/obama-passes-bill-to-eliminate-us-dollar-in-lieu-of-bitcoin/</t>
  </si>
  <si>
    <t>http://www.reddit.com/r/Bitcoin/comments/3125h8/obama_passes_bill_to_eliminate_us_dollar_in_lieu/</t>
  </si>
  <si>
    <t>moxymoss</t>
  </si>
  <si>
    <t>Stealth address</t>
  </si>
  <si>
    <t>Hi, It's is said that stealth addresses can hide the recipient of a transaction. But why blockchain.info shows the recipient?Look at this link: https://blockchain.info/tx/6ea5c6f1a97f382f87523d13ef9f2ef17b828607107efdbba42a80b8a6555356You can click on the stealth address and look the destination addresses where funds were moved to. So where is the anonymity? Could someone please explain that to me?</t>
  </si>
  <si>
    <t>http://www.reddit.com/r/Bitcoin/comments/3125g5/stealth_address/</t>
  </si>
  <si>
    <t>April 01, 2015 at 09:54PM</t>
  </si>
  <si>
    <t>petermkirby</t>
  </si>
  <si>
    <t>Factom sells over 1 million in first 24 hours using only bitcoin.</t>
  </si>
  <si>
    <t>Factom launched the Factoid Software Sale yesterday and sold 1 million in less than 1 day. Lots of excitement about blockchain technology and the future of the Foundation. https://koinify.com/#/project/FACTOMThank you to everyone who made this first day a huge success.</t>
  </si>
  <si>
    <t>http://www.reddit.com/r/Bitcoin/comments/3129rb/factom_sells_over_1_million_in_first_24_hours/</t>
  </si>
  <si>
    <t>April 01, 2015 at 09:41PM</t>
  </si>
  <si>
    <t>WT5213</t>
  </si>
  <si>
    <t>How much do you know about bitcoin?</t>
  </si>
  <si>
    <t>I'm trying to understand better the misinformation surrounding bitcoin, especially with regards to colleges students. Please take this super short survey! (I though r/bitcoin would be a good place for responses, but I hope this isn't out of line.)</t>
  </si>
  <si>
    <t>http://www.reddit.com/r/Bitcoin/comments/31280n/how_much_do_you_know_about_bitcoin/</t>
  </si>
  <si>
    <t>Plnt</t>
  </si>
  <si>
    <t>Cameron Winklevoss: “Amazing news! You can now convert your #bitcoin into #winklecoin”</t>
  </si>
  <si>
    <t>https://instagram.com/p/073uEFsDOm/</t>
  </si>
  <si>
    <t>http://www.reddit.com/r/Bitcoin/comments/3127z5/cameron_winklevoss_amazing_news_you_can_now/</t>
  </si>
  <si>
    <t>April 01, 2015 at 10:04PM</t>
  </si>
  <si>
    <t>petskup</t>
  </si>
  <si>
    <t>This week (1st – 8th April 2015) we are rewarding our Bitcoin customers. Pay using cryptocurrency and get 20% off your order PLUS double freebies :)</t>
  </si>
  <si>
    <t>http://www.seedsman.com/en/promotions/</t>
  </si>
  <si>
    <t>http://www.reddit.com/r/Bitcoin/comments/312b9n/this_week_1st_8th_april_2015_we_are_rewarding_our/</t>
  </si>
  <si>
    <t>April 01, 2015 at 10:00PM</t>
  </si>
  <si>
    <t>Too many downvotes in the New feed is stifling discussion on this sub</t>
  </si>
  <si>
    <t>http://www.reddit.com/r/Bitcoin/comments/312ald/too_many_downvotes_in_the_new_feed_is_stifling/</t>
  </si>
  <si>
    <t>April 01, 2015 at 09:55PM</t>
  </si>
  <si>
    <t>bitbat99</t>
  </si>
  <si>
    <t>What if: Illegal data in the blockchain: A method of banning Bitcoin?</t>
  </si>
  <si>
    <t>Long time lurker here .This problem? has worried me for a while now . What would happen if someone would embed [publicly] something illegal in the blockchain ?Let us assume you live in a country where pictures of Naked Cats are banned by the laws.Some troll entity places a picture of a Naked Cat in the blockchain (it will cost them money but ok.. this is a theory).the result isonce you download the block containing the Naked Cat picture you are in possession of illegal materialyour node also spreads this pictureplausible deniability does not apply because once you know it's there (when the news reports this ) you know.you can not delete the block or transaction because that invalidates the blockchainyou could be sued for owning this block on your computer and this could also taint businessplease re-assure me that this is not an "elephant in the room" size problem.</t>
  </si>
  <si>
    <t>http://www.reddit.com/r/Bitcoin/comments/3129z9/what_if_illegal_data_in_the_blockchain_a_method/</t>
  </si>
  <si>
    <t>April 01, 2015 at 10:25PM</t>
  </si>
  <si>
    <t>Introducing ChangeTip Scan: The Easiest Way to Get Into Bitcoin -</t>
  </si>
  <si>
    <t>http://blog.changetip.com/introducing-changetip-scan/</t>
  </si>
  <si>
    <t>http://www.reddit.com/r/Bitcoin/comments/312eb3/introducing_changetip_scan_the_easiest_way_to_get/</t>
  </si>
  <si>
    <t>April 01, 2015 at 10:16PM</t>
  </si>
  <si>
    <t>ISZ85N21W</t>
  </si>
  <si>
    <t>my elbow nudge to Yanis</t>
  </si>
  <si>
    <t>http://imgur.com/6PxVZCI</t>
  </si>
  <si>
    <t>http://www.reddit.com/r/Bitcoin/comments/312d1f/my_elbow_nudge_to_yanis/</t>
  </si>
  <si>
    <t>April 01, 2015 at 10:15PM</t>
  </si>
  <si>
    <t>cargamedev</t>
  </si>
  <si>
    <t>I am releasing the beta of my new PC game on reddit... (x-post from /r/gaming)</t>
  </si>
  <si>
    <t>Using state of the art physics, high fidelity graphics and the very latest digital sound effects I believe we have created the new gold standard in immersion.Planned features:Oculus Rift supportAdditional CarsMultiplayerYou can pick up a copy of the beta HerePlease remember that this IS a beta, so there may be bugs and/or errors. Feedback is ALWAYS welcome.As an indy dev, it's a tricky subject to bring up, but I'm poor as shit. Please feel free to tip me bitcoin at this address: 1HXqd1xypW5toXoh3F1XvLpHrntFZhZ7F2</t>
  </si>
  <si>
    <t>http://www.reddit.com/r/Bitcoin/comments/312cvt/i_am_releasing_the_beta_of_my_new_pc_game_on/</t>
  </si>
  <si>
    <t>April 01, 2015 at 10:11PM</t>
  </si>
  <si>
    <t>ohminuk</t>
  </si>
  <si>
    <t>Tobaccoshops in Austria not required to have a banking licence.</t>
  </si>
  <si>
    <t>Translated article: https://translate.google.com/translate?sl=de&amp;tl=en&amp;js=y&amp;prev=_t&amp;hl=en&amp;ie=UTF-8&amp;u=http%3A%2F%2Fsteiermark.orf.at%2Fnews%2Fstories%2F2703026%2F&amp;edit-text=&amp;act=urlOriginal article: http://steiermark.orf.at/news/stories/2703026/</t>
  </si>
  <si>
    <t>http://www.reddit.com/r/Bitcoin/comments/312caq/tobaccoshops_in_austria_not_required_to_have_a/</t>
  </si>
  <si>
    <t>April 01, 2015 at 10:10PM</t>
  </si>
  <si>
    <t>jeanduluoz</t>
  </si>
  <si>
    <t>Transaction Volume Analysis</t>
  </si>
  <si>
    <t>There's a lot of debate about transaction volume - "it's higher than ever!" vs. "It's stagnant!" I just wanted to clear up a few of those points. Everyone is right, depending on what they're looking at.BTC Transaction volume per day BTC Transaction volume per day (excluding 100+ chains) This tracks the total volume of transactions; the second link simply ignores long chains. We can do the same thing with unique addresses, etc, but there isn't a material difference. Essentially, it indicates that transaction volume is increasing, and (may be) higher than ever. Each time a BTC moves, transaction volume increases. Think of a pot that is boiling faster and faster - each bubble that rises to the surface is a transaction, and the count of those is volume.BTC Days Destroyed This is related to transaction volume; it defines 1 btc day destroyed as 1 bitcoin that has not moved for 1 day that is then traded. 100 BTC that has not moved for a day will yield the same BTC days destroyed as 1 BTC that has not move for 100 days. Essentially, this washes out noise from frequent traders, if you think that's valuable. It essentially tells the same story.BTC transaction volume in USD This is where things start to diverge - Users are not moving more dollars via BTC than they were a year or 2 ago, which makes some people think adoption is stalled.An important point to make is average USD size of transaction, or average USD value of transactions per user. I would suggest that adoption and utilization rate (clearly indicated by unique addresses and long chains) are growing. However, BTC transaction value in USD is falling.This makes sense - people are saving their assets, and particularly do not want to spend them when they aren't worth much at the current time, increasing the value of saving them for a future time. Similarly, people do want to spend BTC when they have strong purchasing power, and their value is likely to decline. That is corroborated by USD transaction volume charts.In short, I suggest not worring about adoption rates. This all makes sense to me - adoption appears to be increasing as users are marginally more apt to hold rather than spend their wealth.Edit: i immediately regret calling this an analysis because that makes me assume there will be something quant-related. I would prefer to use the word "conjectures"</t>
  </si>
  <si>
    <t>http://www.reddit.com/r/Bitcoin/comments/312c3y/transaction_volume_analysis/</t>
  </si>
  <si>
    <t>April 01, 2015 at 10:39PM</t>
  </si>
  <si>
    <t>SelfConcentrate</t>
  </si>
  <si>
    <t>More Complete Video of Police Abuse of Uber Driver in New York City</t>
  </si>
  <si>
    <t>https://www.youtube.com/watch?v=SGSrGmHsT8s</t>
  </si>
  <si>
    <t>http://www.reddit.com/r/Bitcoin/comments/312ght/more_complete_video_of_police_abuse_of_uber/</t>
  </si>
  <si>
    <t>April 01, 2015 at 10:34PM</t>
  </si>
  <si>
    <t>ivanraszl</t>
  </si>
  <si>
    <t>Google Announces GoogleBit Digital Currency</t>
  </si>
  <si>
    <t>http://www.graphics.com/article/google-announces-googlebit-digital-currency</t>
  </si>
  <si>
    <t>http://www.reddit.com/r/Bitcoin/comments/312fpu/google_announces_googlebit_digital_currency/</t>
  </si>
  <si>
    <t>April 01, 2015 at 10:55PM</t>
  </si>
  <si>
    <t>cqm</t>
  </si>
  <si>
    <t>A Dread Pirates Roberts conundrum</t>
  </si>
  <si>
    <t>If we believe the story about DPR not being Ross and Ross being the fall guy. Then the exact same thing happened with Silk Road 2.0, as that guy said the exact same thing and there is more evidence to support that for him, IMO.There is a DPR living like a king in Patagonia, or is there? Would DPR hand off the both sites after getting all this counterintelligence and leave all the bitcoin thereThat's the part which doesn't add up, the unconfirmed mystery DPR doesn't have much or any bitcoin from the operations, or maybe has a lot, but the vast quantity seized doesn't seem to support it.</t>
  </si>
  <si>
    <t>http://www.reddit.com/r/Bitcoin/comments/312izd/a_dread_pirates_roberts_conundrum/</t>
  </si>
  <si>
    <t>April 01, 2015 at 10:52PM</t>
  </si>
  <si>
    <t>syriven</t>
  </si>
  <si>
    <t>Uber is transforming the taxi industry into a grassroots platform available to anyone. Could we use bitcoin to make a "grassroots reporting" system, where reporters only need a smartphone and viewers can tip good reporters?</t>
  </si>
  <si>
    <t>Could we use bitcoin to make a "grassroots reporting" system, where reporters only need a smartphone and viewers can tip good reporters? There's no good reason that live reporting can only be done by "professionals" with an expensive camera and crew--other than the fact the professionals have a platform (their news channel), and we don't.So, maybe we can build a platform for grassroots reporting, similar to how Uber has provided a platform for grassroots taxi driving.For reporters, imagine a snapchat-like interface. Easy, fast, simple to use, which supports pictures and videos. But instead of choosing specific friends to send it to after recording, the feed is streamed and published live and archived, on a platform where anyone can view it and potentially tip for good reporting.Reporters could fund their account with credit, which would pay the server cost of holding and delivering the data to viewers. A reporter would be charged microfees only when they actually uploaded data (their credit would be tracked off-blockchain to allow for very tiny deductions). This would allow the server to exist without having to turn to advertising or subscriptions to make money. These upload microfees could be very small, simply because per user server costs typically aren't that large (for example, Facebook pays its bills and more with only $6 in revenue per user per year). A server only runs into big financial problems when it has to store a large community's data for free. If this reporting platform charged microfees for each upload, it would remain financially solvent no matter how many reporters were using it.If a reporter gets tips, the tips could easily cover the reporter's upload microfees. In other words, even though the platform would charge microfees, the platform could be free or even profitable for reporters that deliver good content. Extremely successful reporters could possibly even make a living--all with nothing more than a smartphone.For viewers, the interface would be similar to twitch's interface, or any other stream veiwing platform. The biggest difference I can think of would be the built-in ability to tip the reporters.We've all seen how the availability of a smartphone camera, combined with a youtube upload, is changing things as important as police brutality simply by exposing more of the problem. But this process is asynchronous: it's only delivered to the Internet audience much after the fact. It also takes some amount of effort: you have to record the video, and then later remember to find it on your phone and upload it. It's also important to note that an aggressor could simply confiscate or destroy the recording device, leaving no recourse for the victim.But maybe we can build something aimed at facilitating the same kind of activity--in a phrase, "grassroots reporting"--and make it both livestreamed and easier to use. Imagine being unlawfully aggravated by a police officer, and being able to take out your phone and begin to broadcast your situation by opening an app and pressing one button. Immediately, the interaction is being recorded and archived, and can be viewed by anyone, possibly live. By the time you're done recording, it might have already started to go viral. Even if the phone is taken or destroyed, the evidence has escaped to the cloud, and is out of the hands of the aggressor.I think we can build this, and while it's a dangerous phrase in software development... I don't think it would be too hard.Some of you might remember my last project, netvend. Although the project proved to be a little too ambitious, a functional prototype was developed and tested successfully with low volume. I learned a lot about building a Bitcoin-funded, microfee-supported platform designed primarily to store and deliver arbitrary content and facilitate tipping among agents. My experience with netvend would translate pretty well into building the backend for a grassroots reporting platform, and if there's enough interest in this kind of thing, I could see myself start to work on the code during my time off.Where I'd need help is building the smartphone app for uploaders to use, as I have no experience with smartphone development. A viewer interface would also need to be built, which is something I could do but is not my area of expertise.Once the software is built, the server would be financially self-sustaining, and would require no other outside funding to remain operational.How interested in this are you guys? If we had a solid team with good reputations, and a detailed development plan, would you help fund a crowdfunding campaign? Do you have any other ideas for features which would make it more attractive?If you're at all interested in helping, please PM me! And if you have any questions, criticisms, or comments, please respond below!TL;DR: Just like Uber offers a grassroots alternative to the taxi industry, we could build a grassroots platform for reporting. Anyone with a smartphone could upload live streams, and be tipped for their content. The server could be self-sustaining through Bitcoin deposits and microfees, and good reporters could make a money through tips using only a smartphone and an eye for a good reporting opportunity. If the interest is there and I can get some help, I'd be down to start working on this in my off time. Let me know what you think!</t>
  </si>
  <si>
    <t>http://www.reddit.com/r/Bitcoin/comments/312im4/uber_is_transforming_the_taxi_industry_into_a/</t>
  </si>
  <si>
    <t>junseth</t>
  </si>
  <si>
    <t>Chugga chugga chugga chugga FACTOM!</t>
  </si>
  <si>
    <t>http://imgur.com/wrMKRYR</t>
  </si>
  <si>
    <t>http://www.reddit.com/r/Bitcoin/comments/312igz/chugga_chugga_chugga_chugga_factom/</t>
  </si>
  <si>
    <t>April 01, 2015 at 10:50PM</t>
  </si>
  <si>
    <t>Just when I wanted to check Neteller it's not working. NETELLER hacked?</t>
  </si>
  <si>
    <t>https://twitter.com/aer_17/status/583260015429029888</t>
  </si>
  <si>
    <t>http://www.reddit.com/r/Bitcoin/comments/312i84/just_when_i_wanted_to_check_neteller_its_not/</t>
  </si>
  <si>
    <t>April 01, 2015 at 10:44PM</t>
  </si>
  <si>
    <t>mjkeating</t>
  </si>
  <si>
    <t>Was It The Same Corrupt Team That Investigated/Stole From Silk Road That Now Subpoenaed Reddit? | Techdirt</t>
  </si>
  <si>
    <t>https://www.techdirt.com/articles/20150331/14390230505/was-it-same-corrupt-team-that-investigatedstole-silk-road-that-now-subpoenaed-reddit.shtml</t>
  </si>
  <si>
    <t>http://www.reddit.com/r/Bitcoin/comments/312h9p/was_it_the_same_corrupt_team_that/</t>
  </si>
  <si>
    <t>April 02, 2015 at 12:12AM</t>
  </si>
  <si>
    <t>Banx Capital Wants To Take Over The (Bitcoin) World</t>
  </si>
  <si>
    <t>http://newswire.net/newsroom/pr/00088117-what-is-bitcoin.html</t>
  </si>
  <si>
    <t>http://www.reddit.com/r/Bitcoin/comments/312vqo/banx_capital_wants_to_take_over_the_bitcoin_world/</t>
  </si>
  <si>
    <t>April 02, 2015 at 12:11AM</t>
  </si>
  <si>
    <t>OverconfidentNarwhal</t>
  </si>
  <si>
    <t>FitWallet is giving away 50btc today</t>
  </si>
  <si>
    <t>Http://wallet.fitbobcat.com/btc</t>
  </si>
  <si>
    <t>http://www.reddit.com/r/Bitcoin/comments/312vl6/fitwallet_is_giving_away_50btc_today/</t>
  </si>
  <si>
    <t>April 02, 2015 at 12:06AM</t>
  </si>
  <si>
    <t>VodkaHaze</t>
  </si>
  <si>
    <t>Understanding the mechanics behind Bitcoin's price</t>
  </si>
  <si>
    <t>http://www.lucky-river.net/bitcoin</t>
  </si>
  <si>
    <t>http://www.reddit.com/r/Bitcoin/comments/312upx/understanding_the_mechanics_behind_bitcoins_price/</t>
  </si>
  <si>
    <t>April 02, 2015 at 12:04AM</t>
  </si>
  <si>
    <t>olivercarding</t>
  </si>
  <si>
    <t>Why Bitcoin and Ripple are Not Competitors</t>
  </si>
  <si>
    <t>http://www.miningpool.co.uk/why-bitcoin-and-ripple-are-not-competitors/</t>
  </si>
  <si>
    <t>http://www.reddit.com/r/Bitcoin/comments/312u9o/why_bitcoin_and_ripple_are_not_competitors/</t>
  </si>
  <si>
    <t>April 02, 2015 at 12:03AM</t>
  </si>
  <si>
    <t>epicenterbitcoin</t>
  </si>
  <si>
    <t>Mark Karpeles joins Epicenter Bitcoin to host a new show called 'FrappuCoin' all about bitcoin AML &amp;amp; transparency</t>
  </si>
  <si>
    <t>http://i.imgur.com/DwYRIR4.jpg</t>
  </si>
  <si>
    <t>http://www.reddit.com/r/Bitcoin/comments/312u2x/mark_karpeles_joins_epicenter_bitcoin_to_host_a/</t>
  </si>
  <si>
    <t>April 01, 2015 at 11:59PM</t>
  </si>
  <si>
    <t>Sean's Outpost on Instagram: “Not an #AprilFools joke. The county lost it's appeal against Sean's Outpost. Satoshi forest is 100% legal and BEING HOMELESS IS NOT A…”</t>
  </si>
  <si>
    <t>http://instagram.com/p/079-Gvwr5L/</t>
  </si>
  <si>
    <t>http://www.reddit.com/r/Bitcoin/comments/312tfp/seans_outpost_on_instagram_not_an_aprilfools_joke/</t>
  </si>
  <si>
    <t>April 01, 2015 at 11:58PM</t>
  </si>
  <si>
    <t>KomoSinitri</t>
  </si>
  <si>
    <t>"More Likely to be Hit by an Asteroid Than Bitcoin Being Hacked"</t>
  </si>
  <si>
    <t>https://www.youtube.com/watch?v=dv5Q8VprwTs</t>
  </si>
  <si>
    <t>http://www.reddit.com/r/Bitcoin/comments/312t4o/more_likely_to_be_hit_by_an_asteroid_than_bitcoin/</t>
  </si>
  <si>
    <t>April 02, 2015 at 12:30AM</t>
  </si>
  <si>
    <t>Sobriket</t>
  </si>
  <si>
    <t>Iceland's government said Tuesday it would consider a revolutionary monetary proposal removing the power of commercial banks to create money and handing it to the central bank. Under the so-called Sovereign Money proposal, the country's central bank would become the only creator of money.</t>
  </si>
  <si>
    <t>http://www.france24.com/en/20150401-fed-crises-iceland-mulls-monetary-revolution/</t>
  </si>
  <si>
    <t>http://www.reddit.com/r/Bitcoin/comments/312z0f/icelands_government_said_tuesday_it_would/</t>
  </si>
  <si>
    <t>April 02, 2015 at 12:27AM</t>
  </si>
  <si>
    <t>Now you can use Bitcoin on Meerkat to shop on Purse.</t>
  </si>
  <si>
    <t>https://twitter.com/PurseIO/status/583311671004766208</t>
  </si>
  <si>
    <t>http://www.reddit.com/r/Bitcoin/comments/312yea/now_you_can_use_bitcoin_on_meerkat_to_shop_on/</t>
  </si>
  <si>
    <t>April 02, 2015 at 12:26AM</t>
  </si>
  <si>
    <t>pjnpjn</t>
  </si>
  <si>
    <t>Fellow Computer Engineers/Scientist - If you had $100m+ to work with, what be included in your vision of a full-stack infrastructure.</t>
  </si>
  <si>
    <t>So pretty much...what would you do if you were 21.co's CEO.</t>
  </si>
  <si>
    <t>http://www.reddit.com/r/Bitcoin/comments/312y6i/fellow_computer_engineersscientist_if_you_had/</t>
  </si>
  <si>
    <t>April 02, 2015 at 12:24AM</t>
  </si>
  <si>
    <t>bobbert182</t>
  </si>
  <si>
    <t>In case you guys didn't know, you can buy Kigurumis with bitcoin from my friends over at Kigurumi.com. Perfect for festival season!</t>
  </si>
  <si>
    <t>http://www.kigurumi.com</t>
  </si>
  <si>
    <t>http://www.reddit.com/r/Bitcoin/comments/312xvz/in_case_you_guys_didnt_know_you_can_buy_kigurumis/</t>
  </si>
  <si>
    <t>April 02, 2015 at 12:22AM</t>
  </si>
  <si>
    <t>PurseIO</t>
  </si>
  <si>
    <t>PurseIO offers new PurseMagic service. Anything from Amazon via SMS 323-577-8773</t>
  </si>
  <si>
    <t>https://twitter.com/PurseIO/status/583317364902514688</t>
  </si>
  <si>
    <t>http://www.reddit.com/r/Bitcoin/comments/312xih/purseio_offers_new_pursemagic_service_anything/</t>
  </si>
  <si>
    <t>April 02, 2015 at 12:17AM</t>
  </si>
  <si>
    <t>michaelKlumpy</t>
  </si>
  <si>
    <t>hundreds of stores to buy with BTC. But not for us poor germans?</t>
  </si>
  <si>
    <t>Any links to stores where I can buy stuff?</t>
  </si>
  <si>
    <t>http://www.reddit.com/r/Bitcoin/comments/312wol/hundreds_of_stores_to_buy_with_btc_but_not_for_us/</t>
  </si>
  <si>
    <t>April 02, 2015 at 12:45AM</t>
  </si>
  <si>
    <t>#BitcoinSurvey March 0.25 Bitcoin Proof of payment</t>
  </si>
  <si>
    <t>https://www.blocktrail.com/BTC/tx/978d631ccdd56e8b664fc2c0d48bcfc9316c8000dbcc316302a0a10f0b593bf3</t>
  </si>
  <si>
    <t>http://www.reddit.com/r/Bitcoin/comments/3131mh/bitcoinsurvey_march_025_bitcoin_proof_of_payment/</t>
  </si>
  <si>
    <t>April 02, 2015 at 01:32AM</t>
  </si>
  <si>
    <t>Shrem’s New Diggs, Lewisburg Federal Prison</t>
  </si>
  <si>
    <t>http://www.theopenledger.com/shrems-new-diggs-lewisburg-federal-prison-camp/</t>
  </si>
  <si>
    <t>http://www.reddit.com/r/Bitcoin/comments/313a54/shrems_new_diggs_lewisburg_federal_prison/</t>
  </si>
  <si>
    <t>April 02, 2015 at 01:28AM</t>
  </si>
  <si>
    <t>CollegeCryptoNetwork begins college startup features! BitQuick.co is first featured startup.</t>
  </si>
  <si>
    <t>https://twitter.com/CollegeCrypto/status/583328490319040512</t>
  </si>
  <si>
    <t>http://www.reddit.com/r/Bitcoin/comments/3139db/collegecryptonetwork_begins_college_startup/</t>
  </si>
  <si>
    <t>April 02, 2015 at 01:22AM</t>
  </si>
  <si>
    <t>atx_maverick</t>
  </si>
  <si>
    <t>Factom giving away some free Factoids to previous crowdsale participants! Any one else seeing this?</t>
  </si>
  <si>
    <t>http://i.imgur.com/YEbF88g.png</t>
  </si>
  <si>
    <t>http://www.reddit.com/r/Bitcoin/comments/31389e/factom_giving_away_some_free_factoids_to_previous/</t>
  </si>
  <si>
    <t>April 02, 2015 at 02:03AM</t>
  </si>
  <si>
    <t>davidshares</t>
  </si>
  <si>
    <t>3D visualization of the bitcoin price over the past year</t>
  </si>
  <si>
    <t>https://i.imgur.com/slAC1Qu.png</t>
  </si>
  <si>
    <t>http://www.reddit.com/r/Bitcoin/comments/313fp1/3d_visualization_of_the_bitcoin_price_over_the/</t>
  </si>
  <si>
    <t>cylonMaker</t>
  </si>
  <si>
    <t>Where can I find historical Bitcoin prices in Argentina?</t>
  </si>
  <si>
    <t>Ideally, I'd like a daily weighted average. Any help much appreciated!</t>
  </si>
  <si>
    <t>http://www.reddit.com/r/Bitcoin/comments/313fnb/where_can_i_find_historical_bitcoin_prices_in/</t>
  </si>
  <si>
    <t>April 02, 2015 at 01:56AM</t>
  </si>
  <si>
    <t>Bitcoin Volatility is becoming Less n' Less</t>
  </si>
  <si>
    <t>https://btcvol.info/</t>
  </si>
  <si>
    <t>http://www.reddit.com/r/Bitcoin/comments/313efa/bitcoin_volatility_is_becoming_less_n_less/</t>
  </si>
  <si>
    <t>April 02, 2015 at 01:45AM</t>
  </si>
  <si>
    <t>dragosb25</t>
  </si>
  <si>
    <t>How do you spend your Bitcoins?</t>
  </si>
  <si>
    <t>I am really curious on how people spend your Bitcoins right now. One problem that Bitcoin is facing right now, even though looking back it grew, is that you can't use them everywhere. Also please tell where you did spent them.</t>
  </si>
  <si>
    <t>http://www.reddit.com/r/Bitcoin/comments/313che/how_do_you_spend_your_bitcoins/</t>
  </si>
  <si>
    <t>April 02, 2015 at 01:42AM</t>
  </si>
  <si>
    <t>coinbase_daniel</t>
  </si>
  <si>
    <t>Buy Bitcoin With iDEAL On Coinbase</t>
  </si>
  <si>
    <t>https://blog.coinbase.com/2015/04/01/buy-bitcoin-with-ideal-on-coinbase/</t>
  </si>
  <si>
    <t>http://www.reddit.com/r/Bitcoin/comments/313c0m/buy_bitcoin_with_ideal_on_coinbase/</t>
  </si>
  <si>
    <t>April 02, 2015 at 02:28AM</t>
  </si>
  <si>
    <t>XapoDavid</t>
  </si>
  <si>
    <t>Xapo and Bitcoin Industry Respond to the Revised BitLicense Proposal</t>
  </si>
  <si>
    <t>https://blog.xapo.com/xapo-and-bitcoin-industry-respond-to-the-revised-bitlicense-proposal/</t>
  </si>
  <si>
    <t>http://www.reddit.com/r/Bitcoin/comments/313jtl/xapo_and_bitcoin_industry_respond_to_the_revised/</t>
  </si>
  <si>
    <t>April 02, 2015 at 02:25AM</t>
  </si>
  <si>
    <t>itjeff</t>
  </si>
  <si>
    <t>I want a ledger just for this!</t>
  </si>
  <si>
    <t>http://insidebitcoins.com/news/ledger-enable-bitid-login-any-website-hardware-wallet/31279</t>
  </si>
  <si>
    <t>http://www.reddit.com/r/Bitcoin/comments/313ja7/i_want_a_ledger_just_for_this/</t>
  </si>
  <si>
    <t>April 02, 2015 at 03:21AM</t>
  </si>
  <si>
    <t>v3ra1ynn</t>
  </si>
  <si>
    <t>Seen in NYC at the Javits Center Auto show, so many people are seeing this!!</t>
  </si>
  <si>
    <t>http://imgur.com/UUJGPqY</t>
  </si>
  <si>
    <t>http://www.reddit.com/r/Bitcoin/comments/313sn5/seen_in_nyc_at_the_javits_center_auto_show_so/</t>
  </si>
  <si>
    <t>April 02, 2015 at 03:19AM</t>
  </si>
  <si>
    <t>juanauta</t>
  </si>
  <si>
    <t>¿Qué es Bitcoin? Una intro para principiantes en español.</t>
  </si>
  <si>
    <t>http://enelxur.tumblr.com/post/108397273140/que-es-bitcoin</t>
  </si>
  <si>
    <t>http://www.reddit.com/r/Bitcoin/comments/313s9o/qu%C3%A9_es_bitcoin_una_intro_para_principiantes_en/</t>
  </si>
  <si>
    <t>April 02, 2015 at 03:38AM</t>
  </si>
  <si>
    <t>[Shill warning / Work Opportunity] Post positive reviews of shady BTC exchange Coin.mx on /r/bitcoin, get paid in Bitcoin!</t>
  </si>
  <si>
    <t>https://imgur.com/ICFWHLS</t>
  </si>
  <si>
    <t>http://www.reddit.com/r/Bitcoin/comments/313vc0/shill_warning_work_opportunity_post_positive/</t>
  </si>
  <si>
    <t>April 02, 2015 at 03:34AM</t>
  </si>
  <si>
    <t>The Price of Bitcoin Is About to Get a Little Government Help</t>
  </si>
  <si>
    <t>http://www.nasdaq.com/article/the-price-of-bitcoin-is-about-to-get-a-little-government-help-cm461318</t>
  </si>
  <si>
    <t>http://www.reddit.com/r/Bitcoin/comments/313uva/the_price_of_bitcoin_is_about_to_get_a_little/</t>
  </si>
  <si>
    <t>April 02, 2015 at 03:32AM</t>
  </si>
  <si>
    <t>Discover 291 innovative Bitcoin services!</t>
  </si>
  <si>
    <t>http://enjoybitcoins.com/bitcoin-directory/</t>
  </si>
  <si>
    <t>http://www.reddit.com/r/Bitcoin/comments/313uew/discover_291_innovative_bitcoin_services/</t>
  </si>
  <si>
    <t>April 02, 2015 at 03:56AM</t>
  </si>
  <si>
    <t>madkaratemans</t>
  </si>
  <si>
    <t>when will the difficulty go down? is it worth it to start mining now?</t>
  </si>
  <si>
    <t>I've been getting interested in mining Bitcoin using this 90 dollar 110 giga hash farmer. Does anyone think think this is a good deal for the price? Should I wait for the difficulty to go down? Please help me http://www.amazon.com/RockMiner-New-R-Box-2-0-Bitcoin/dp/B00NG10PMS/ref=sr_1_1?s=electronics&amp;ie=UTF8&amp;qid=1427921452&amp;sr=1-1&amp;keywords=bitcoin</t>
  </si>
  <si>
    <t>http://www.reddit.com/r/Bitcoin/comments/313y95/when_will_the_difficulty_go_down_is_it_worth_it/</t>
  </si>
  <si>
    <t>April 02, 2015 at 04:14AM</t>
  </si>
  <si>
    <t>Tabloid Newspaper Evening Standard (UK) interested about Bitcoin</t>
  </si>
  <si>
    <t>https://www.youtube.com/watch?v=cNc0IKQjXWM</t>
  </si>
  <si>
    <t>http://www.reddit.com/r/Bitcoin/comments/314128/tabloid_newspaper_evening_standard_uk_interested/</t>
  </si>
  <si>
    <t>April 02, 2015 at 04:13AM</t>
  </si>
  <si>
    <t>singulareety</t>
  </si>
  <si>
    <t>Neteller (newly accepting bitcoin top-ups) experiencing a Denial of Service attack</t>
  </si>
  <si>
    <t>https://twitter.com/NETELLER/status/583363894665715712?s=17</t>
  </si>
  <si>
    <t>http://www.reddit.com/r/Bitcoin/comments/3140vl/neteller_newly_accepting_bitcoin_topups/</t>
  </si>
  <si>
    <t>April 02, 2015 at 04:05AM</t>
  </si>
  <si>
    <t>funkspiel56</t>
  </si>
  <si>
    <t>‘ChangeTip SCAN’ Offers New Way to Exchange Dollars for Bitcoin</t>
  </si>
  <si>
    <t>http://cointelegraph.com/news/113848/changetip-scan-offers-new-way-to-exchange-dollars-for-bitcoin</t>
  </si>
  <si>
    <t>http://www.reddit.com/r/Bitcoin/comments/313zp6/changetip_scan_offers_new_way_to_exchange_dollars/</t>
  </si>
  <si>
    <t>April 02, 2015 at 03:58AM</t>
  </si>
  <si>
    <t>qntryman</t>
  </si>
  <si>
    <t>Executive Order Signed by Barack Obama: 'Blocking the Property of Certain Persons Engaging in Significant Malicious Cyber-Enabled Activities'</t>
  </si>
  <si>
    <t>http://wh.gov/iZB2c</t>
  </si>
  <si>
    <t>http://www.reddit.com/r/Bitcoin/comments/313ymb/executive_order_signed_by_barack_obama_blocking/</t>
  </si>
  <si>
    <t>April 02, 2015 at 04:21AM</t>
  </si>
  <si>
    <t>Netizen_Cookie</t>
  </si>
  <si>
    <t>This Crazy Idea May Have Prevented Mycelium Entropy Tampering</t>
  </si>
  <si>
    <t>http://cointelegraph.com/news/113841/this-crazy-idea-may-have-prevented-mycelium-entropy-tampering</t>
  </si>
  <si>
    <t>http://www.reddit.com/r/Bitcoin/comments/31424p/this_crazy_idea_may_have_prevented_mycelium/</t>
  </si>
  <si>
    <t>April 02, 2015 at 04:20AM</t>
  </si>
  <si>
    <t>"I think bitcoin's still too complicated to understand. You can't explain bitcoin and its intricacies in 140 characters." -Ben Parr, Author and former Mashable Editor, on ZapChain AMA</t>
  </si>
  <si>
    <t>https://www.zapchain.com/a/5lJikH06p4</t>
  </si>
  <si>
    <t>http://www.reddit.com/r/Bitcoin/comments/3141yt/i_think_bitcoins_still_too_complicated_to/</t>
  </si>
  <si>
    <t>April 02, 2015 at 04:44AM</t>
  </si>
  <si>
    <t>Re-levating the relationship between Mt. Gox Scandal and iPoker's "Black Friday"</t>
  </si>
  <si>
    <t>https://thewealthofchips.wordpress.com/2014/05/26/why-mt-gox-scandal-is-comparable-to-black-friday-2/I was not able to levate this important comparison in the past because of the suggestion "big brother" may have a large hand in Mt. Gox sounds like a conspiracy, and because there are obvious ignorant and shilly trolls that pervade these sites.Poker had a similar "scandal" as Mt Gox where Full Tilt, a successfully competing business model was shut down by the FBI/DOJ and alledly dried up because it was a ponzi scheme.However it is widely known Full Tilt wasn't a ponzi scheme, by those educated on the subject (verified by a 3rd party "audit in my blog).The result is, in our view, that Full Tilt does not appear to have been a Ponzi scheme, as defined. ~http://www.kordamentha.com/docs/for-publications/issue-12-02-online-poker.pdf?Status=MasterNonetheless American players funds were seized and have still not been fully returned. A new monopoly (PokerStars/FullTilt owned by Poker Stars) was born with the promise poker stars would no longer pull money out of the American economy.Poker players are largely unaware of these points and especially since the celebrity players involved in Full Tilt obviously have some form of "gag" orders in regards to the entire event.The significance only comes to light, the more the Silk Road and Mt Gox scandals truth comes to light...The MO for these otherwise unrelated events is essentially identical, basically that these seemingly well running and competitive businesses, run by possibly bad/greedy peoples...had their payment processing lines choked off in a time when business and success seemed likely and cutting open their own golden egg seems rather unlikely.</t>
  </si>
  <si>
    <t>http://www.reddit.com/r/Bitcoin/comments/3145v3/relevating_the_relationship_between_mt_gox/</t>
  </si>
  <si>
    <t>April 02, 2015 at 04:37AM</t>
  </si>
  <si>
    <t>Igor_Rast</t>
  </si>
  <si>
    <t>MK. Any chance you stumbled upon some more missing btc these days ??</t>
  </si>
  <si>
    <t>With some Feds down. Seems like a great time to come up with some bullshit story and just give us our freaking coins back to get it over with.</t>
  </si>
  <si>
    <t>http://www.reddit.com/r/Bitcoin/comments/3144t4/mk_any_chance_you_stumbled_upon_some_more_missing/</t>
  </si>
  <si>
    <t>April 02, 2015 at 04:36AM</t>
  </si>
  <si>
    <t>parishiIt0n</t>
  </si>
  <si>
    <t>Every day looks like April´s Fools in this sub for someone unfamiliar to bitcoin</t>
  </si>
  <si>
    <t>http://www.reddit.com/r/Bitcoin/comments/3144mo/every_day_looks_like_aprils_fools_in_this_sub_for/</t>
  </si>
  <si>
    <t>The Main wrote an awesome article about Blue Dog becoming the first venue in Montreal to accept bitcoin</t>
  </si>
  <si>
    <t>http://www.themainmtl.com/2015/04/01/bitcoin-at-bluedog/</t>
  </si>
  <si>
    <t>http://www.reddit.com/r/Bitcoin/comments/3144jv/the_main_wrote_an_awesome_article_about_blue_dog/</t>
  </si>
  <si>
    <t>April 02, 2015 at 04:33AM</t>
  </si>
  <si>
    <t>RainBTC</t>
  </si>
  <si>
    <t>Donating to Snowden is now illegal and the U.S. Government can take all your stuff. - Thanks Obama.</t>
  </si>
  <si>
    <t>"Sec. 2. I hereby determine that the making of donations of the type of articles specified in section 203(b)(2) of IEEPA (50 U.S.C. 1702(b)(2)) by, to, or for the benefit of any person whose property and interests in property are blocked pursuant to section 1 of this order would seriously impair my ability to deal with the national emergency declared in this order, and I hereby prohibit such donations as provided by section 1 of this order.Sec. 3. The prohibitions in section 1 of this order include but are not limited to:(a) the making of any contribution or provision of funds, goods, or services by, to, or for the benefit of any person whose property and interests in property are blocked pursuant to this order; and(b) the receipt of any contribution or provision of funds, goods, or services from any such person."Snowden is a hero, not a terrorist ... wake the Fk up!Source: https://www.whitehouse.gov/the-press-office/2015/04/01/executive-order-blocking-property-certain-persons-engaging-significant-m</t>
  </si>
  <si>
    <t>http://www.reddit.com/r/Bitcoin/comments/31443f/donating_to_snowden_is_now_illegal_and_the_us/</t>
  </si>
  <si>
    <t>April 02, 2015 at 04:53AM</t>
  </si>
  <si>
    <t>Jerry Brito | Silk Road corruption case shows how law enforcement uses Bitcoin</t>
  </si>
  <si>
    <t>http://coincenter.org/2015/04/silk-road-corruption-case-shows-how-law-enforcement-uses-bitcoin/</t>
  </si>
  <si>
    <t>http://www.reddit.com/r/Bitcoin/comments/3147bq/jerry_brito_silk_road_corruption_case_shows_how/</t>
  </si>
  <si>
    <t>April 02, 2015 at 05:16AM</t>
  </si>
  <si>
    <t>BobAlison</t>
  </si>
  <si>
    <t>Prosecution Futures - The Blockchain Evidence Against Force and Bridges</t>
  </si>
  <si>
    <t>http://blog.cryptocrumb.com/2015/03/prosecution-futures-blockchain-evidence.html</t>
  </si>
  <si>
    <t>http://www.reddit.com/r/Bitcoin/comments/314b13/prosecution_futures_the_blockchain_evidence/</t>
  </si>
  <si>
    <t>April 02, 2015 at 05:31AM</t>
  </si>
  <si>
    <t>ymir666</t>
  </si>
  <si>
    <t>An alternative to bitcoin: could this work?</t>
  </si>
  <si>
    <t>Unfortunately bitcoin is just a veiled attempt to redistribute wealth not to do away with wealth disparity and thus I view it as just a libertarian techie kid rebellion as far as currency goes. I liked the idea initially but I think for me to get on board fully the proof of work scheme has to be changed to something that anybody can do without access to greater resources, like a system that combines task rabbit with bitcoin where all tasks that can be added get collectively voted on by all members of the site to determine value. Once it is voted on that would be the price until a certain number of users voted to change it again later and then upon completion of a task the algorithm generates however much that task was worth and distributes it. The person needing the task would never have to pay anything except for material costs for the task as agreed to by both contracting parties(in whatever currency they choose). That would promote a sense of comunity, an economy and allow everybody that can work to participate. Then we would all be working to meet each others needs and we would get paid as a bonus. Also we could build in some kind of basic income for all users. Like take a transaction fee from each transaction and distribute amongst all users. I want to see something like that. That would create the most freedom in my opinion. I don't think it would need inflation controls just change the metric prefix as needed to make it easier to work with larger amounts. Other than that it could work exactly as bitcoin works. You could still buy and sell goods and exchange for other currencies.</t>
  </si>
  <si>
    <t>http://www.reddit.com/r/Bitcoin/comments/314db4/an_alternative_to_bitcoin_could_this_work/</t>
  </si>
  <si>
    <t>Antonshka</t>
  </si>
  <si>
    <t>Factoid. Paycoin. Seriously ?! No kidding !</t>
  </si>
  <si>
    <t>Hello everyone! This is an attempt for a serious post! If I get downvoted to dust by shill accounts, so be it.Ok, short introduction to MetaScam ( I just learned this term today). For those of you who don't know what it is :the scam is that you think it’s a scam that you can scam, but you get scammed as you try to scam the scam. (thanks to /u/gwern).Let me guess, when you buy a.k.a invest in Factoid you don't think about Paycoin ( that was for losers), you think that you have been part of the community for long time and you can outsmart rest of these dumbf@cks.So idea of metascam is that you think that you can get in a little earlier then everyone else. Because you are SMART. You will simply get it and out - no Double Dipping! Guess what?! 30% or Factoids are already PreMined! in hands of people who are a little smarter then you are.And now you go to their website and time is ticking...Now it's becoming classic!</t>
  </si>
  <si>
    <t>http://www.reddit.com/r/Bitcoin/comments/314dab/factoid_paycoin_seriously_no_kidding/</t>
  </si>
  <si>
    <t>April 02, 2015 at 05:30AM</t>
  </si>
  <si>
    <t>The Top Bitcoin Scams of 2014 and 2015 - CoinBuzz</t>
  </si>
  <si>
    <t>http://www.coinbuzz.com/2015/04/01/top-bitcoin-scams-past-year/</t>
  </si>
  <si>
    <t>http://www.reddit.com/r/Bitcoin/comments/314d5t/the_top_bitcoin_scams_of_2014_and_2015_coinbuzz/</t>
  </si>
  <si>
    <t>April 02, 2015 at 04:58AM</t>
  </si>
  <si>
    <t>thepete_rizzo_</t>
  </si>
  <si>
    <t>ESPN: St Petersburg Bowl to Drop Bitcoin Branding</t>
  </si>
  <si>
    <t>http://www.coindesk.com/espn-st-petersburg-bowl-bitcoin-branding-2015/</t>
  </si>
  <si>
    <t>http://www.reddit.com/r/Bitcoin/comments/31481l/espn_st_petersburg_bowl_to_drop_bitcoin_branding/</t>
  </si>
  <si>
    <t>April 02, 2015 at 05:29AM</t>
  </si>
  <si>
    <t>GrapeNehiSoda</t>
  </si>
  <si>
    <t>Bitcoinity.org must be bored. A dinosaur is visiting the page.</t>
  </si>
  <si>
    <t>They used to run silly/fun animations when a price high was broken. They must be bored with the stagnation. A dinosaur now zooms across the screen for no reason.http://bitcoinity.org/marketsEdit: ahhh... maybe April Fools, I guess.</t>
  </si>
  <si>
    <t>http://www.reddit.com/r/Bitcoin/comments/314cxi/bitcoinityorg_must_be_bored_a_dinosaur_is/</t>
  </si>
  <si>
    <t>April 02, 2015 at 05:24AM</t>
  </si>
  <si>
    <t>David619</t>
  </si>
  <si>
    <t>Android Matching Game has raised the prize money to $100 real money or 100$ worth of bitcoins</t>
  </si>
  <si>
    <t>https://play.google.com/store/apps/details?id=com.technovationmedia.matching</t>
  </si>
  <si>
    <t>http://www.reddit.com/r/Bitcoin/comments/314c58/android_matching_game_has_raised_the_prize_money/</t>
  </si>
  <si>
    <t>April 02, 2015 at 05:43AM</t>
  </si>
  <si>
    <t>japanesebtc</t>
  </si>
  <si>
    <t>Bitcoin wallet feature comparison</t>
  </si>
  <si>
    <t>http://bitcoin.talkera.org/bitcoin-wallet-feature-comparison/</t>
  </si>
  <si>
    <t>http://www.reddit.com/r/Bitcoin/comments/314f2v/bitcoin_wallet_feature_comparison/</t>
  </si>
  <si>
    <t>April 02, 2015 at 06:18AM</t>
  </si>
  <si>
    <t>Guys, the Purse.io 'text what you want' service is amazing, plus you save 5%! Killer app in the U.S!</t>
  </si>
  <si>
    <t>Holy crap that was easy. I just texted the Amazon link to their number, my address, and they had it shipped to me free two day shipping AND a 5% discount! Incredible.Here is their twitter link https://mobile.twitter.com/purseio</t>
  </si>
  <si>
    <t>http://www.reddit.com/r/Bitcoin/comments/314keh/guys_the_purseio_text_what_you_want_service_is/</t>
  </si>
  <si>
    <t>xentagz</t>
  </si>
  <si>
    <t>What do you think will happen with the altcoin market prices when BTC price doubles?</t>
  </si>
  <si>
    <t>http://www.reddit.com/r/Bitcoin/comments/314kbo/what_do_you_think_will_happen_with_the_altcoin/</t>
  </si>
  <si>
    <t>April 02, 2015 at 06:17AM</t>
  </si>
  <si>
    <t>silverlitecoin</t>
  </si>
  <si>
    <t>[Xpost from /r/buttcoin] "I'm buying in. So long trolls." Someone decides to throw in the towel and join Bitcoin</t>
  </si>
  <si>
    <t>http://www.reddit.com/r/Buttcoin/comments/314hzi/im_buying_in_so_long_trolls/</t>
  </si>
  <si>
    <t>http://www.reddit.com/r/Bitcoin/comments/314k8q/xpost_from_rbuttcoin_im_buying_in_so_long_trolls/</t>
  </si>
  <si>
    <t>April 02, 2015 at 06:13AM</t>
  </si>
  <si>
    <t>Is anyone else having troubles ordering from Rakuten?</t>
  </si>
  <si>
    <t>I was pretty excited to hear about the Japan-based online retailer's huge Bitcoin discount (30%). I created and email-verified my account, but every time I try to add an item to my cart, the "add item" button is grayed-out. Can't add anything.Anyone else have this problem?</t>
  </si>
  <si>
    <t>http://www.reddit.com/r/Bitcoin/comments/314jp0/is_anyone_else_having_troubles_ordering_from/</t>
  </si>
  <si>
    <t>April 02, 2015 at 06:12AM</t>
  </si>
  <si>
    <t>gaming and cryptocurrency - bitcoin online gambling</t>
  </si>
  <si>
    <t>http://cryptohoot.com/gaming-and-cryptocurrency-bitcoin-online-gambling/</t>
  </si>
  <si>
    <t>http://www.reddit.com/r/Bitcoin/comments/314jjr/gaming_and_cryptocurrency_bitcoin_online_gambling/</t>
  </si>
  <si>
    <t>April 02, 2015 at 06:11AM</t>
  </si>
  <si>
    <t>LazyTV_admin</t>
  </si>
  <si>
    <t>The Death of Cash, Rise of the Middleman, and Bitcoin in the Balance</t>
  </si>
  <si>
    <t>http://www.lazytv.com/the-death-of-cash-rise-of-the-middleman-and-bitcoin-in-the-balance/</t>
  </si>
  <si>
    <t>http://www.reddit.com/r/Bitcoin/comments/314jf3/the_death_of_cash_rise_of_the_middleman_and/</t>
  </si>
  <si>
    <t>April 02, 2015 at 06:06AM</t>
  </si>
  <si>
    <t>How to deal with Ransomware</t>
  </si>
  <si>
    <t>https://buyabitcoin.com.au/how-to-deal-with-cryptolocker-and-other-ransomware/</t>
  </si>
  <si>
    <t>http://www.reddit.com/r/Bitcoin/comments/314ipp/how_to_deal_with_ransomware/</t>
  </si>
  <si>
    <t>surge3d</t>
  </si>
  <si>
    <t>EDEKA. One of the biggest grocery stores in Germany accept Bitcoin for their Home delivery service. (Bitpay/ shopify) above € 100,00 free delivery Europewide.</t>
  </si>
  <si>
    <t>https://www.edeka-lebensmittel.de/</t>
  </si>
  <si>
    <t>http://www.reddit.com/r/Bitcoin/comments/314ioz/edeka_one_of_the_biggest_grocery_stores_in/</t>
  </si>
  <si>
    <t>April 02, 2015 at 06:36AM</t>
  </si>
  <si>
    <t>ArmedMilitia</t>
  </si>
  <si>
    <t>[Not April Fools] Avatars are back on bitcointalk!</t>
  </si>
  <si>
    <t>https://bitcointalk.org/index.php?topic=1008863.0</t>
  </si>
  <si>
    <t>http://www.reddit.com/r/Bitcoin/comments/314mvk/not_april_fools_avatars_are_back_on_bitcointalk/</t>
  </si>
  <si>
    <t>April 02, 2015 at 06:33AM</t>
  </si>
  <si>
    <t>mickygta</t>
  </si>
  <si>
    <t>Imagine 25% of the world uses bitcoin daily. How fast would the blockchain grow then and what are the realistic solutions? Go!</t>
  </si>
  <si>
    <t>http://www.reddit.com/r/Bitcoin/comments/314mgn/imagine_25_of_the_world_uses_bitcoin_daily_how/</t>
  </si>
  <si>
    <t>April 02, 2015 at 06:32AM</t>
  </si>
  <si>
    <t>pumpkin_spice</t>
  </si>
  <si>
    <t>What You Need to Know About the Unsealed Silk Road Docket</t>
  </si>
  <si>
    <t>http://www.forbes.com/sites/sarahjeong/2015/04/01/what-you-need-to-know-about-the-unsealed-silk-road-docket/</t>
  </si>
  <si>
    <t>http://www.reddit.com/r/Bitcoin/comments/314mak/what_you_need_to_know_about_the_unsealed_silk/</t>
  </si>
  <si>
    <t>April 02, 2015 at 06:28AM</t>
  </si>
  <si>
    <t>So with those two Gox-bots, is it that Bitcoin's price never actually reached a high of ~$1200 then?</t>
  </si>
  <si>
    <t>http://www.dailytradingprofits.com/3676/the-mt-gox-drama-continues-to-unfold/</t>
  </si>
  <si>
    <t>http://www.reddit.com/r/Bitcoin/comments/314loj/so_with_those_two_goxbots_is_it_that_bitcoins/</t>
  </si>
  <si>
    <t>April 02, 2015 at 06:27AM</t>
  </si>
  <si>
    <t>Rakuten Launches Bitcoin Payments And Multi-Sig For US Market</t>
  </si>
  <si>
    <t>http://bravenewcoin.com/news/rakuten-launches-bitcoin-payments-and-multi-sig-for-us-market/</t>
  </si>
  <si>
    <t>http://www.reddit.com/r/Bitcoin/comments/314llr/rakuten_launches_bitcoin_payments_and_multisig/</t>
  </si>
  <si>
    <t>April 02, 2015 at 06:26AM</t>
  </si>
  <si>
    <t>Free 0.2 BTC Poker Tournament on Thursday April 2nd, 2015 at 7:00PM EST</t>
  </si>
  <si>
    <t>https://bitcointalk.org/index.php?topic=1000860.0</t>
  </si>
  <si>
    <t>http://www.reddit.com/r/Bitcoin/comments/314lhv/free_02_btc_poker_tournament_on_thursday_april/</t>
  </si>
  <si>
    <t>April 02, 2015 at 06:49AM</t>
  </si>
  <si>
    <t>mrhodesit</t>
  </si>
  <si>
    <t>The president(USA) released a new Executive Order and pretty much declares war on crypto and because of the vagueness of the wording, it could be used for anyone that uses the internet.</t>
  </si>
  <si>
    <t>https://m.whitehouse.gov/the-press-office/2015/04/01/executive-order-blocking-property-certain-persons-engaging-significant-m</t>
  </si>
  <si>
    <t>http://www.reddit.com/r/Bitcoin/comments/314osk/the_presidentusa_released_a_new_executive_order/</t>
  </si>
  <si>
    <t>April 02, 2015 at 06:43AM</t>
  </si>
  <si>
    <t>valiron</t>
  </si>
  <si>
    <t>Bitcoin Inflation in 2015</t>
  </si>
  <si>
    <t>https://twitter.com/rperezmarco/status/583409820298039296</t>
  </si>
  <si>
    <t>http://www.reddit.com/r/Bitcoin/comments/314nyc/bitcoin_inflation_in_2015/</t>
  </si>
  <si>
    <t>April 02, 2015 at 06:42AM</t>
  </si>
  <si>
    <t>Coindesk intensely promotes scam, Again!</t>
  </si>
  <si>
    <t>We all know coindesk intensely and successfully promoted big scams such as tradefortress, coinjar,(These two scam sites seem to have the same scammer: Thief Tong Zhou ) and no apologies.Now they start to promote factom, and told readers it's 'Software Sale'.In fact, that scam site does NOT sell anything else, and does not "Crowdfunding". What that site does is try their best to persuade you to "donate" your bitcoin to them and get "nothing". They spend much money advertising this scam and try to make you believe you can sell the "nothing" you bought to some other idiots.Shame on Coindesk. Coindesk never try to tell you the truth. They think "fiction" is a better type of news.</t>
  </si>
  <si>
    <t>http://www.reddit.com/r/Bitcoin/comments/314ns7/coindesk_intensely_promotes_scam_again/</t>
  </si>
  <si>
    <t>April 02, 2015 at 06:55AM</t>
  </si>
  <si>
    <t>Remember Tong Zhou? That thief. Any victim wants to get your btc back?</t>
  </si>
  <si>
    <t>Everyone knows Tong Zhou is the thief, but no one can do anything. But now, I tell you, you still have chance to get your btc back.We all know Tong Zhou is that scammer's real name. And it seems that he used another false in Australia to defraud more people. (inputs.io)Don't think Tong Zhou is safe on that money. **What you should do is to get the contact information of his family members asap **I am sure his Mother does not know he "stole" so much money. He perhaps told her that he "earned" it.If you can get in touch with his mother, I am sure you will get your money back! That's what he really fears.It's more effective than you think.If you don't try to get your money back, then you are actually encouraging this thief to steal and defraud more and more.Behold! Now this scammer Tong Zhou started a new site "coinjar"... to steal more.</t>
  </si>
  <si>
    <t>http://www.reddit.com/r/Bitcoin/comments/314pjm/remember_tong_zhou_that_thief_any_victim_wants_to/</t>
  </si>
  <si>
    <t>April 02, 2015 at 06:54AM</t>
  </si>
  <si>
    <t>BitBeat: The Wacky Details of a Bitcoin Theft Gone Awry - MoneyBeat</t>
  </si>
  <si>
    <t>http://blogs.wsj.com/moneybeat/2015/04/01/bitbeat-the-wacky-details-of-a-bitcoin-theft-gone-awry/?mod=WSJBlog</t>
  </si>
  <si>
    <t>http://www.reddit.com/r/Bitcoin/comments/314ph8/bitbeat_the_wacky_details_of_a_bitcoin_theft_gone/</t>
  </si>
  <si>
    <t>April 02, 2015 at 07:18AM</t>
  </si>
  <si>
    <t>Mark Karpeles Leaks Emails Of DEA Agent Involved In Stealing Bitcoins</t>
  </si>
  <si>
    <t>http://www.newsbtc.com/2015/04/01/mark-karpeles-leaks-emails-of-dea-agent-involved-in-stealing-bitcoins/</t>
  </si>
  <si>
    <t>http://www.reddit.com/r/Bitcoin/comments/314soe/mark_karpeles_leaks_emails_of_dea_agent_involved/</t>
  </si>
  <si>
    <t>April 02, 2015 at 07:15AM</t>
  </si>
  <si>
    <t>Why Evidence of Government Corruption Was Suppressed in the Silk Road Trial</t>
  </si>
  <si>
    <t>http://motherboard.vice.com/read/why-evidence-of-government-corruption-was-suppressed-in-the-silk-road-trial</t>
  </si>
  <si>
    <t>http://www.reddit.com/r/Bitcoin/comments/314s7y/why_evidence_of_government_corruption_was/</t>
  </si>
  <si>
    <t>April 02, 2015 at 07:12AM</t>
  </si>
  <si>
    <t>jrm2007</t>
  </si>
  <si>
    <t>DPR Murder for Hire -- Be more sceptical</t>
  </si>
  <si>
    <t>I initially accepted the idea with little reflection but now it looks much more likely that this was staged by the DEA agents to reduce credibility of DPR.No one would argue that DPR == Ross Ulbricht is a dumb guy and anyone who knows anything is aware that murder for hire at least when the person attempting to contract the murder never works. Even if the murder occurs, the person who paid will continue to pay as the murderer has him under his thumb forever. So I think in the end DPR will be exonerated of the most serious charges and hopefully will get back to a regular life.</t>
  </si>
  <si>
    <t>http://www.reddit.com/r/Bitcoin/comments/314ru4/dpr_murder_for_hire_be_more_sceptical/</t>
  </si>
  <si>
    <t>April 02, 2015 at 07:37AM</t>
  </si>
  <si>
    <t>felipefresh</t>
  </si>
  <si>
    <t>Coinbase Seeks 'Invasive' Details on US Bitcoin Mining Operations</t>
  </si>
  <si>
    <t>http://www.coindesk.com/coinbase-seeks-details-us-bitcoin-mining/</t>
  </si>
  <si>
    <t>http://www.reddit.com/r/Bitcoin/comments/314v9q/coinbase_seeks_invasive_details_on_us_bitcoin/</t>
  </si>
  <si>
    <t>April 02, 2015 at 07:32AM</t>
  </si>
  <si>
    <t>Looking for Bitcoin related April fools jokes, survey for best BTC April fools to follow!</t>
  </si>
  <si>
    <t>Submit a link to your favorite (best) Bitcoin April fools here and I'll put together a survey and pick a winner. Winner gets 1,000 BTC (April fool)</t>
  </si>
  <si>
    <t>http://www.reddit.com/r/Bitcoin/comments/314uld/looking_for_bitcoin_related_april_fools_jokes/</t>
  </si>
  <si>
    <t>April 02, 2015 at 07:54AM</t>
  </si>
  <si>
    <t>jwBTC</t>
  </si>
  <si>
    <t>Bitcoin - We have a perception problem</t>
  </si>
  <si>
    <t>So I thought that more "forward" thinking deal sites (cough fatwallet, slickdeals) might be open to the Rakuten coupon deal.SSDs are always creating big buzz, so when I found you could swipe the 250GB Samsung 850 EVO drive for $76 with the Bitcoin deal I figured it would be a slam dunk.Not so.FRONT PAGE news to get the same SSD for $96 FOUR days ago with 66 upvotes and 22K views.Require BITCOIN to get it for $20 less than the all time previous low and its all Red downvotes?Apparently, people are TERRIFIED of Bitcoin. Those deal sites are full of people that run all kinds of crazy rebate deals, double dipping, and strange cashback incentives.But yet we can't even convince them to consider Bitcoin?Food for thought my friends...</t>
  </si>
  <si>
    <t>http://www.reddit.com/r/Bitcoin/comments/314xki/bitcoin_we_have_a_perception_problem/</t>
  </si>
  <si>
    <t>April 02, 2015 at 07:48AM</t>
  </si>
  <si>
    <t>libratax</t>
  </si>
  <si>
    <t>Announcing LibraCoin - get paid* to do your taxes!</t>
  </si>
  <si>
    <t>http://www.libratax.com</t>
  </si>
  <si>
    <t>http://www.reddit.com/r/Bitcoin/comments/314wru/announcing_libracoin_get_paid_to_do_your_taxes/</t>
  </si>
  <si>
    <t>April 02, 2015 at 07:44AM</t>
  </si>
  <si>
    <t>bitproof</t>
  </si>
  <si>
    <t>Blockchain Easter Egg Hunt 2015 - Bitproof</t>
  </si>
  <si>
    <t>https://bitproof.io/easter</t>
  </si>
  <si>
    <t>http://www.reddit.com/r/Bitcoin/comments/314w4n/blockchain_easter_egg_hunt_2015_bitproof/</t>
  </si>
  <si>
    <t>April 02, 2015 at 08:17AM</t>
  </si>
  <si>
    <t>rstormsf</t>
  </si>
  <si>
    <t>Get list of connected full nodes</t>
  </si>
  <si>
    <t>Why are those numbers different? Is there a good method to see the list of full nodes right now? https://blockchain.info/connected-nodeshttps://getaddr.bitnodes.io/Is it possible to get a list of miners?</t>
  </si>
  <si>
    <t>http://www.reddit.com/r/Bitcoin/comments/3150hd/get_list_of_connected_full_nodes/</t>
  </si>
  <si>
    <t>April 02, 2015 at 08:06AM</t>
  </si>
  <si>
    <t>razordota</t>
  </si>
  <si>
    <t>New Bitcoin user</t>
  </si>
  <si>
    <t>I'm very exited to be part of the Bitcoin community, i do not have any bitcoins yet but I'm happy to be part of this Magical Internet Money world.I hope that Bitcoin is part of the future as we move away from using fiat.</t>
  </si>
  <si>
    <t>http://www.reddit.com/r/Bitcoin/comments/314z3y/new_bitcoin_user/</t>
  </si>
  <si>
    <t>April 02, 2015 at 07:58AM</t>
  </si>
  <si>
    <t>BtcJackpotDotNet</t>
  </si>
  <si>
    <t>BtcJackpot.net - Live Jackpots + Global Lotto + TRNG/SSL + Low 0.035% Admin Fee</t>
  </si>
  <si>
    <t>https://www.btcjackpot.net/</t>
  </si>
  <si>
    <t>http://www.reddit.com/r/Bitcoin/comments/314y21/btcjackpotnet_live_jackpots_global_lotto_trngssl/</t>
  </si>
  <si>
    <t>April 02, 2015 at 08:43AM</t>
  </si>
  <si>
    <t>SatoshisGhost</t>
  </si>
  <si>
    <t>Some pics of the BitcoinTalk forum that is being developed</t>
  </si>
  <si>
    <t>Mostly out of curiosity I went looking around to see if there were any available screenshots of the new $1.5 million BitcoinTalk forum that has been in development for a while now. Here is what I came up with. I just thought I'd share, as I've seen others in this sub express interest over time. Some of these are from late last year to more recently a couple weeks ago.Category Threads https://i.imgur.com/EHifVKE.pngNew Thread https://i.imgur.com/gLs3ybe.png https://i.imgur.com/FwTgO7r.png https://i.imgur.com/mSyZQug.pngIcons https://i.imgur.com/xyTMJc0.pngReply https://i.imgur.com/Fn1J8sB.pngAdmin https://i.imgur.com/Q6Wk8MY.png https://i.imgur.com/Q1wVfdV.png https://i.imgur.com/f9LPqF2.pngProfile https://i.imgur.com/F1I4yzA.png</t>
  </si>
  <si>
    <t>http://www.reddit.com/r/Bitcoin/comments/3153te/some_pics_of_the_bitcointalk_forum_that_is_being/</t>
  </si>
  <si>
    <t>April 02, 2015 at 08:38AM</t>
  </si>
  <si>
    <t>xcsler</t>
  </si>
  <si>
    <t>Whitehouse's Official Spin on the Executive Order</t>
  </si>
  <si>
    <t>https://www.whitehouse.gov/blog/2015/04/01/our-latest-tool-combat-cyber-attacks-what-you-need-know</t>
  </si>
  <si>
    <t>http://www.reddit.com/r/Bitcoin/comments/31538r/whitehouses_official_spin_on_the_executive_order/</t>
  </si>
  <si>
    <t>April 02, 2015 at 08:32AM</t>
  </si>
  <si>
    <t>CoinbaseAdrian</t>
  </si>
  <si>
    <t>Coinbase now uses bits by default, with 100 bits free on signup</t>
  </si>
  <si>
    <t>https://blog.coinbase.com/2015/04/02/bits-is-the-new-default-and-all-new-users-get-100-bits-for-free/</t>
  </si>
  <si>
    <t>http://www.reddit.com/r/Bitcoin/comments/3152dv/coinbase_now_uses_bits_by_default_with_100_bits/</t>
  </si>
  <si>
    <t>April 02, 2015 at 08:28AM</t>
  </si>
  <si>
    <t>cryptotraveler</t>
  </si>
  <si>
    <t>What the legal system looks like for a Bitcoin company in the U.S. : Feudalism 2.0</t>
  </si>
  <si>
    <t>https://youtu.be/nVMj_bwQQ3Q</t>
  </si>
  <si>
    <t>http://www.reddit.com/r/Bitcoin/comments/3151vf/what_the_legal_system_looks_like_for_a_bitcoin/</t>
  </si>
  <si>
    <t>April 02, 2015 at 08:58AM</t>
  </si>
  <si>
    <t>Replace By Fee - Bitcoin Modifications</t>
  </si>
  <si>
    <t>http://www.i-programmer.info/news/181-algorithms/8446-replace-by-fee-bitcoin-modifications.html</t>
  </si>
  <si>
    <t>http://www.reddit.com/r/Bitcoin/comments/3155sm/replace_by_fee_bitcoin_modifications/</t>
  </si>
  <si>
    <t>April 02, 2015 at 08:57AM</t>
  </si>
  <si>
    <t>UBS makes blockchain move</t>
  </si>
  <si>
    <t>http://www.efinancialnews.com/story/2015-04-02/ubs-opens-london-technology-lab-blockchain-bitcoin?mod=rss-home</t>
  </si>
  <si>
    <t>http://www.reddit.com/r/Bitcoin/comments/3155mk/ubs_makes_blockchain_move/</t>
  </si>
  <si>
    <t>April 02, 2015 at 08:56AM</t>
  </si>
  <si>
    <t>Converging Virtual Reality and Blockchain Technology</t>
  </si>
  <si>
    <t>https://bitcoinmagazine.com/19832/converging-virtual-reality-blockchain-technology/</t>
  </si>
  <si>
    <t>http://www.reddit.com/r/Bitcoin/comments/3155kg/converging_virtual_reality_and_blockchain/</t>
  </si>
  <si>
    <t>Bitcoin-Based Blockchain Breaks Out</t>
  </si>
  <si>
    <t>http://www.scientificamerican.com/article/bitcoin-based-blockchain-breaks-out/</t>
  </si>
  <si>
    <t>http://www.reddit.com/r/Bitcoin/comments/3155h7/bitcoinbased_blockchain_breaks_out/</t>
  </si>
  <si>
    <t>April 02, 2015 at 09:32AM</t>
  </si>
  <si>
    <t>DanielFragaBR</t>
  </si>
  <si>
    <t>Using Bitcoin to prevent money arrest</t>
  </si>
  <si>
    <t>I live in Brazil and here we have stupid laws against freedom of speech. I was sued by state deputy Cidinha Campos because of a video I made with critics to her. Justice ordered me to remove the video, but I didn't remove anything. Then the judge applied a "fine" which reached R$ 1 million (about US$ 316.000,00). Of course I didn't pay anything since I cleared the bank account and I maintain everything I have in Bitcoin.So I'm challenging justice to arrest my Bitcoin :D. How can they violate the laws of math? Impossible ;)So thanks to Bitcoin, my money is safe from these parasites ;)Ps: if there's someone from Brazil here that speaks Portuguese, you can see the video I talk about this here: https://www.youtube.com/watch?v=7A6PeKGUUcM</t>
  </si>
  <si>
    <t>http://www.reddit.com/r/Bitcoin/comments/315a0h/using_bitcoin_to_prevent_money_arrest/</t>
  </si>
  <si>
    <t>April 02, 2015 at 09:24AM</t>
  </si>
  <si>
    <t>jgyles7</t>
  </si>
  <si>
    <t>Never send yourself Bitcoin using the same address more than once?</t>
  </si>
  <si>
    <t>why is this dangerous?</t>
  </si>
  <si>
    <t>http://www.reddit.com/r/Bitcoin/comments/31591o/never_send_yourself_bitcoin_using_the_same/</t>
  </si>
  <si>
    <t>April 02, 2015 at 09:19AM</t>
  </si>
  <si>
    <t>NedRadnad</t>
  </si>
  <si>
    <t>Are there any decentralized bitcoin betting pools?</t>
  </si>
  <si>
    <t>There should be some sort of pool for when /r/thebutton strikes zero.</t>
  </si>
  <si>
    <t>http://www.reddit.com/r/Bitcoin/comments/3158ih/are_there_any_decentralized_bitcoin_betting_pools/</t>
  </si>
  <si>
    <t>April 02, 2015 at 09:13AM</t>
  </si>
  <si>
    <t>I've heard never send yourself Bitcoin to the same address more than once.</t>
  </si>
  <si>
    <t>Is this really dangerous?</t>
  </si>
  <si>
    <t>http://www.reddit.com/r/Bitcoin/comments/3157ql/ive_heard_never_send_yourself_bitcoin_to_the_same/</t>
  </si>
  <si>
    <t>April 02, 2015 at 10:21AM</t>
  </si>
  <si>
    <t>New Silk Road docs show how site got looted by cop who hijacked dealers’ accounts</t>
  </si>
  <si>
    <t>http://arstechnica.com/tech-policy/2015/04/new-silk-road-docs-show-how-site-got-looted-by-cop-who-hijacked-dealers-accounts/</t>
  </si>
  <si>
    <t>http://www.reddit.com/r/Bitcoin/comments/315g36/new_silk_road_docs_show_how_site_got_looted_by/</t>
  </si>
  <si>
    <t>sendaiboy</t>
  </si>
  <si>
    <t>Cautionary tale when buying with bitcoin - problems with customs.</t>
  </si>
  <si>
    <t>My preferred internet precious metals shop (which won't be named here) made a small mistake and but the declared value of my shipment in BTC on the label instead of USD as indicated. It immediately got flagged in Japanese Customs. Everything worked out in the end, but it elicited a call from FedEx Japan that went something like this (in half broken English and half broken Japanese):"There are five coins, but the label says the value is $6.45." "Ahh, they must have put the purchase price in bitcoins on the label by accident. I paid six and a half bitcoins for them." "... These are gold coins. How can you buy five of them for six and a half ... what coins did you say? Baht coins from Thailand?" "Bitcoins... " "... " "They are an internet currency... created in 2008... " "What country's currency is that? "The currency doesn't belong to any country or government. It's a private internet-based currency." "... Did you buy these with illegal counterfeit money?" "No. And I don't even know how you could do that online. Bitcoins are a alternative transnational currency accepted by a number of vendors." "......" "Have you ever heard of Mt. Gox?" "Oh yeah, the fake money shop in Tokyo. I thought that closed down." "... No. Well, yeah, Mt. Gox closed but the... wait, it's not fake money." "Are you using gold to launder drug money?" "Huh? Wait. What? Why would you even ask me that on the phone?? No. No. That's not how this works. That's not how any of this works. I buy small amounts of gold frequently as a store of value. It is for my own savings." "Where does the illegal fake internet drug money come from?" "... ... OK. Bitcoins are not an illegal money. I buy them from a licensed, American exchange." "How do you import them into Japan? Did you pay currency import taxes?" "sigh Bitcoins are not a physical money. They exist on the internet. There is nothing to import." "..." "Look, the Japanese retailer Rakuten is accepting bitcoins in the US now. I can send you a link. And I can send you a link to the US exchange where I bought them. I will also send you a link to the US coin shop where I bought these so you can confirm the price."(some license taken, obviously. But the tone and content is pretty much accurate.)To the lady's credit, she apologized for the questions. After looking through the links and verifying my address and credit card, and feeling relatively certain that I wasn't snorting gold coins or something, she explained that FedEx has been under increased pressure from the US to get identifying information for "high-value" shipments. Mine wouldn't have been red-flagged usually but: foreign buyer, wildly inaccurate customs declaration.Your take-aways: Don't use BTC on customs forms. Don't try to explain BTC to customs officials. Just wanted to share.</t>
  </si>
  <si>
    <t>http://www.reddit.com/r/Bitcoin/comments/315g2v/cautionary_tale_when_buying_with_bitcoin_problems/</t>
  </si>
  <si>
    <t>April 02, 2015 at 10:04AM</t>
  </si>
  <si>
    <t>Happy April Fools! - Money&amp;amp;Tech</t>
  </si>
  <si>
    <t>https://youtu.be/tTX40ER5BUY</t>
  </si>
  <si>
    <t>http://www.reddit.com/r/Bitcoin/comments/315e4h/happy_april_fools_moneytech/</t>
  </si>
  <si>
    <t>April 02, 2015 at 09:58AM</t>
  </si>
  <si>
    <t>hghkid</t>
  </si>
  <si>
    <t>bitpay question about receiving bitcoin</t>
  </si>
  <si>
    <t>If I use the bitpay service do I need any extra verification to just use the api and get Bitcoin sent to my address. I don't need Bitpay to send me fiat I want all of the Bitcoin I get as payment sent to my bitcoin address. So do I need a bank or any of that verification stuff to just receive 100% bitcoin? Thanks for the help</t>
  </si>
  <si>
    <t>http://www.reddit.com/r/Bitcoin/comments/315dav/bitpay_question_about_receiving_bitcoin/</t>
  </si>
  <si>
    <t>April 02, 2015 at 09:55AM</t>
  </si>
  <si>
    <t>Looking Back on March: A Month in Review</t>
  </si>
  <si>
    <t>http://btcfeed.net/uncategorized/looking-back-on-march-a-month-in-review/</t>
  </si>
  <si>
    <t>http://www.reddit.com/r/Bitcoin/comments/315czt/looking_back_on_march_a_month_in_review/</t>
  </si>
  <si>
    <t>April 02, 2015 at 10:35AM</t>
  </si>
  <si>
    <t>firefoxtekken</t>
  </si>
  <si>
    <t>Buying with cc or WU and convering back to usd</t>
  </si>
  <si>
    <t>Hey guys, Ive seen a few sites that you can buy bitcoin instantly in a sense with a credit card or western union. First thing are these legit? Also once you have bitcoin how do you turn it back into USD that you can access? Im in eastern euro country and banking is hard here with paypal and some other places not servicing this country.because i was blocked on paypal my usual way of getting money is to have someone use moneygram to me and I deposit it in the bank.</t>
  </si>
  <si>
    <t>http://www.reddit.com/r/Bitcoin/comments/315hsw/buying_with_cc_or_wu_and_convering_back_to_usd/</t>
  </si>
  <si>
    <t>April 02, 2015 at 10:23AM</t>
  </si>
  <si>
    <t>Looking for cool Bitcoin related products</t>
  </si>
  <si>
    <t>Hi, I want to bring more Bitcoin related consumer products to mainstream retailers in the USA (I am responsible for getting the Ledger onto Overstock.com).I feel that having products in the market related to BTC is important for overall adoption. People like to buy things when they are curious or getting into it (that's my theory anyway). When you search bitcoin on most online stores you get a bunch of lame T-shirts. I want to add more useful products into my distribution network of major retailers, it might help people get into BTC.So, I've got the Ledger already. I'm aware of Trezor and Mycelium Entropy.What else is there that I haven't see yet?</t>
  </si>
  <si>
    <t>http://www.reddit.com/r/Bitcoin/comments/315gbi/looking_for_cool_bitcoin_related_products/</t>
  </si>
  <si>
    <t>April 02, 2015 at 11:04AM</t>
  </si>
  <si>
    <t>wewtr</t>
  </si>
  <si>
    <t>Poll: Will the bitcoin price hit $10k in 2015?</t>
  </si>
  <si>
    <t>http://strawpoll.me/4019546</t>
  </si>
  <si>
    <t>http://www.reddit.com/r/Bitcoin/comments/315kzm/poll_will_the_bitcoin_price_hit_10k_in_2015/</t>
  </si>
  <si>
    <t>April 02, 2015 at 10:55AM</t>
  </si>
  <si>
    <t>Perspective: Bitcoin's $3.5B market cap is less than 1/20th of the projected $80B valuation of the Heinz-Kraft merger and 1/100th the market cap of Berkshire Hathaway. Lots of room to grow.</t>
  </si>
  <si>
    <t>http://www.nytimes.com/2015/03/26/business/dealbook/kraft-and-heinz-to-merge.html</t>
  </si>
  <si>
    <t>http://www.reddit.com/r/Bitcoin/comments/315k0g/perspective_bitcoins_35b_market_cap_is_less_than/</t>
  </si>
  <si>
    <t>April 02, 2015 at 10:49AM</t>
  </si>
  <si>
    <t>What constraints should i hard code into my btc fields?</t>
  </si>
  <si>
    <t>Is it correct to have a max value of 21 million on the left side and 8 decimal places to the right?purchase_amount_btc = models.DecimalField(max_value= 21000000, max_digits=8, decimal_places=8) i also need to make a field that has just one number as an integer which would represent the same purchase amount without decimal placesamount_btc = 1.22678000 amount = 122678000 what is the max value constraint that i should put on that field?purchase_raw_amount = models.IntegerField(max_value= ???)</t>
  </si>
  <si>
    <t>http://www.reddit.com/r/Bitcoin/comments/315jar/what_constraints_should_i_hard_code_into_my_btc/</t>
  </si>
  <si>
    <t>April 02, 2015 at 10:48AM</t>
  </si>
  <si>
    <t>jonnybitcoin</t>
  </si>
  <si>
    <t>TREZOR now works on your Android phone!</t>
  </si>
  <si>
    <t>https://youtu.be/g5lwtqsMoAI?list=UUn_SFxis84kgUAz32tXGazA</t>
  </si>
  <si>
    <t>http://www.reddit.com/r/Bitcoin/comments/315j7m/trezor_now_works_on_your_android_phone/</t>
  </si>
  <si>
    <t>April 02, 2015 at 11:16AM</t>
  </si>
  <si>
    <t>SparkedDev</t>
  </si>
  <si>
    <t>Best Cryptocurrency forum out there Allcryptotalk.com</t>
  </si>
  <si>
    <t>http://allcryptotalk.com/</t>
  </si>
  <si>
    <t>http://www.reddit.com/r/Bitcoin/comments/315mck/best_cryptocurrency_forum_out_there/</t>
  </si>
  <si>
    <t>April 02, 2015 at 11:33AM</t>
  </si>
  <si>
    <t>fearofthedark1</t>
  </si>
  <si>
    <t>http://www.reddit.com/r/Bitcoin/comments/315o3d/what_you_need_to_know_about_the_unsealed_silk/</t>
  </si>
  <si>
    <t>April 02, 2015 at 11:15AM</t>
  </si>
  <si>
    <t>PhinnaeusGage</t>
  </si>
  <si>
    <t>BitcoinTalk on Twitter: There is a DoS attack.</t>
  </si>
  <si>
    <t>https://twitter.com/bitcointalk/status/583461844192370689</t>
  </si>
  <si>
    <t>http://www.reddit.com/r/Bitcoin/comments/315mb0/bitcointalk_on_twitter_there_is_a_dos_attack/</t>
  </si>
  <si>
    <t>April 02, 2015 at 11:54AM</t>
  </si>
  <si>
    <t>chalash</t>
  </si>
  <si>
    <t>Four bubbles and a bomb. How 2015 will reset the financial landscape.</t>
  </si>
  <si>
    <t>http://realvirtualcurrency.com/real-virtual-currency/2015/4/1/four-bubbles-and-a-bomb-how-2015-will-reset-the-financial-landscape</t>
  </si>
  <si>
    <t>http://www.reddit.com/r/Bitcoin/comments/315q7p/four_bubbles_and_a_bomb_how_2015_will_reset_the/</t>
  </si>
  <si>
    <t>April 02, 2015 at 11:40AM</t>
  </si>
  <si>
    <t>practicalguy</t>
  </si>
  <si>
    <t>New-ish to Bitcoin, is it worth signing up with CEX-IO?</t>
  </si>
  <si>
    <t>http://www.reddit.com/r/Bitcoin/comments/315ost/newish_to_bitcoin_is_it_worth_signing_up_with/</t>
  </si>
  <si>
    <t>April 02, 2015 at 11:57AM</t>
  </si>
  <si>
    <t>giszmo</t>
  </si>
  <si>
    <t>bitrefill.com vs. bitmoby.com vs. piiko.com</t>
  </si>
  <si>
    <t>So I've been using piiko.com several times before but recently found out about two competitors and wanted to share my experience.I live in Chile, have an Entel prepaid card and earning bitcoins I'm glad I can at least pay this without buying papermoney first. So here's the lineup:http://piiko.com is the oldest to my knowledge. If I remember right, they changed owners or did even a complete re-write. Or was that bitcoinwireless.com (defunct.)? Anyway, they work great when they work. Used them just this Saturday to top up my gf's phone on the go and all you need is bitcoins, know how to use them and the recipient's number. Unfortunately now they did not work. The number caused some error or so but it just didn't give me a quote. #fail but #recommendedIfWorkshttp://bitmoby.com has a fancy flying bitcoin animation. They do require an email address. That's annoying but I understand that having a way to match customer complaints is probably a good idea. So the offers included 5k, 10k and 15k CLP. I picked "$5000 CLP (43.36172 mɃ)" I don't see what payment provider they use. Maybe home-brewn. I included 0.01mɃ as transaction fee. The transaction took two minutes. Entel told me that I received $4320, valid for 30 days.http://bitrefill.com does require email, too. They offer refill amounts of $5 US to $35 US in $1 increments. I picked the comparable Ƀ amount "$10 US (45.551 mɃ)" They use BitPay I included 0.01mɃ as transaction fee. The transaction was instantly recognized and the SMSs came within seconds. Entel told me that I received $5400, valid for 60 days. (I account that for the &gt; $5000, so no surprise there.)Conclusion: bitrefill gave me more options, more speed and for 5% more bitcoins 25% more CLP. Piiko unfortunately didn't enter the race this time.Further research: If there are other services I should include here, please let me know. I would also like to put piiko in context as soon as they come back online.</t>
  </si>
  <si>
    <t>http://www.reddit.com/r/Bitcoin/comments/315qhi/bitrefillcom_vs_bitmobycom_vs_piikocom/</t>
  </si>
  <si>
    <t>April 02, 2015 at 12:22PM</t>
  </si>
  <si>
    <t>Old dude Bitcon rapper is back</t>
  </si>
  <si>
    <t>https://www.youtube.com/watch?v=5QqAQU9bgb8&amp;feature=em-uploademail</t>
  </si>
  <si>
    <t>http://www.reddit.com/r/Bitcoin/comments/315syd/old_dude_bitcon_rapper_is_back/</t>
  </si>
  <si>
    <t>April 02, 2015 at 02:20PM</t>
  </si>
  <si>
    <t>Just not enough BTC to go around?</t>
  </si>
  <si>
    <t>It would take just such a modest number of people worldwide to decide to own the magic 21 coins before the demand drove prices up dramatically. Currently there is a lot of trading BTC for fiat but I could see just a slight change in attitude towards BTC, the image of which is improving every day along of course with the number of people knowing about it, changing sellers into holders. It could literally be an overnight thing in theory; in practice, there could be one magical month when large numbers of people change their minds about BTC.</t>
  </si>
  <si>
    <t>http://www.reddit.com/r/Bitcoin/comments/3162g0/just_not_enough_btc_to_go_around/</t>
  </si>
  <si>
    <t>April 02, 2015 at 02:54PM</t>
  </si>
  <si>
    <t>Bits_Poker</t>
  </si>
  <si>
    <t>HTML5 HIGH STAKES bitcoin Poker</t>
  </si>
  <si>
    <t>Tired of empty tables? Tired of playing small stakes? After running live poker tables for years, we proudly present our online high stake bitoin poker: https://www.bitspoker.com/ 1BTC = 1000000 chipsDaily Tournament: 1BTC GTD (Buy in = 0.055BTC)Weekly Tournaments: 4BTC GTD (Buy in = 0.02BTC) 8BTC GTD (Buy in = 0.05BTC)</t>
  </si>
  <si>
    <t>http://www.reddit.com/r/Bitcoin/comments/3164t3/html5_high_stakes_bitcoin_poker/</t>
  </si>
  <si>
    <t>April 02, 2015 at 03:09PM</t>
  </si>
  <si>
    <t>April Fools’ Day: Greece’s Bitcoin Adoption, Bitcoin Miner Powered by Car Braking</t>
  </si>
  <si>
    <t>http://www.coinspeaker.com/2015/04/01/april-fools-day-greek-pm-may-adopt-bitcoin-worlds-first-bitcoin-miner-powered-by-car-braking-8310/</t>
  </si>
  <si>
    <t>http://www.reddit.com/r/Bitcoin/comments/3165qp/april_fools_day_greeces_bitcoin_adoption_bitcoin/</t>
  </si>
  <si>
    <t>April 02, 2015 at 03:35PM</t>
  </si>
  <si>
    <t>justlikegoogle</t>
  </si>
  <si>
    <t>What's to stop the currently rich from maintaining their power through bitcoin?</t>
  </si>
  <si>
    <t>*You can buy bitcoins with dollars *If your rich why not buy a lot of bitcoins *Now your sphere of influence is in bitcoins not dollars, yen..etc. *What am I not understanding?Again, *What is stopping the currently rich from buying their political power with bitcoins instead of dollars, assuming the world switches over.</t>
  </si>
  <si>
    <t>http://www.reddit.com/r/Bitcoin/comments/3167c0/whats_to_stop_the_currently_rich_from_maintaining/</t>
  </si>
  <si>
    <t>April 02, 2015 at 03:29PM</t>
  </si>
  <si>
    <t>TomasTTEngin</t>
  </si>
  <si>
    <t>Quick thoughts on what determines value of BTC</t>
  </si>
  <si>
    <t>In future, if BTC is primarily used as a medium of exchange, then most people need hold it only briefly. Many people will hold money in fiat or other assets, and change to BTC for its advantages in transactions. Most of the BTC in existence will be flowing around.But If BTC is primarily used as a store of wealth, people will hold it for the long run. Most of the BTC in existence will be stationary and only a small proportion will be in motion in transactions.It's this latter scenario that will lead to a relatively higher demand compared to supply, and therefore the highest value appreciation. Note that in both scenarios, the unit functions as both store of value and currency. It's just a question of where Bitcoin's strongest functionality lies.</t>
  </si>
  <si>
    <t>http://www.reddit.com/r/Bitcoin/comments/3166y0/quick_thoughts_on_what_determines_value_of_btc/</t>
  </si>
  <si>
    <t>April 02, 2015 at 03:47PM</t>
  </si>
  <si>
    <t>lightrider44</t>
  </si>
  <si>
    <t>Bitcoin Core 10.1 Release Candidate Now Available for Testing</t>
  </si>
  <si>
    <t>https://bitcoin.org/bin/bitcoin-core-0.10.1/test/</t>
  </si>
  <si>
    <t>http://www.reddit.com/r/Bitcoin/comments/31683n/bitcoin_core_101_release_candidate_now_available/</t>
  </si>
  <si>
    <t>April 02, 2015 at 03:46PM</t>
  </si>
  <si>
    <t>Cointelegraph_news</t>
  </si>
  <si>
    <t>US Presidential Order Allows the State to Confiscate Crypto Holdings ‘Without Prior Notice’</t>
  </si>
  <si>
    <t>http://cointelegraph.com/news/113850/us-presidential-order-allows-the-state-to-confiscate-crypto-holdings-without-prior-notice</t>
  </si>
  <si>
    <t>http://www.reddit.com/r/Bitcoin/comments/316806/us_presidential_order_allows_the_state_to/</t>
  </si>
  <si>
    <t>April 02, 2015 at 04:00PM</t>
  </si>
  <si>
    <t>[Bitcoin Today] Thursday, April 02, 2015</t>
  </si>
  <si>
    <t>http://www.reddit.com/r/Bitcoin/comments/3168x2/bitcoin_today_thursday_april_02_2015/</t>
  </si>
  <si>
    <t>April 02, 2015 at 04:23PM</t>
  </si>
  <si>
    <t>Bill &amp;amp; Melinda Gates Foundation Shifting Financial to Bitcoin</t>
  </si>
  <si>
    <t>https://bitcoinmagazine.com/19840/bill-melinda-gates-foundation-keeps-options-open-bitcoin/</t>
  </si>
  <si>
    <t>http://www.reddit.com/r/Bitcoin/comments/316afw/bill_melinda_gates_foundation_shifting_financial/</t>
  </si>
  <si>
    <t>April 02, 2015 at 04:22PM</t>
  </si>
  <si>
    <t>moonrun</t>
  </si>
  <si>
    <t>Swiss banking giant UBS is to open a technology lab in London to explore how blockchain technology can be used in financial services.</t>
  </si>
  <si>
    <t>http://blogs.wsj.com/digits/2015/04/02/ubs-to-open-blockchain-research-lab-in-london/</t>
  </si>
  <si>
    <t>http://www.reddit.com/r/Bitcoin/comments/316acs/swiss_banking_giant_ubs_is_to_open_a_technology/</t>
  </si>
  <si>
    <t>April 02, 2015 at 04:21PM</t>
  </si>
  <si>
    <t>8btccom</t>
  </si>
  <si>
    <t>1# mining pool F2pool released picture of mining farm</t>
  </si>
  <si>
    <t>http://8btc.com/thread-15451-1-2.html</t>
  </si>
  <si>
    <t>http://www.reddit.com/r/Bitcoin/comments/316ab4/1_mining_pool_f2pool_released_picture_of_mining/</t>
  </si>
  <si>
    <t>April 02, 2015 at 04:15PM</t>
  </si>
  <si>
    <t>CoinTelegraph_UK</t>
  </si>
  <si>
    <t>Gift Off: The Easiest Way to Buy Gift Cards with Digital Currencies Ventures into Irish Market</t>
  </si>
  <si>
    <t>http://cointelegraph.uk/news/113851/gift-off-the-easiest-way-to-buy-gift-cards-with-digital-currencies-ventures-into-irish-market</t>
  </si>
  <si>
    <t>http://www.reddit.com/r/Bitcoin/comments/3169wu/gift_off_the_easiest_way_to_buy_gift_cards_with/</t>
  </si>
  <si>
    <t>April 02, 2015 at 04:10PM</t>
  </si>
  <si>
    <t>AussieCryptoCurrency</t>
  </si>
  <si>
    <t>Electrum for Android installation not in Google Play, still? Is there an APK like Mycelium offers?</t>
  </si>
  <si>
    <t>Curious as to whether Electrum 2.0 is still cumbersome for use on Android, with my Samsung Galaxy S4 (gti-i9505 FWIW), specifically. ..Is Electrum in the Google Play store at all?Does Electrum have an APK (signed off course) for installation?Are there any similar clients to Electrum for iOS (without needing a jailbroken device!)Thanks all.</t>
  </si>
  <si>
    <t>http://www.reddit.com/r/Bitcoin/comments/3169ls/electrum_for_android_installation_not_in_google/</t>
  </si>
  <si>
    <t>April 02, 2015 at 04:43PM</t>
  </si>
  <si>
    <t>Coinbase Exchange UK is Coming Soon</t>
  </si>
  <si>
    <t>http://imgur.com/gallery/JzzcBmi</t>
  </si>
  <si>
    <t>http://www.reddit.com/r/Bitcoin/comments/316bnt/coinbase_exchange_uk_is_coming_soon/</t>
  </si>
  <si>
    <t>April 02, 2015 at 05:10PM</t>
  </si>
  <si>
    <t>Introshine</t>
  </si>
  <si>
    <t>Executive Order -- "Blocking the Property of Certain Persons Engaging in Significant Malicious Cyber-Enabled Activities"</t>
  </si>
  <si>
    <t>https://www.whitehouse.gov/the-press-office/2015/04/01/executive-order-blocking-property-certain-persons-engaging-significant-m</t>
  </si>
  <si>
    <t>http://www.reddit.com/r/Bitcoin/comments/316d9s/executive_order_blocking_the_property_of_certain/</t>
  </si>
  <si>
    <t>April 02, 2015 at 04:59PM</t>
  </si>
  <si>
    <t>RUSSIAN: government introduce fines for using bitcoin - new details</t>
  </si>
  <si>
    <t>http://forklog.com/v-rossii-zapretyat-bitkojn-v-avguste-2015-podrobnosti/</t>
  </si>
  <si>
    <t>http://www.reddit.com/r/Bitcoin/comments/316cl4/russian_government_introduce_fines_for_using/</t>
  </si>
  <si>
    <t>April 02, 2015 at 05:13PM</t>
  </si>
  <si>
    <t>crypto-capital</t>
  </si>
  <si>
    <t>Glo Cryptocapital. Micro Loans Using Bitcoin</t>
  </si>
  <si>
    <t>http://www.cryptocapital.org/</t>
  </si>
  <si>
    <t>http://www.reddit.com/r/Bitcoin/comments/316dfz/glo_cryptocapital_micro_loans_using_bitcoin/</t>
  </si>
  <si>
    <t>April 02, 2015 at 05:56PM</t>
  </si>
  <si>
    <t>ladrx</t>
  </si>
  <si>
    <t>PSA - Known scammer Josh Garza of GAWMiners just launched a new Bitcoin exchange called Mineral as his latest scam. Not a late April Fool's Joke. Keep away if you don't want your BTC stolen.</t>
  </si>
  <si>
    <t>http://i.imgur.com/qXpeDgq.jpg</t>
  </si>
  <si>
    <t>http://www.reddit.com/r/Bitcoin/comments/316g8r/psa_known_scammer_josh_garza_of_gawminers_just/</t>
  </si>
  <si>
    <t>April 02, 2015 at 06:10PM</t>
  </si>
  <si>
    <t>FantasyFoody</t>
  </si>
  <si>
    <t>I just started dealing with bitcoins yesterday after a donation of 200 bits was given to me, need advice.</t>
  </si>
  <si>
    <t>I just started dealing with bitcoins, and well I am not super informed on how the market works, I watched every video everyone sent to me, to help me, but all they say is what it is, but not how the market works around it. How would 1 make money off it, without "mining/farming" I am poor, I lost my job in February, and am trying to find some way to have some sustainability. I was wondering if anyone had any advice, I literally have $46 left in my account and am currently on EBT (foodstamps.)If anyone could help me become successful, or atleast help me along the way, I would greatly appreciate it, my coinbase account number is1Fa8zqFyGweG7SCzn4UawfbVGn8jHwfXCBAny help, whether it be helpful tips, videos, advice, or even a few bits, I would greatly appreciate whatever you are willing to do.</t>
  </si>
  <si>
    <t>http://www.reddit.com/r/Bitcoin/comments/316h5v/i_just_started_dealing_with_bitcoins_yesterday/</t>
  </si>
  <si>
    <t>Top 5 Cryptocurrency April Fools' Day Pranks</t>
  </si>
  <si>
    <t>http://www.coinbuzz.com/2015/04/02/top-5-cryptocurrency-april-fools-day-pranks/</t>
  </si>
  <si>
    <t>http://www.reddit.com/r/Bitcoin/comments/316h5i/top_5_cryptocurrency_april_fools_day_pranks/</t>
  </si>
  <si>
    <t>April 02, 2015 at 06:04PM</t>
  </si>
  <si>
    <t>Online Billing Service Invoiced.com Now Accepts Bitcoin</t>
  </si>
  <si>
    <t>https://www.cryptocoinsnews.com/online-billing-service-invoiced-com-now-accepts-bitcoin/</t>
  </si>
  <si>
    <t>http://www.reddit.com/r/Bitcoin/comments/316gs7/online_billing_service_invoicedcom_now_accepts/</t>
  </si>
  <si>
    <t>April 02, 2015 at 06:20PM</t>
  </si>
  <si>
    <t>nimthegeek</t>
  </si>
  <si>
    <t>academic project ideas</t>
  </si>
  <si>
    <t>I'm a computer science masters student, and want to do my masters dissertation on a bitcoin related idea. I have specialised in machine learning. I was wondering if anyone had any ideas or resources, because currently I was thinking of doing just price forecasting but it would be good if someone could suggest other academic data problems people are looking at?</t>
  </si>
  <si>
    <t>http://www.reddit.com/r/Bitcoin/comments/316hyl/academic_project_ideas/</t>
  </si>
  <si>
    <t>April 02, 2015 at 06:39PM</t>
  </si>
  <si>
    <t>Anyone with a Xapo debit card?</t>
  </si>
  <si>
    <t>I tried ordering a Xapo debit card, but after logging in, the card isn't mentioned anywhere. Does it still exist?Can anyone with a Xapo debit card confirm it still works (or doesn't)?Are there any other trustable bitcoin debit or credit cards?</t>
  </si>
  <si>
    <t>http://www.reddit.com/r/Bitcoin/comments/316je9/anyone_with_a_xapo_debit_card/</t>
  </si>
  <si>
    <t>April 02, 2015 at 06:38PM</t>
  </si>
  <si>
    <t>US Debt is not 13 trillion - it's 210 Trillion per Boston Professor</t>
  </si>
  <si>
    <t>https://www.youtube.com/watch?v=RCNfTTVteBE</t>
  </si>
  <si>
    <t>http://www.reddit.com/r/Bitcoin/comments/316j9r/us_debt_is_not_13_trillion_its_210_trillion_per/</t>
  </si>
  <si>
    <t>April 02, 2015 at 06:37PM</t>
  </si>
  <si>
    <t>remainfoolish</t>
  </si>
  <si>
    <t>lets do some maths</t>
  </si>
  <si>
    <t>I would like to revive an old topic http://redd.it/1xfs7h “How many private keys are mathematically possible to have the same Bitcoin Address?”The most prominent answer is: “There are a total of 2256 possible private and public keys. There are a total of 2160 possible public addresses. Thus the answer is 2256-160 = 296.” I believe that one can not say this for sure unless one knows the distribution of the collisions (everything past 2160)I visualised the problem and simplified it by replacing all the big numbers with more human-manageable ones. http://imgur.com/sb7xMgNThus if there were a total of only 20 possible private/pub keys and only 15 possible addresses, following the same logic 20-15=5. This would be true only in scenario B, where all 5 keys map to the same address. This is however not certain (someone prove me wrong) and any other distribution, such as a or c or x is equally likely. Thus the only certain thing that can be said is in terms of averages: There are on average 20/15= 1.333.. addresses corresponding to one key. Or in the case of bitcoin - there are on average 2256 /2160 = 8x1028 (79 with 29 zeros) addresses corresponding to one key.Are there any flaws in my line of thought?</t>
  </si>
  <si>
    <t>http://www.reddit.com/r/Bitcoin/comments/316j6r/lets_do_some_maths/</t>
  </si>
  <si>
    <t>April 02, 2015 at 07:14PM</t>
  </si>
  <si>
    <t>victorantos2</t>
  </si>
  <si>
    <t>Did you know there are 50+ Bitcoin companies in UK</t>
  </si>
  <si>
    <t>http://compck.com/#!/companies/search/bitcoin</t>
  </si>
  <si>
    <t>http://www.reddit.com/r/Bitcoin/comments/316m4s/did_you_know_there_are_50_bitcoin_companies_in_uk/</t>
  </si>
  <si>
    <t>April 02, 2015 at 07:37PM</t>
  </si>
  <si>
    <t>zuji1022</t>
  </si>
  <si>
    <t>We’ve been working with Coinbase and Shopify for the last 3 months to get automatic bitcoin discounts to work across the platform (for everyone, not just us). It’s finally done.</t>
  </si>
  <si>
    <t>Adam from Baron Fig here, over the past year I've posted about the different struggles we had in getting Bitcoin fully integrated into our site. Today’s update marks the finale of a lot of emailing, calling, and pressuring.In case you missed my last posts: First we wrangled with our ecommerce platform Squarespace to accept BTC. We wrote a post how we literally took a trip to their office to convince them to accept it. That didn't go so well, so we hacked together a workaround using Coinbase to start accepting coins. Thanks to your suggestions, we ended up switching to the more BTC-friendly platform, Shopify.A few months ago we hit another wall when we tried to give a permanent 5% discount to all Bitcoin transactions. (If we’re saving on the transaction costs, so should you.) Shopify didn’t have the capability to let us add discounts specifically for Bitcoin. When we tried giving discounts on Coinbase's end, there was an integration error between the two platforms that wouldn't properly recognize the purchase.Today, after a lot of work, I’m happy to let everyone know that Shopify and Coinbase now integrate properly so that we can choose to give a 5% discount to BTC transactions—not just for us, but for the millions of users who integrate both platforms.Both my co-founder Joey and I are full supporters of BTC. I recently posted that we hold our coins—we are in this for the long run. We keep all of our coins, and use them whenever we can for business. And we also suggest to every single manufacturing and supply partner that they use BTC, to raise awareness.As always, big thanks for the support from the r/bitcoin community. Today we're giving an additional 10% off everything on our site (until midnight EST tonight) using code BITFIG10. Thank you for the continued support!Check out the notebooks, and use BITFIG10 during checkout &gt;</t>
  </si>
  <si>
    <t>http://www.reddit.com/r/Bitcoin/comments/316ocs/weve_been_working_with_coinbase_and_shopify_for/</t>
  </si>
  <si>
    <t>April 02, 2015 at 07:31PM</t>
  </si>
  <si>
    <t>St4yInTh3D4rk</t>
  </si>
  <si>
    <t>BTCPOP.CO Bitcoin P2P Lending Platform Announcement</t>
  </si>
  <si>
    <t>ImgurBTCPOP is offering 10,000 non-dilutable fee shares for a price of 0.03 BTC per share at IPO (Initial Public Offering) representing a 10% stake in BTCPop.Each share represents 0.001% of the trade fees collected on BTCPOP.CO. For example, if BTCPOP collects 100 BTC in fee revenues, each share would receive 0.001 BTC.Dividends will automatically appear in shareholders’ BTCPop.co accounts at the end of each monthShares will be shortly be able to be held as collateralWhy is BTCPOP Raising These Funds? We are seeking to raise capital in order to provide funding for more staff members and expansion of the platform, as well as allowing us to aggressively market the platformWhat does the future hold for BTCPOP? BTCPOP is rapidly expanding, not only in the number of active borrowers and investors on the platform, but also with the innovative features that are being added regularly.We shall soon be offering more services such as...Expansion on the Pools system... Trade BTC for Fiat directly from BTCPOP.CO. Expansion of the shares portal to other companies.Will BTCPOP ever perform any kind of buy-back program? It is very likely that 6 months to 1 year down the road we will buy back some shares in order to increase our retained earnings. This will only apply to those shareholders who wish to sell.When is the first payout? The first dividend payout will be April 30th.What are the current site earnings. In the three months of trading BTCPOP has received in fees...January 2015 - 2.1BTC February 2015 - 4.5BTC March 2015 - 10.2BTCWe are on course to make more through our marketing and strategic position in the market by building on what already is a great platform for all to use.Do we get more of the dividend if not all the shares are purchased? No. However we will likely give bonus dividends to early buyers in appreciation.So if you need a LOAN or want to invest in our IPO visit www.btcpop.coIf you need any help please contact me at Dominic.Quick@btcpop.coAlways happy to help!</t>
  </si>
  <si>
    <t>http://www.reddit.com/r/Bitcoin/comments/316nrm/btcpopco_bitcoin_p2p_lending_platform_announcement/</t>
  </si>
  <si>
    <t>April 02, 2015 at 08:06PM</t>
  </si>
  <si>
    <t>1MinoruZjSYEbGXJDyKg</t>
  </si>
  <si>
    <t>Snowden used Tails when leaking secrets and they need donations to develop the OS.</t>
  </si>
  <si>
    <t>https://blockchain.info/address/1BvBMSEYstWetqTFn5Au4m4GFg7xJaNVN2</t>
  </si>
  <si>
    <t>http://www.reddit.com/r/Bitcoin/comments/316r8m/snowden_used_tails_when_leaking_secrets_and_they/</t>
  </si>
  <si>
    <t>April 02, 2015 at 08:04PM</t>
  </si>
  <si>
    <t>backrubgoogle</t>
  </si>
  <si>
    <t>A Federal Agents’ Guide To Laundering Silk Road Bitcoin</t>
  </si>
  <si>
    <t>https://medium.com/matter/a-federal-agents-guide-to-laundering-silk-road-bitcoin-65a6e3ecbc3e</t>
  </si>
  <si>
    <t>http://www.reddit.com/r/Bitcoin/comments/316r44/a_federal_agents_guide_to_laundering_silk_road/</t>
  </si>
  <si>
    <t>April 02, 2015 at 08:02PM</t>
  </si>
  <si>
    <t>Middleman Rises with Bitcoin in the Balance</t>
  </si>
  <si>
    <t>http://www.reddit.com/r/Bitcoin/comments/316qv6/middleman_rises_with_bitcoin_in_the_balance/</t>
  </si>
  <si>
    <t>April 02, 2015 at 07:52PM</t>
  </si>
  <si>
    <t>Sell Bitcoin at BTCLowen to Get 10% Extra From the Market Value</t>
  </si>
  <si>
    <t>Sell Bitcoin at BTCLowen to Get 10% Extra From the Market ValuePR NewswireLONDON, April 2, 2015LONDON, April 2, 2015 /PRNewswire/ -- Bitcoin Lowen Ltd. (www.btclowen.com) has just announced that, effective immediately and through the end of the day (GMT) on Saturday, May 23rd, 2015, the company will purchase Bitcoins at 10% more than their market value. The fair price per Bitcoin (or fraction thereof) will be established by Bitstamp, the UK-based Bitcoin exchange. While purchases guaranteed at the 10% plus market value rate are limited to sales of 50 or fewer Bitcoins, the company has also announced that they will negotiate other, potentially higher percentage incentives for larger sales.From their UK-based offices, BTCLowen serves clients from all around the globe. Their customer base is made up of forward-thinking investment professionals looking for new financial sectors ripe for development."Our clients know traditional investment avenues promise predictably limited returns; the most exciting opportunities for financial growth today exist in emerging technologies and new financial tools, with Bitcoin being far and away the most exciting instrument currently available," said a company spokesman. "When you sell Bitcoin instant, secure cash hits your account. When you invest in Bitcoin, you count on even greater returns down the road."Bitcoin Lowen LTD has purchased Bitcoin valued at an excess of $2.3 million (or approximately $3.43 million USD) in the past six months alone, and they predict that their limited-time offer of a 10 percent premium paid on every Bitcoin purchased (or a negotiated rate for customers offering an excess of 50 Bitcoins in a single sale) should see that number soar. The opportunity for those invested in the popular cryptocurrency to sell Bitcoin at an immediate gain is already causing ripples in both the technology and finance arenas.Bitcoin Lowen Ltd. prides itself on its extremely user-friendly business model: not only does the company charge its customers no service or transaction fees, but all sales are conducted using a refreshingly simple, straightforward online platform. When customers sell Bitcoin instant cash transfers are made to the account of their choosing via the payment service of their preference, such as PayPal, Western Union, Moneygram, or direct bank transfers. BTCLowen also offers round-the-clock Live Chat online customer service and quick responses to emails and phone calls. BTClowen customers know they are in good hands with the company, and they can rest assured that their transactions will be unfettered by restrictions based on location or preferred internationally recognized currency.About BTCLowenBitcoin Lowen LTD is based in the United Kingdom and boasts clients spread all around the globe. The company is one of the trend-setting leaders in the emerging cryptocurrency sale, investment, and exchange marketplace. BTCLowen sees cryptocurrency as a viable financial instrument both for short- to medium-term trading and for long-term investment. Their rapid growth and ever-expanding customer base attest to their forward-thinking business model, which seamlessly blends technology and finance. To learn more please visit www.mywalletbtc.comPress Contact Information Merna Sole 1 (347) 454-2546 Email www.btclowen.comTo view the original version on PR Newswire, visit:http://www.prnewswire.com/news-releases/sell-bitcoin-at-btclowen-to-get-10-extra-from-the-market-value-300059829.htmlSOURCE Bitcoin Lowen LTDWebsite: http://www.btclowen.com -0- Apr/02/2015 12:40 GMT</t>
  </si>
  <si>
    <t>http://www.reddit.com/r/Bitcoin/comments/316ptw/sell_bitcoin_at_btclowen_to_get_10_extra_from_the/</t>
  </si>
  <si>
    <t>April 02, 2015 at 08:52PM</t>
  </si>
  <si>
    <t>bertani</t>
  </si>
  <si>
    <t>Oraclize.it: a new platform for smart-contracts (and the first italian company incorporated with bitcoin as capital contribution)</t>
  </si>
  <si>
    <t>Oraclize.it is a new platform for smart-contracts.Oraclize is a service by which you can have some bitcoin transactions take place based on the occurrence of some verifiable real-life event, it is based on third-party services which were already acting as oracles (such as Wolfram Alpha) but not in the bitcoin sense; Oraclize brings the computable knowledge of these complex engines to the bitcoin world. The result is a powerful platform to create and execute smart-contracts while keeping the users in control of their funds thanks to the use of multisig wallets.Oralcize S.r.l. (limited liability company) is the first company in Italy incorporated with capital contribution in bitcoin. The incorporation was performed at the presence of the public notary Giacomo Pieraccini and with the assistance of Stefano Capaccioli, promoter and co-founder of AssoB.it, an association that aims to represent and promote the italian activities of businesses in Blockchain technology (see the capital contribution at https://insight.bitpay.com/tx/756ca57287aadcb2d332b45e27035a41d52aa802757f0e1210482208a39297c6).@Thomas Bertani!</t>
  </si>
  <si>
    <t>http://www.reddit.com/r/Bitcoin/comments/316whq/oraclizeit_a_new_platform_for_smartcontracts_and/</t>
  </si>
  <si>
    <t>April 02, 2015 at 08:47PM</t>
  </si>
  <si>
    <t>streetSines</t>
  </si>
  <si>
    <t>Blockchain-Based Record-Keeping Network Raises $140k in First Day of 'Software Sale'</t>
  </si>
  <si>
    <t>http://www.coindesk.com/factom-raises-140k-in-first-day-of-software-sale/</t>
  </si>
  <si>
    <t>http://www.reddit.com/r/Bitcoin/comments/316vwu/blockchainbased_recordkeeping_network_raises_140k/</t>
  </si>
  <si>
    <t>April 02, 2015 at 08:38PM</t>
  </si>
  <si>
    <t>e-juicesverige</t>
  </si>
  <si>
    <t>Purchase Quality E-Juice with Bitcoin and save 25% OFF, EU Only!</t>
  </si>
  <si>
    <t>http://e-juicesverige.com</t>
  </si>
  <si>
    <t>http://www.reddit.com/r/Bitcoin/comments/316uwt/purchase_quality_ejuice_with_bitcoin_and_save_25/</t>
  </si>
  <si>
    <t>April 02, 2015 at 08:37PM</t>
  </si>
  <si>
    <t>pluribusblanks</t>
  </si>
  <si>
    <t>47 percent of Apple Pay users were denied by a participating merchant, study says</t>
  </si>
  <si>
    <t>http://arstechnica.com/apple/2015/04/like-all-mobile-wallets-before-it-apple-pay-struggles-with-retailers/</t>
  </si>
  <si>
    <t>http://www.reddit.com/r/Bitcoin/comments/316urf/47_percent_of_apple_pay_users_were_denied_by_a/</t>
  </si>
  <si>
    <t>April 02, 2015 at 08:36PM</t>
  </si>
  <si>
    <t>stargrown</t>
  </si>
  <si>
    <t>I have .28 BTC and all I wanted was a burger</t>
  </si>
  <si>
    <t>Fortunately for me I was in a neighborhood with TWO bitcoin ATMs. But then [http://i.imgur.com/eEWhwUX.jpg?1](this!)No bitcoins, no beef, sad user.</t>
  </si>
  <si>
    <t>http://www.reddit.com/r/Bitcoin/comments/316umy/i_have_28_btc_and_all_i_wanted_was_a_burger/</t>
  </si>
  <si>
    <t>April 02, 2015 at 08:22PM</t>
  </si>
  <si>
    <t>dildoge_investor</t>
  </si>
  <si>
    <t>your daily paid shill reveal</t>
  </si>
  <si>
    <t>https://i.imgur.com/ICFWHLS.jpg</t>
  </si>
  <si>
    <t>http://www.reddit.com/r/Bitcoin/comments/316t3l/your_daily_paid_shill_reveal/</t>
  </si>
  <si>
    <t>April 02, 2015 at 08:21PM</t>
  </si>
  <si>
    <t>doublebeefnbacon</t>
  </si>
  <si>
    <t>Bitcoin &amp;amp; economics</t>
  </si>
  <si>
    <t>It's a more efficient currency, but the economic implications of it's use in society are still unknown. Taking economic power from central banks/governments could go either way.The development of trade/markets/economies have hugely accelerated the rate of growth and development throughout human history. If Bitcoin has the potential to give us a more fluid economic system I think we should all agree that research in the field is valuable.If anyone has any good articles, papers or information on how this deflationary currency could affect the world economy please post them.</t>
  </si>
  <si>
    <t>http://www.reddit.com/r/Bitcoin/comments/316t13/bitcoin_economics/</t>
  </si>
  <si>
    <t>jtlightner</t>
  </si>
  <si>
    <t>Bitcoin Bowl (College Football Bowl Game) is no more.</t>
  </si>
  <si>
    <t>http://www.cbssports.com/collegefootball/eye-on-college-football/25132735/bitcoin-no-longer-sponsoring-st-petersburg-bowl-game</t>
  </si>
  <si>
    <t>http://www.reddit.com/r/Bitcoin/comments/316swd/bitcoin_bowl_college_football_bowl_game_is_no_more/</t>
  </si>
  <si>
    <t>April 02, 2015 at 08:16PM</t>
  </si>
  <si>
    <t>ShadowOfHarbringer</t>
  </si>
  <si>
    <t>To IBM: Stop this "blockchain" nonsense. It will never work, there is no "blockchain" without "Bitcoin".</t>
  </si>
  <si>
    <t>Have you noticed how lately there is a lot of movement in companies &amp; media to push adoption of so called "blockchain technology" ?  It seems as if they want to separate themselves from Bitcoin to avoid its disruptive properties while simultaneously implementing all the good qualities of it into the current system... So IBM &amp; Banks - for your information - you are wasting your time, the "blockchain technology without bitcoin" thing was already invented 40 years ago and it is called Relational database management system.  Having a blockchain without Bitcoin (read: without miners) has completely no sense at all, it is extremely slow, extremely inefficient and extremely insecure and has totally no advantages over RDBMS.</t>
  </si>
  <si>
    <t>http://www.reddit.com/r/Bitcoin/comments/316sdy/to_ibm_stop_this_blockchain_nonsense_it_will/</t>
  </si>
  <si>
    <t>April 02, 2015 at 09:00PM</t>
  </si>
  <si>
    <t>lazycoins</t>
  </si>
  <si>
    <t>LazyCoin's does not charge any deposits or withdrawal fees. No complicated tariffs. Faster UK Payments and SEPA available.</t>
  </si>
  <si>
    <t>https://twitter.com/LazyCoins/status/583609099373391872</t>
  </si>
  <si>
    <t>http://www.reddit.com/r/Bitcoin/comments/316xhp/lazycoins_does_not_charge_any_deposits_or/</t>
  </si>
  <si>
    <t>Oraclize.it is a new platform for smart-contracts.Oraclize is a service by which you can have some bitcoin transactions take place based on the occurrence of some verifiable real-life event, it is based on third-party services which were already acting as oracles (such as Wolfram Alpha) but not in the bitcoin sense.Oraclize brings the computable knowledge of these complex engines to the bitcoin world.The result is a powerful platform to create and execute smart-contracts while keeping the users in control of their funds thanks to the use of multisig wallets.Oralcize S.r.l. (limited liability company) is the first company in Italy incorporated with capital contribution in bitcoin. The incorporation was performed at the presence of the public notary Giacomo Pieraccini and with the assistance of Stefano Capaccioli, promoter and co-founder of AssoB.it, an association that aims to represent and promote the italian activities of businesses in Blockchain technology (see the capital contribution at https://insight.bitpay.com/tx/756ca57287aadcb2d332b45e27035a41d52aa802757f0e1210482208a39297c6).@Thomas Bertani</t>
  </si>
  <si>
    <t>April 02, 2015 at 09:27PM</t>
  </si>
  <si>
    <t>nerwen_nyc</t>
  </si>
  <si>
    <t>bitLanders Awards Bitcoin Prizes to Women's Judo World and Olympic Champions at the 2015 NY Open Judo</t>
  </si>
  <si>
    <t>http://www.prnewswire.com/news-releases/bitlanders-awards-bitcoin-prizes-to-womens-judo-world-and-olympic-champions-at-the-2015-ny-open-judo-300059875.html?tc=eml_cleartime</t>
  </si>
  <si>
    <t>http://www.reddit.com/r/Bitcoin/comments/3170n0/bitlanders_awards_bitcoin_prizes_to_womens_judo/</t>
  </si>
  <si>
    <t>April 02, 2015 at 09:15PM</t>
  </si>
  <si>
    <t>cicardia</t>
  </si>
  <si>
    <t>Bitcoinwisdom vs Coinorama macd huge difference</t>
  </si>
  <si>
    <t>Very different MACD in bitcoinwisdom and coinorama. In fact, they re almost the opposite. cryptowat.ch has same values, confirming bitcoinwisdom is right.Who do you trust?</t>
  </si>
  <si>
    <t>http://www.reddit.com/r/Bitcoin/comments/316z7q/bitcoinwisdom_vs_coinorama_macd_huge_difference/</t>
  </si>
  <si>
    <t>April 02, 2015 at 09:12PM</t>
  </si>
  <si>
    <t>NancyClifford</t>
  </si>
  <si>
    <t>New/Interesting Gift Cards available on Rakuten.com</t>
  </si>
  <si>
    <t>Just browsing through the offerings at Rakuten.com, I found these gift cards that appeared, at least to me, to be new or interesting. There are more and you should browse yourself to see if there's anything interesting to you - Especially before April 8th XDBuffalo Wild WingsCalifornia Pizza KitchenClaim JumperColdstone CreameryCracker BarrelEl Pollo Loco (Ay mi dios!)Golden Nugget Hotel and Casino (Las Vegas)IHOPJack In The BoxJiffy LubeJustice For GirlsSubwayNote: It appears that these are physical cards that need to be shipped to you - and not instant like Gyft (I love you) or eGifter.</t>
  </si>
  <si>
    <t>http://www.reddit.com/r/Bitcoin/comments/316yw0/newinteresting_gift_cards_available_on_rakutencom/</t>
  </si>
  <si>
    <t>April 02, 2015 at 09:37PM</t>
  </si>
  <si>
    <t>BrainDamageLDN</t>
  </si>
  <si>
    <t>ELI5: How can the blockchain be circumvented to rid of bitcoin, but utilise the technology</t>
  </si>
  <si>
    <t>It's one of my fears, that essentially banks will adopt their own blockchains, and bitcoin will just fade out.Can someone ELI5: 1. What is the likelihood of bitcoin just being phased out and only being used by a few cryptoanarchists 2. What reasons can be given for bitcoin succeeding, even if banks/institutions do adopt their own blockchainsI'm meeting my cousin tonight, he seems to believe the blockchain technology will succeed - but bitcoin won't. Help me in proving him wrong :)Cheers guys.</t>
  </si>
  <si>
    <t>http://www.reddit.com/r/Bitcoin/comments/3171yd/eli5_how_can_the_blockchain_be_circumvented_to/</t>
  </si>
  <si>
    <t>April 02, 2015 at 09:35PM</t>
  </si>
  <si>
    <t>zaradoz</t>
  </si>
  <si>
    <t>semi-automatic satoshimines.com betting script</t>
  </si>
  <si>
    <t>Hello everyone,After receiving quite a few requests to share my automatic betting scripts for satoshimines.com Because the script I am actually using is very complex I've made a simplified version written in PowerShell 2.0This script allows you to run games very quickly (around 3-5 seconds per board), and automatically cash out the board. There are 3 ways to run bets: 1. By requested gain, i.e. if you like to get 1000 bits per board. the script will calculate the optimal bet according to the number of tiles to guess. 2. By target - you set the target you wish to get and the script calculate the optimal bet. 3. Manually - you set the bet and the number of tiles to guess.Why Powershell? because it can run on almost every Windows 7/8 machine. all you need is .net 3. more than that, the syntax of Powershell is very simple and easy to understand so no one can blame me of foul play.This script will not run automatically, you will have to set the bet on every round, please use discretion and common sense when using the script. don't bet too high or set unrealistic targets. I usually run targets of 1000 bits or 0.5% per round, this way I can make about 0.01BTC a minute, or 0.5BTC an hour (my automatic script can make up to 1BTC a day)To get the script: http://satoshibox.com/551c77d812fb6df13f8b45b4This is a password protected zip file. after paying you will receive the password, please write it down. If you do not receive the password please contact me on bitmessage BM-2cTiwFFzAqbV6ChQBTtdYHBUCgXJgasg5J with the TXID and I will check.Any questions or support request, please foreward using bitmessages. Any thoughts about this post, please send using PM.</t>
  </si>
  <si>
    <t>http://www.reddit.com/r/Bitcoin/comments/3171pk/semiautomatic_satoshiminescom_betting_script/</t>
  </si>
  <si>
    <t>April 02, 2015 at 10:14PM</t>
  </si>
  <si>
    <t>Tired of bitcoin? Try marijuana, mulch-backed coin</t>
  </si>
  <si>
    <t>http://www.cnbc.com/id/102553811</t>
  </si>
  <si>
    <t>http://www.reddit.com/r/Bitcoin/comments/3176sb/tired_of_bitcoin_try_marijuana_mulchbacked_coin/</t>
  </si>
  <si>
    <t>April 02, 2015 at 10:12PM</t>
  </si>
  <si>
    <t>ZenAdm1n</t>
  </si>
  <si>
    <t>Dear Circle, If my bank doesn't broadcast my transactions through email then why do you?</t>
  </si>
  <si>
    <t>(I'm writing an open letter because I'm more than a little surprised at the transaction detail Circle insists on emailing me. I've contacted tech support but I'd like something more responsive than a tech support agent's patronization.)Continued... Far more money goes through my bank account. I could send you my gpg key and you could encrypt every email you send me. You could also use Android notifications to keep me posted on account activity. Instead you email the the amounts and addresses of every transaction I make to a webmail account. How the hell does this increase security? I've only used your service because you're slightly faster and fractionally less expensive than Coinbase and much cheaper than a wire transfer for the amount of coin I'm buying.</t>
  </si>
  <si>
    <t>http://www.reddit.com/r/Bitcoin/comments/3176j7/dear_circle_if_my_bank_doesnt_broadcast_my/</t>
  </si>
  <si>
    <t>April 02, 2015 at 10:08PM</t>
  </si>
  <si>
    <t>Gamerzheat accepts payment in Bitcoin.</t>
  </si>
  <si>
    <t>http://gamerzheat.com/</t>
  </si>
  <si>
    <t>http://www.reddit.com/r/Bitcoin/comments/3175xn/gamerzheat_accepts_payment_in_bitcoin/</t>
  </si>
  <si>
    <t>April 02, 2015 at 09:56PM</t>
  </si>
  <si>
    <t>BTCGizmo</t>
  </si>
  <si>
    <t>Introducing Bitcoin Gizmo - Buy Electronics with Bitcoin! Brand New with a Growing Inventory</t>
  </si>
  <si>
    <t>http://www.bitcoingizmo.com</t>
  </si>
  <si>
    <t>http://www.reddit.com/r/Bitcoin/comments/3174ey/introducing_bitcoin_gizmo_buy_electronics_with/</t>
  </si>
  <si>
    <t>April 02, 2015 at 09:46PM</t>
  </si>
  <si>
    <t>wserd</t>
  </si>
  <si>
    <t>CoinPrices Bitcoin Weekly - Silk Road US Federal Agents Entangled in Fraud • Rakuten Implements Bitcoin Multi-Sig Escrow • 14M Bitcoin Mined, 7M to Go</t>
  </si>
  <si>
    <t>http://us8.campaign-archive2.com/?u=f2f6292f3f915eb9b32a5fa49&amp;id=e886b86d83</t>
  </si>
  <si>
    <t>http://www.reddit.com/r/Bitcoin/comments/317323/coinprices_bitcoin_weekly_silk_road_us_federal/</t>
  </si>
  <si>
    <t>April 02, 2015 at 10:25PM</t>
  </si>
  <si>
    <t>http://www.prnewswire.com/news-releases/sell-bitcoin-at-btclowen-to-get-10-extra-from-the-market-value-300059829.html</t>
  </si>
  <si>
    <t>http://www.reddit.com/r/Bitcoin/comments/3178bp/sell_bitcoin_at_btclowen_to_get_10_extra_from_the/</t>
  </si>
  <si>
    <t>themattt</t>
  </si>
  <si>
    <t>Post-Capitalism: Rise of the Collaborative Commons</t>
  </si>
  <si>
    <t>https://medium.com/basic-income/post-capitalism-rise-of-the-collaborative-commons-62b0160a7048</t>
  </si>
  <si>
    <t>http://www.reddit.com/r/Bitcoin/comments/317881/postcapitalism_rise_of_the_collaborative_commons/</t>
  </si>
  <si>
    <t>April 02, 2015 at 10:24PM</t>
  </si>
  <si>
    <t>dyzo-blue</t>
  </si>
  <si>
    <t>DAE Remember Bitcoin Bowl?</t>
  </si>
  <si>
    <t>http://www.sbnation.com/2015/4/1/8328133/bitcoin-st-petersburg-bowl-beef-o-bradys</t>
  </si>
  <si>
    <t>http://www.reddit.com/r/Bitcoin/comments/317842/dae_remember_bitcoin_bowl/</t>
  </si>
  <si>
    <t>April 02, 2015 at 10:42PM</t>
  </si>
  <si>
    <t>Updated list of the Twitter bots eating your giveaways!</t>
  </si>
  <si>
    <t>Hey guys, the twiter bots have been working together to eat all your bitcoin giveaways (tweeting in nice little groups) gving us a list of their spam accounts.http://postimg.org/image/ywdt4vvuh/https://twitter.com/search?f=realtime&amp;q=mediterraneancoin&amp;src=typdWhy do they all check balance of their Med coin at once? They are the only accounts who care about medcoin, any chance these tweets are doing something other then tipping and checking balance?</t>
  </si>
  <si>
    <t>http://www.reddit.com/r/Bitcoin/comments/317ajg/updated_list_of_the_twitter_bots_eating_your/</t>
  </si>
  <si>
    <t>April 02, 2015 at 10:34PM</t>
  </si>
  <si>
    <t>Former cheerleader backs crypto conference ban on 'booth babes'</t>
  </si>
  <si>
    <t>http://www.theopenledger.com/crypto-conference-babes-not-welcome/</t>
  </si>
  <si>
    <t>http://www.reddit.com/r/Bitcoin/comments/3179ir/former_cheerleader_backs_crypto_conference_ban_on/</t>
  </si>
  <si>
    <t>April 02, 2015 at 10:32PM</t>
  </si>
  <si>
    <t>Minning from pc</t>
  </si>
  <si>
    <t>Hello fellow humans i have pc with 2 gb grafic add and i want to mine from my pc over power charger are low can any one can help my mine from pchelp is well apprecaiated thank you i have a any single persion can help a better humanthank you</t>
  </si>
  <si>
    <t>http://www.reddit.com/r/Bitcoin/comments/3179cc/minning_from_pc/</t>
  </si>
  <si>
    <t>April 02, 2015 at 06:56PM</t>
  </si>
  <si>
    <t>http://www.reddit.com/r/Bitcoin/comments/316kmi/us_presidential_order_allows_the_state_to/</t>
  </si>
  <si>
    <t>April 02, 2015 at 11:01PM</t>
  </si>
  <si>
    <t>Synthacon</t>
  </si>
  <si>
    <t>Thoughts on Cryptotrader or automated trading in general?</t>
  </si>
  <si>
    <t>I've not seen a lot of opinions come up on this sub on the topic of Cryptotrader or, more broadly, automated trading in general. I'm surprised because I thought it would be a topic rife for discussion, both positive and negative.Is automated trading considered to be a negative thing for the future of Bitcoin? Just like high-frequency trading is wreaking havoc on wall street? Or are there security concerns with the APIs that automated traders use?Is it a secret club that yields so much money that the people who do it are eager to keep it quiet? Or is it kept hush hush as to not entice newcomers to take part in possible scams or sketchy companies that are too good to be true?Is automated trading just underwhelming? Could it just as easily be beaten by smart manual trading?Or maybe it's just that nobody cares? Any opinions are appreciated!</t>
  </si>
  <si>
    <t>http://www.reddit.com/r/Bitcoin/comments/317d3r/thoughts_on_cryptotrader_or_automated_trading_in/</t>
  </si>
  <si>
    <t>April 02, 2015 at 11:00PM</t>
  </si>
  <si>
    <t>danielpass</t>
  </si>
  <si>
    <t>Running the Mycelium wallet Android app on the desktop with ARCwelder [Proof of function, not sure if secure].</t>
  </si>
  <si>
    <t>https://youtu.be/ti8z46cUlww</t>
  </si>
  <si>
    <t>http://www.reddit.com/r/Bitcoin/comments/317d1z/running_the_mycelium_wallet_android_app_on_the/</t>
  </si>
  <si>
    <t>April 02, 2015 at 10:59PM</t>
  </si>
  <si>
    <t>sQtWLgK</t>
  </si>
  <si>
    <t>A trident of tools that help recognize addresses</t>
  </si>
  <si>
    <t>Humans are poor recognizers of base58-encoded strings.Currently, some hardware wallets claim to be immune to malware because they can show a destination address on their internal screen.Similarly, web wallets ask for confirmation emails that contain the payto address, as a protection against man-in-the-middle attacks (together with remote-account hacking).The main problem with these practices is that it is relatively easy for an attacker to "mine" similarly looking addresses which, e.g., start and end with the same characters or, more generally, which are visually similar to the target address.I would like to explore a possible solution for this that uses memorable, recognizable, bidimensional representations of the addresses. This requires persistent addresses (ephemeral or never-seen-before addresses will always be exploitable: the malware can make up the bidimensional representation on the infected side). As long as we want to avoid the security and privacy risks associated with address reuse, these will be stealth addresses.Please help me evaluate how much entropy do these solutions offer:randomart: ssh protection against men in the middle. Normally, ssh remembers in the user profile a list of already seen keys. However, sometimes users want to access their servers from new computers (e.g., while roaming) and that is why ssh shows a bidimensional digest fingerprint of the key. Ideally, it provides 128 bits. In practice, it is much less, but something between 10 and 15 bits might not be improbable. Randomart can be calculated from arbitrary data. This bash script can read input from STDIN and output its randomart.identicon: a binary 2D representation of hash digests. They are vertically symmetrical to ease memorability, and optionally colored (which adds a handful of bits more). Ideally, 16x16 identicons have 128 bits. In practice, they often exhibit some pareidolic shapes that make them quite memorable. At least 10 bits would seem realistic. This python script uses the pydenticon module; it reads from STDIN and outputs either as ascii or a png image.Chernoff faces. They are continuous representations (i.e., infinite entropy!). Most humans are good at face recognition, even more when they have exaggerated traits. I can probably recognize over 10k regular faces so, if the representation space is sufficiently uniform, maybe we could get up to 16 bits per Chernoff face. This python script uses matplotlib to plot the Chernoff face from STDIN, and it can save it as a vector svg image.Alone, all these look like still quite exploitable. On the other hand, requiring that the user remembers, let us say, 6 faces or 8 identicons hinders memorability. Nevertheless, there could exist some middle ground if using sufficient key stretching: Something like 40 bits (3 Chernoff faces) behind a costly scrypt hashing (let us say, of N=216 rounds) might be enough.Notice however that current hardware wallets might not have neither the screen capacity of plotting these 2D digests nor the computational power for this costly key stretching.</t>
  </si>
  <si>
    <t>http://www.reddit.com/r/Bitcoin/comments/317cwf/a_trident_of_tools_that_help_recognize_addresses/</t>
  </si>
  <si>
    <t>April 03, 2015 at 12:13AM</t>
  </si>
  <si>
    <t>Indy_Pendant</t>
  </si>
  <si>
    <t>Is there a published bitcoin tumbler algorithm or whitepaper?</t>
  </si>
  <si>
    <t>I've been coding a lot of little one-off apps (forwarder, linker, watch emailer, etc), half for fun, half to assemble a trustworthy Bitcoin tool chest. Now that I've got some experience under my belt, I wanted to tackle a tumbler.I've been thinking of a few different ways I could implement it, but each way has some obvious drawbacks. I was wondering if there was a public algorithm or whitepaper or something that I could use as a jumping-off point, something that might have already solved some of the gotchas in my ideas.</t>
  </si>
  <si>
    <t>http://www.reddit.com/r/Bitcoin/comments/317my8/is_there_a_published_bitcoin_tumbler_algorithm_or/</t>
  </si>
  <si>
    <t>Would you be a knowledgeable media source for Bitcoin topics? This website connects journalists with sources for news stories. Help raise the bar about crypto media content and move Bitcoin beyond the "dark market" narrative</t>
  </si>
  <si>
    <t>http://www.helpareporter.com</t>
  </si>
  <si>
    <t>http://www.reddit.com/r/Bitcoin/comments/317my7/would_you_be_a_knowledgeable_media_source_for/</t>
  </si>
  <si>
    <t>April 03, 2015 at 12:47AM</t>
  </si>
  <si>
    <t>bitcoinchamp</t>
  </si>
  <si>
    <t>I have the bitcoin killer app!</t>
  </si>
  <si>
    <t>I hold in my head the bitcoin killer app. It would instantly bring bitcoin to the mainstream. It's something that can only be done with bitcoin. Fiat, credit cards and the likes could not do this. It solves the problem of "why use bitcoin when cash, credit cards, PayPal are easier?" My idea would instantly shake up the world's economy. It's kinda scary how much the world would change for the better if my idea ever came to fruition.I thought about bringing my idea to Google even searched out contact info but spoke to my attorney first and said I'd be an idiot if I told Google without having some kind of patent protection. He advised me this is outside of his expertise and that I need to consult a property intellectual rights attorney. From what he said they're quite expensive but I'm looking into now.</t>
  </si>
  <si>
    <t>http://www.reddit.com/r/Bitcoin/comments/317qhb/i_have_the_bitcoin_killer_app/</t>
  </si>
  <si>
    <t>April 03, 2015 at 12:36AM</t>
  </si>
  <si>
    <t>itisike</t>
  </si>
  <si>
    <t>What’s the use for Bitcoin?</t>
  </si>
  <si>
    <t>https://scottyli.com/whats-the-use-for-bitcoin/</t>
  </si>
  <si>
    <t>http://www.reddit.com/r/Bitcoin/comments/317q6o/whats_the_use_for_bitcoin/</t>
  </si>
  <si>
    <t>April 03, 2015 at 12:33AM</t>
  </si>
  <si>
    <t>itsgremlin</t>
  </si>
  <si>
    <t>Is it just me or do these people just have no idea how the system is working the average Joe?</t>
  </si>
  <si>
    <t>http://np.reddit.com/r/explainlikeimfive/comments/3171gr/eli5_how_does_the_united_states_run_on_a_deficit/</t>
  </si>
  <si>
    <t>http://www.reddit.com/r/Bitcoin/comments/317prh/is_it_just_me_or_do_these_people_just_have_no/</t>
  </si>
  <si>
    <t>April 03, 2015 at 12:27AM</t>
  </si>
  <si>
    <t>Bitcopia</t>
  </si>
  <si>
    <t>My response to "Why would you tout its usefulness as a transaction medium and then talk about price?"</t>
  </si>
  <si>
    <t>Bitcoin is a public ledger of cryptographically signed messages. Currently, those messages most commonly represent a monetary value based on exchange rates. This is often called Bitcoin's first app. However, those messages can be viewed as tokens and can be used to represent all kinds of other things, as Rob mentioned, and can be (in the future) as small as 1/100 millionth of a bitcoin. That means you can create a token stored within 1/100 millionth of a bitcoin and program that token to behave in previously impossible ways. Most of today's understood implications of that is removal of the requirement for third party trust from certain services, most notably banking, legal, and value transfer tasks associated wills, deeds, escrow, stocks, etc.Bitcoin is a very basic protocol in the same way that TCP and IP are, and is therefor best left to be built on top of in layers. The possibilities and implications of that are broad and just starting to be explored, but one key example is Overstock's Medici project, a blockchain based stock exchange.Aside from the future potential, even if Bitcoin is nothing but a tool for transferring monetary value, it's still saving people a significant amount of money on international remittances, wire transfers, and other third party banking fees, which are often exploitative to the poorest people. Bitcoin also makes micropayments possible. Want to pay $0.05 or $0.10 to read an article on WSJ instead of buying a monthly subscription? Rather pay $0.01 per video to not watch ads on YouTube? You're going to need a value transfer system that doesn't cost at minimum $0.30 per transaction, and with bitcoin transactions being free and integrated with HTML5, you get a whole host of possibilities.When people talk about the price, they often do not have a good understanding of how Bitcoin works, mostly because few people do, and price is the easiest point for them to make a connection. But speculation is a healthy aspect of Bitcoin's growth, and without it, the project would either fail or at best develop much, much slower. I got into Bitcoin as a trader, and many others found it the same way. Also, growing speculation brings much needed liquidity to such a thin market, so talk about the price all you want!</t>
  </si>
  <si>
    <t>http://www.reddit.com/r/Bitcoin/comments/317oyt/my_response_to_why_would_you_tout_its_usefulness/</t>
  </si>
  <si>
    <t>April 03, 2015 at 12:22AM</t>
  </si>
  <si>
    <t>zandini</t>
  </si>
  <si>
    <t>UBS to Research Blockchain</t>
  </si>
  <si>
    <t>http://www.wsj.com/articles/BL-DGB-41139</t>
  </si>
  <si>
    <t>http://www.reddit.com/r/Bitcoin/comments/317o8n/ubs_to_research_blockchain/</t>
  </si>
  <si>
    <t>April 03, 2015 at 01:23AM</t>
  </si>
  <si>
    <t>FantasyDuellist</t>
  </si>
  <si>
    <t>How do I accept bitcoin donations?</t>
  </si>
  <si>
    <t>Hi! I'm developing a game. It will be free software with a donations model. I'm looking for the best way to accept bitcoin donations. Any advice?</t>
  </si>
  <si>
    <t>http://www.reddit.com/r/Bitcoin/comments/317vea/how_do_i_accept_bitcoin_donations/</t>
  </si>
  <si>
    <t>April 03, 2015 at 01:21AM</t>
  </si>
  <si>
    <t>desantis</t>
  </si>
  <si>
    <t>Gem Raises an Additional $1.3 Million in New Round Brining Their Total Funding to $3.3 Million; Opens API to the World</t>
  </si>
  <si>
    <t>https://bitcoinmagazine.com/19850/gem-raises-new-funding-round-opens-api-world/</t>
  </si>
  <si>
    <t>http://www.reddit.com/r/Bitcoin/comments/317v28/gem_raises_an_additional_13_million_in_new_round/</t>
  </si>
  <si>
    <t>April 03, 2015 at 01:19AM</t>
  </si>
  <si>
    <t>funky_pretty</t>
  </si>
  <si>
    <t>All this DEA drama has me...</t>
  </si>
  <si>
    <t>http://imgur.com/K3NBlb4</t>
  </si>
  <si>
    <t>http://www.reddit.com/r/Bitcoin/comments/317uty/all_this_dea_drama_has_me/</t>
  </si>
  <si>
    <t>April 03, 2015 at 01:18AM</t>
  </si>
  <si>
    <t>BitQuick to the Moon!</t>
  </si>
  <si>
    <t>https://www.youtube.com/watch?v=WhvtZYiGP5E</t>
  </si>
  <si>
    <t>http://www.reddit.com/r/Bitcoin/comments/317upr/bitquick_to_the_moon/</t>
  </si>
  <si>
    <t>April 03, 2015 at 01:17AM</t>
  </si>
  <si>
    <t>drkmntr</t>
  </si>
  <si>
    <t>Google Maps images of Ross Ulbricht's early days (2011) working at Bello coffee. Took screen grabs during Silk Road trial when prosecution mentioned Bello several times.</t>
  </si>
  <si>
    <t>http://imgur.com/a/eQgH3</t>
  </si>
  <si>
    <t>http://www.reddit.com/r/Bitcoin/comments/317ukf/google_maps_images_of_ross_ulbrichts_early_days/</t>
  </si>
  <si>
    <t>April 03, 2015 at 01:16AM</t>
  </si>
  <si>
    <t>Bitcoin Takes a Stand for Liberty - Meet Andrew Kalleen</t>
  </si>
  <si>
    <t>https://youtu.be/wYa1Wmb2f8Y</t>
  </si>
  <si>
    <t>http://www.reddit.com/r/Bitcoin/comments/317uat/bitcoin_takes_a_stand_for_liberty_meet_andrew/</t>
  </si>
  <si>
    <t>April 03, 2015 at 01:15AM</t>
  </si>
  <si>
    <t>loneduck007</t>
  </si>
  <si>
    <t>Somebody just sold 139 bitcoins on bitfinex...</t>
  </si>
  <si>
    <t>What an idiot, this shit is going up!</t>
  </si>
  <si>
    <t>http://www.reddit.com/r/Bitcoin/comments/317u5j/somebody_just_sold_139_bitcoins_on_bitfinex/</t>
  </si>
  <si>
    <t>April 03, 2015 at 01:14AM</t>
  </si>
  <si>
    <t>bitcoincurious1</t>
  </si>
  <si>
    <t>[PSA] - WARNING: Mycelium for iOS - READ</t>
  </si>
  <si>
    <t>This is strictly about the Mycelium iOS wallet and has nothing to do with any other of their products or servicesThis app has been removed from the app store and has two major bugs.1) You cannot send funds FROM your Mycelium wallet.2) You cannot back up your wallet or export your seed files.The company has said they are working to fix this, however they should have something on their website, or an email, or something about this for anyone else who is sitting with their app downloaded to their iphone. Hopefully this saves some people time like the 4h I spent on it yesterday. More details below.https://www.reddit.com/r/Bitcoin/comments/315vqb/help_please_transfered_btc_to_mycelium_wallet_and/</t>
  </si>
  <si>
    <t>http://www.reddit.com/r/Bitcoin/comments/317tys/psa_warning_mycelium_for_ios_read/</t>
  </si>
  <si>
    <t>April 03, 2015 at 01:10AM</t>
  </si>
  <si>
    <t>NicolasDorier</t>
  </si>
  <si>
    <t>Snowden and the Obama Effect</t>
  </si>
  <si>
    <t>http://imgur.com/TZ0VLZu</t>
  </si>
  <si>
    <t>http://www.reddit.com/r/Bitcoin/comments/317tfy/snowden_and_the_obama_effect/</t>
  </si>
  <si>
    <t>April 03, 2015 at 01:08AM</t>
  </si>
  <si>
    <t>What's the use for Bitcoin? (Hacker News Discussion)</t>
  </si>
  <si>
    <t>https://news.ycombinator.com/item?id=9311843</t>
  </si>
  <si>
    <t>http://www.reddit.com/r/Bitcoin/comments/317t58/whats_the_use_for_bitcoin_hacker_news_discussion/</t>
  </si>
  <si>
    <t>April 03, 2015 at 01:33AM</t>
  </si>
  <si>
    <t>Is the redemption script from a multisig alone sensitive? or can it be public? and if the redemption script is lost, can 2 public keys from a 2 of 3 multisig still combine to spend without the redemption script?</t>
  </si>
  <si>
    <t>http://www.reddit.com/r/Bitcoin/comments/317wsy/is_the_redemption_script_from_a_multisig_alone/</t>
  </si>
  <si>
    <t>April 03, 2015 at 01:28AM</t>
  </si>
  <si>
    <t>Bitcoin and the Blockchain | Rick Falkvinge | TEDxBucharest</t>
  </si>
  <si>
    <t>https://youtu.be/43e6eAAeGCs</t>
  </si>
  <si>
    <t>http://www.reddit.com/r/Bitcoin/comments/317w5v/bitcoin_and_the_blockchain_rick_falkvinge/</t>
  </si>
  <si>
    <t>April 03, 2015 at 01:26AM</t>
  </si>
  <si>
    <t>circlesinsidesquares</t>
  </si>
  <si>
    <t>Brain wallet with randomly generated private key</t>
  </si>
  <si>
    <t>Brain wallets are an interesting topic. But everyone seems to want to memorize a passphrase that generates a private key. While this is acceptable if it contains sufficient entropy, it just seems like you are opening yourself up to potential problems.Am I the only person who thinks memorizing a randomly generated base64 private key isn't a big deal? Sure it takes a while, and it's not a trivial task, but the benefits seem well worth it. People memorize hundreds of digits of PI, and I've memorized encryption keys before, we all use passwords, what's the big deal?The blockchain itself then becomes your bitcoin storage, you have nothing physical to lose or get stolen.Forgetting would be a potential problem, but in my experience if I'm using something like a password on a regular basis, even like once a year, I won't forget it. Growing up using the internet I am infinitely more likely to lose something physical in my experience.Does anyone have suggestions for the best client to do this with? I have been looking at brainwallet.github.io. Are there any potential problems or security concerns with this client that I should be aware of?I don't plan to actually store anything significant in bitcoin, just use it for exchange. Thanks for your comments and help.</t>
  </si>
  <si>
    <t>http://www.reddit.com/r/Bitcoin/comments/317vus/brain_wallet_with_randomly_generated_private_key/</t>
  </si>
  <si>
    <t>April 03, 2015 at 01:46AM</t>
  </si>
  <si>
    <t>ThrowItChuckIt</t>
  </si>
  <si>
    <t>A few questions about buying Bitcoin in the UK</t>
  </si>
  <si>
    <t>Im interested in buying some Bitcoin soon. As Im from the UK, Im struggling to find an exchange that will do UK banking. I found Coinfloor but found that still goes through a foreign bank (in Poland) which would cost me 10 pounds which wont be worth it for the small starter investment Il be making.So that leaves us with CoinCorner, Im still unsure about these guys, still got more research to do with them.That leaves us with Bitbargain, I have nothing wrong with Bitbargain but I do feel a little worried about sharing my banking details with strangers... Would it be dangerous in any way to share the information needed to buy/sell Bitcoins on Bitbargain?</t>
  </si>
  <si>
    <t>http://www.reddit.com/r/Bitcoin/comments/317ynk/a_few_questions_about_buying_bitcoin_in_the_uk/</t>
  </si>
  <si>
    <t>April 03, 2015 at 02:11AM</t>
  </si>
  <si>
    <t>FutureAvenir</t>
  </si>
  <si>
    <t>[Idea] FollowThatCoin : A Bitcoin site with fancy data visualiasation graphics that tracks coins/wallets that are reported stolen/hacked</t>
  </si>
  <si>
    <t>Want to help the legitimacy of Bitcoin?Make sure that those that get robbed/hacked get justice for their lost coinage.Proposal : 100% Open-Source Site that tracks wallets and/or coins. Show fancy graphics of coin flowcharts. Talk about coin security to prevent further attacks. Talk about what to do with the information given by the site. Have a team of people that actively follow cases and take a finder's fee % of the coins if they can get them back to their original owners. Have bitcoin businesses advertise/support the site and show much they have donated in Bitcoin to help the site exist/persist.</t>
  </si>
  <si>
    <t>http://www.reddit.com/r/Bitcoin/comments/31827i/idea_followthatcoin_a_bitcoin_site_with_fancy/</t>
  </si>
  <si>
    <t>April 03, 2015 at 02:09AM</t>
  </si>
  <si>
    <t>zimmerf2</t>
  </si>
  <si>
    <t>Get your money OUT of Bitgo, before yesterday their system did not support deterministic "k" values.</t>
  </si>
  <si>
    <t>https://twitter.com/ryanxcharles/status/583668464297979904</t>
  </si>
  <si>
    <t>http://www.reddit.com/r/Bitcoin/comments/318218/get_your_money_out_of_bitgo_before_yesterday/</t>
  </si>
  <si>
    <t>Redditor1566</t>
  </si>
  <si>
    <t>Welcome to r/bitcoinforservices</t>
  </si>
  <si>
    <t>Hello everyone! I own a subreddit called r/bitcoinforservices and Ijust wanted to let you know about it. Pretty much we just pay eachother bitcoin for all different services! Hope to see you all soon!</t>
  </si>
  <si>
    <t>http://www.reddit.com/r/Bitcoin/comments/31820j/welcome_to_rbitcoinforservices/</t>
  </si>
  <si>
    <t>April 03, 2015 at 01:57AM</t>
  </si>
  <si>
    <t>Raystonn</t>
  </si>
  <si>
    <t>Bitcoin's Proof of Work Validated and Vindicated</t>
  </si>
  <si>
    <t>Some of Bitcoin's competitors use a Proof of Stake model to attempt to achieve distributed consensus. This paper now definitively proves that distributed consensus is broken in Proof of Stake algorithms. https://download.wpsoftware.net/bitcoin/new-pos.pdfIt is possible, by requiring stake to be bonded for many consecutive blocks, and by choosing signers using randomness extracted by long-past (in blocktime) blocks, to force the attacks described above to rewrite long stretches of history. This is often described as “preventing short-range attacks”. It is clear that this does not address the costless simulation issue; after all, if it’s easy to change history, it’s easy to change long stretches of history. However, proponents argue that since for an honestly-created history, long stretches of blocktime correspond to long stretches of real time, any revision of so much history is sure to contradict the history as remembered by participants in the system. Thus such an attack would be detected, recognized as an attack, and the new history rejected.If this is implemented correctly, there is no problem with this, except that it changes the trust model from that of Bitcoin. New users who encounter multiple histories are no longer able to distinguish them on their own; they need to ask existing participants in the network (which may include friends and family, large corporate entities with reputations to maintain, public websites, etc.) which history they know to be the true one. This is not a distributed consensus! It is a different sort of consensus, which may be formed amongst always-online peers in a decentralized way, but depends on trust for new users and temporarily offline ones. It is correspondingly vulnurable to legal pressure, attacks on “trusted” entities, and network attacks.I don't recommend anyone trust their funds to any network using Proof of Stake. Actual methods of attack are published in this paper. It's just a matter of time.</t>
  </si>
  <si>
    <t>http://www.reddit.com/r/Bitcoin/comments/3180aq/bitcoins_proof_of_work_validated_and_vindicated/</t>
  </si>
  <si>
    <t>April 03, 2015 at 02:25AM</t>
  </si>
  <si>
    <t>Knownfisherman</t>
  </si>
  <si>
    <t>How can I become a wallet developer?</t>
  </si>
  <si>
    <t>I would really like to contribute to the community by somehow developing a wallet or something.What source code should I look at or what articles should I read?I know alot of Python and C++.Thanks in advance :)</t>
  </si>
  <si>
    <t>http://www.reddit.com/r/Bitcoin/comments/31848s/how_can_i_become_a_wallet_developer/</t>
  </si>
  <si>
    <t>April 03, 2015 at 02:57AM</t>
  </si>
  <si>
    <t>PaleusNakamoto</t>
  </si>
  <si>
    <t>Expect the purchasing power of bitcoin to increase in the long run.</t>
  </si>
  <si>
    <t>https://www.youtube.com/watch?v=8qx0-V-7nVs</t>
  </si>
  <si>
    <t>http://www.reddit.com/r/Bitcoin/comments/3188vu/expect_the_purchasing_power_of_bitcoin_to/</t>
  </si>
  <si>
    <t>April 03, 2015 at 02:51AM</t>
  </si>
  <si>
    <t>bitbybitbybitcoin</t>
  </si>
  <si>
    <t>Bitcoin API Platform Gem Raises $1.3 Million and Releases Multi-Sig API for Developers</t>
  </si>
  <si>
    <t>http://bitcorati.com/2015/04/02/bitcoin-api-platform-gem-raises-1-3-million-releases-multi-sig-api-for-developers/</t>
  </si>
  <si>
    <t>http://www.reddit.com/r/Bitcoin/comments/3187zn/bitcoin_api_platform_gem_raises_13_million_and/</t>
  </si>
  <si>
    <t>April 03, 2015 at 02:43AM</t>
  </si>
  <si>
    <t>solled</t>
  </si>
  <si>
    <t>BitBeat: The Wacky Details of a Bitcoin Theft Gone Awry</t>
  </si>
  <si>
    <t>http://blogs.wsj.com/moneybeat/2015/04/01/bitbeat-the-wacky-details-of-a-bitcoin-theft-gone-awry/</t>
  </si>
  <si>
    <t>http://www.reddit.com/r/Bitcoin/comments/3186we/bitbeat_the_wacky_details_of_a_bitcoin_theft_gone/</t>
  </si>
  <si>
    <t>April 03, 2015 at 02:35AM</t>
  </si>
  <si>
    <t>PurseMagic was a (well received) prank</t>
  </si>
  <si>
    <t>https://twitter.com/PurseIO/status/583713401152475136</t>
  </si>
  <si>
    <t>http://www.reddit.com/r/Bitcoin/comments/3185rh/pursemagic_was_a_well_received_prank/</t>
  </si>
  <si>
    <t>April 03, 2015 at 03:14AM</t>
  </si>
  <si>
    <t>btcdrak</t>
  </si>
  <si>
    <t>MtGox was 'inside job'</t>
  </si>
  <si>
    <t>http://www.ibtimes.co.uk/cryptocurrency-round-new-york-considers-bitcoin-sustained-stability-mtgox-was-inside-job-1481630</t>
  </si>
  <si>
    <t>http://www.reddit.com/r/Bitcoin/comments/318b7q/mtgox_was_inside_job/</t>
  </si>
  <si>
    <t>April 03, 2015 at 03:11AM</t>
  </si>
  <si>
    <t>Missing page on reddit!!!</t>
  </si>
  <si>
    <t>http://imgur.com/n2CPi9j</t>
  </si>
  <si>
    <t>http://www.reddit.com/r/Bitcoin/comments/318auh/missing_page_on_reddit/</t>
  </si>
  <si>
    <t>Why is the Bitcoin Bowl no more?</t>
  </si>
  <si>
    <t>http://fortune.com/2015/04/02/bitcoin-bowl/</t>
  </si>
  <si>
    <t>http://www.reddit.com/r/Bitcoin/comments/318au3/why_is_the_bitcoin_bowl_no_more/</t>
  </si>
  <si>
    <t>ealoex</t>
  </si>
  <si>
    <t>Brawker is scam</t>
  </si>
  <si>
    <t>Brawker is nothing but a scam. They released my bitcoins to (Bitcoingenie) an alleged buyer of my offer, before I received the product, ie, inflicted the instructions that are given for them yourself, which tell you to release the bitcoins after being in accordance with the received product . Finally, the offer is $ 247.00 I came in contact with amazon.com to know the product and they informed me that the product would be delivered and the buyer would be refunded. I referred to this news Brawker, that after several unfortunate contacts with them, which has a nasty way of dialogue with its users, it is when dialogue. After that they (Brawker) said that once (Bitcoingenie) the supposed buyer of my offer was refunded my bitcoins would be reimbursed. After a while I received an email saying Brawker the buyer (Bitcoingenie) would no longer responding. But just visit his profile on the platform (Brawker) and see that it remains active. I contacted several times, I am tired of sending email and open tickets in Brawker.com, which have not had any response. They do not have the minimum capacity to compensate its users, it makes me come to the conclusion that they are just scammers!</t>
  </si>
  <si>
    <t>http://www.reddit.com/r/Bitcoin/comments/318arp/brawker_is_scam/</t>
  </si>
  <si>
    <t>April 03, 2015 at 03:19AM</t>
  </si>
  <si>
    <t>2FA Poll for Bitcoin Related Projects and Business's - Give your input!</t>
  </si>
  <si>
    <t>https://bitcointalk.org/index.php?topic=1010527.0</t>
  </si>
  <si>
    <t>http://www.reddit.com/r/Bitcoin/comments/318bzh/2fa_poll_for_bitcoin_related_projects_and/</t>
  </si>
  <si>
    <t>April 03, 2015 at 03:47AM</t>
  </si>
  <si>
    <t>chingow</t>
  </si>
  <si>
    <t>Where could i find a good long term escrow?</t>
  </si>
  <si>
    <t>So im looking to find an escrow that can hold my coins until the value hits an exact number. Where can i find a trusted escrow that could do this for me?</t>
  </si>
  <si>
    <t>http://www.reddit.com/r/Bitcoin/comments/318ftj/where_could_i_find_a_good_long_term_escrow/</t>
  </si>
  <si>
    <t>April 03, 2015 at 03:45AM</t>
  </si>
  <si>
    <t>ichigo13</t>
  </si>
  <si>
    <t>Align Commerce - New platform opens in beta to 34 countries to promote efficiencies in global payments</t>
  </si>
  <si>
    <t>http://www.businesswire.com/news/home/20150402005194/en/Align-Commerce-Halves-Cost-Time-Transactions-24#.VR2mY_mjN8G</t>
  </si>
  <si>
    <t>http://www.reddit.com/r/Bitcoin/comments/318fhs/align_commerce_new_platform_opens_in_beta_to_34/</t>
  </si>
  <si>
    <t>April 03, 2015 at 03:39AM</t>
  </si>
  <si>
    <t>anotherrandomname947</t>
  </si>
  <si>
    <t>If you've been wondering what's caused recent transaction spikes...</t>
  </si>
  <si>
    <t>...it's probably just me playing with my new Trezor.Sometimes I just plug it in and move coins around between accounts for the fun of it.When I first got into Bitcoin I used to go to such lengths to create paper wallets offline, but then couldn't move cold storage funds without having to expose the private key to a possibly hacked pc. Trezor makes safely owning and spending bitcoins so easy. It's very cool.</t>
  </si>
  <si>
    <t>http://www.reddit.com/r/Bitcoin/comments/318eot/if_youve_been_wondering_whats_caused_recent/</t>
  </si>
  <si>
    <t>April 03, 2015 at 03:38AM</t>
  </si>
  <si>
    <t>cryptotariandotcom</t>
  </si>
  <si>
    <t>Bitcoin: The Future of Digital Currency Financial Systems (2014)</t>
  </si>
  <si>
    <t>http://www.youtube.com/attribution_link?a=FGajYIXtuYU&amp;u=%2Fwatch%3Fv%3Dtw3PhMFm8tQ%26feature%3Dshare</t>
  </si>
  <si>
    <t>http://www.reddit.com/r/Bitcoin/comments/318ekx/bitcoin_the_future_of_digital_currency_financial/</t>
  </si>
  <si>
    <t>April 03, 2015 at 03:36AM</t>
  </si>
  <si>
    <t>The Sunlight Foundation now accepts donations in Bitcoin.</t>
  </si>
  <si>
    <t>http://sunlightfoundation.com/bitcoin/</t>
  </si>
  <si>
    <t>http://www.reddit.com/r/Bitcoin/comments/318e8w/the_sunlight_foundation_now_accepts_donations_in/</t>
  </si>
  <si>
    <t>April 03, 2015 at 03:57AM</t>
  </si>
  <si>
    <t>iWillDoItForBitcoin</t>
  </si>
  <si>
    <t>Paypal issues... across their entire system.</t>
  </si>
  <si>
    <t>Just went out to make a couple purchases. Declined as debit, tried a few times. Declined. Tried as credit, still declined. Tried to go to an ATM so I could just get cash to pay the guy right quick. Declined. So now I have to call the debit card department of Paypal.After a 35 minute wait, I get to speak to someone who says EVERY SINGLE ACCOUNT in their system is having some issue now where it's showing a zero balance. Absolutely ridiculous and something that would simply not happen with BTC. She did something on her end that made it show I had "some sort of balance"... she couldn't tell me what, but it was enough to where I could make my ATM withdrawl (which mind you, means my purchase now costs $3 more).Afterward, my account is showing the same balance as before - but we know that's not to be trusted and any thing else I happen to have going through on this card is just going to get me in trouble if my balance is overspent. Such a terrible, terrible company and absolute proof that if you don't have your money - you are the mercy of some shit company like Paypal. The entire ordeal took just under an hour and a half. Just to make a $40 purchase. They got an earful for sure and my wasted time isn't over, because now I have to make sure whatever it is she did settles out correctly. Grrrrrrr.</t>
  </si>
  <si>
    <t>http://www.reddit.com/r/Bitcoin/comments/318h57/paypal_issues_across_their_entire_system/</t>
  </si>
  <si>
    <t>April 03, 2015 at 03:50AM</t>
  </si>
  <si>
    <t>homad</t>
  </si>
  <si>
    <t>Heads up. Buttercoin's U.S. ACH transfers are down currently</t>
  </si>
  <si>
    <t>" This payment option is temporarily unavailable. We are working to enable it as soon as possible.We apologize for the inconvenience. "</t>
  </si>
  <si>
    <t>http://www.reddit.com/r/Bitcoin/comments/318g87/heads_up_buttercoins_us_ach_transfers_are_down/</t>
  </si>
  <si>
    <t>April 03, 2015 at 04:19AM</t>
  </si>
  <si>
    <t>shludvigsen</t>
  </si>
  <si>
    <t>Winklevoss ETF still not approved or dismissed. What's going on?</t>
  </si>
  <si>
    <t>This has just taken too long. I'm putting my foot down! ;) What more information does the US need? How much time do they need to decide? It's a lot of tacticks going on, what do you think?</t>
  </si>
  <si>
    <t>http://www.reddit.com/r/Bitcoin/comments/318k60/winklevoss_etf_still_not_approved_or_dismissed/</t>
  </si>
  <si>
    <t>April 03, 2015 at 04:17AM</t>
  </si>
  <si>
    <t>justbeyourselfman</t>
  </si>
  <si>
    <t>Unbox Therapy shows off Bitcoin -- 1.8 Million subscribers</t>
  </si>
  <si>
    <t>https://www.youtube.com/watch?v=Y82mpokV_rA&amp;t=0m49s</t>
  </si>
  <si>
    <t>http://www.reddit.com/r/Bitcoin/comments/318jye/unbox_therapy_shows_off_bitcoin_18_million/</t>
  </si>
  <si>
    <t>April 03, 2015 at 04:05AM</t>
  </si>
  <si>
    <t>CosmosKing98</t>
  </si>
  <si>
    <t>For people who think bandwidth is a scalability problem for the bitcoin network.</t>
  </si>
  <si>
    <t>http://www.theverge.com/2015/4/2/8330267/comcast-2gbps-gigabit-pro-broadband</t>
  </si>
  <si>
    <t>http://www.reddit.com/r/Bitcoin/comments/318icp/for_people_who_think_bandwidth_is_a_scalability/</t>
  </si>
  <si>
    <t>April 03, 2015 at 04:34AM</t>
  </si>
  <si>
    <t>Big Man Tyrone shows off his big guns for BitQuick!</t>
  </si>
  <si>
    <t>https://www.youtube.com/watch?v=WhvtZYiGP5E?v=88</t>
  </si>
  <si>
    <t>http://www.reddit.com/r/Bitcoin/comments/318m8l/big_man_tyrone_shows_off_his_big_guns_for_bitquick/</t>
  </si>
  <si>
    <t>April 03, 2015 at 04:30AM</t>
  </si>
  <si>
    <t>BrassTeacup</t>
  </si>
  <si>
    <t>Could someone help my get hold of an SQL dump of the blockchain?</t>
  </si>
  <si>
    <t>I'm a programmer, and I want to do a bunch of analysis/visualisation on the evolution of the blockchain.I've tried to get Abe and Blockparser compiled/installed/working, to no avail. I'm at a bit of a loss here, because all of these tools are outside my comfort zone (C#), so debugging is going to take ages.Does anyone have the ability to share an up to date ish (ie this year) SQL dump of the blockchain with me? I run Bitcoin-Qt, so I have the 30GB blockchain knocking around on disk.Thanks, and sorry if I'm posting in the wrong place.</t>
  </si>
  <si>
    <t>http://www.reddit.com/r/Bitcoin/comments/318lnc/could_someone_help_my_get_hold_of_an_sql_dump_of/</t>
  </si>
  <si>
    <t>April 03, 2015 at 04:29AM</t>
  </si>
  <si>
    <t>Balooer</t>
  </si>
  <si>
    <t>How Bitcoin Will End World Poverty</t>
  </si>
  <si>
    <t>http://www.forbes.com/sites/steveforbes/2015/04/02/how-bitcoin-will-end-world-poverty/</t>
  </si>
  <si>
    <t>http://www.reddit.com/r/Bitcoin/comments/318li1/how_bitcoin_will_end_world_poverty/</t>
  </si>
  <si>
    <t>April 03, 2015 at 04:23AM</t>
  </si>
  <si>
    <t>cantapat</t>
  </si>
  <si>
    <t>Localbitcoins Question</t>
  </si>
  <si>
    <t>I just recently started dabbling in bitcoins. I decided to make a cash deposit to get some from Localbitcoins for the hell of it. I found a seller and bought 155 usd worth of coins, but I only received 138 after the trade. I understand there's a 1% fee for the wallet, and apparently a $5 charge for trades over 100, but what is constituting me losing 17 dollars? Is it just the value of BTC fluctuating constantly?</t>
  </si>
  <si>
    <t>http://www.reddit.com/r/Bitcoin/comments/318kpp/localbitcoins_question/</t>
  </si>
  <si>
    <t>April 03, 2015 at 04:22AM</t>
  </si>
  <si>
    <t>artur_easybitz</t>
  </si>
  <si>
    <t>Launching end of April new p2p marketplace to buy/sell bitcoin as easy as Google search. Get early access to list your ads</t>
  </si>
  <si>
    <t>http://blog.paxful.com/a-peer-to-peer-crypto-market-place-for-the-masses/</t>
  </si>
  <si>
    <t>http://www.reddit.com/r/Bitcoin/comments/318kmy/launching_end_of_april_new_p2p_marketplace_to/</t>
  </si>
  <si>
    <t>April 03, 2015 at 04:46AM</t>
  </si>
  <si>
    <t>Should I buy litecoin as a hedge against bitcoin?</t>
  </si>
  <si>
    <t>So over the past year I've been buying more n more bitcoin. I'm totally convinced cryptocurrency is here to stay, but worried about a black swan event that could cause bitcoin to collapse, something specific to bitcoin like an unintended fork, 51% attack, flaw in the code. I think if that happens a lot of bitcoin's market cap will flow into the #2 coin--litecoin. Let's say 1/4 of bitcoin's wealth (to pull a number out of the ether) moves into litecoin, then I'm thinking I should have 10.77 litecoins for every bitcoin I own, as a hedge. I get 10.77 as follows:Bitcoin market cap = $3,538,440,1681/4 of bitcoin market cap = $884,610,042Number of litecoins = 37,814,604For litecoin to absorb this = $884,610,042 / 37,814,604 = $23.40 per ltcPrice of bitcoin = $252Number of litecoins needed to absorb $252 = $252 / $23.40 = 10.77 ltc (which is about $18.30)Does this make sense to do?</t>
  </si>
  <si>
    <t>http://www.reddit.com/r/Bitcoin/comments/318nwv/should_i_buy_litecoin_as_a_hedge_against_bitcoin/</t>
  </si>
  <si>
    <t>April 03, 2015 at 04:45AM</t>
  </si>
  <si>
    <t>joopius</t>
  </si>
  <si>
    <t>ELI5: Why is Russia banning bitcoin and do you think the ban will hold up?</t>
  </si>
  <si>
    <t>http://www.reddit.com/r/Bitcoin/comments/318nqm/eli5_why_is_russia_banning_bitcoin_and_do_you/</t>
  </si>
  <si>
    <t>silverstar194</t>
  </si>
  <si>
    <t>BitAnalysis A Free GUI for Coinbase Exchange API Raw Data Processing</t>
  </si>
  <si>
    <t>After looking around for a good way to analyze my Coinbase Exchange transactions and finding none I designed and launched this website. All tools on this site are free to use. Share and Enjoy!http://www.bitanalysis.us</t>
  </si>
  <si>
    <t>http://www.reddit.com/r/Bitcoin/comments/318npz/bitanalysis_a_free_gui_for_coinbase_exchange_api/</t>
  </si>
  <si>
    <t>April 03, 2015 at 04:38AM</t>
  </si>
  <si>
    <t>Bitcoin Canada is hosting the first bitcoin party in Montreal at The Blue Dog Motel and they're bringing a Bitcoin ATM</t>
  </si>
  <si>
    <t>http://www.reddit.com/r/Bitcoin/comments/318mrj/bitcoin_canada_is_hosting_the_first_bitcoin_party/</t>
  </si>
  <si>
    <t>PhiMinD</t>
  </si>
  <si>
    <t>https://www.youtube.com/watch?v=tw3PhMFm8tQ</t>
  </si>
  <si>
    <t>http://www.reddit.com/r/Bitcoin/comments/318mp4/bitcoin_the_future_of_digital_currency_financial/</t>
  </si>
  <si>
    <t>April 03, 2015 at 04:37AM</t>
  </si>
  <si>
    <t>NEWSNIGHT: Bitcoin -- the future, or a bubble waiting to burst?</t>
  </si>
  <si>
    <t>https://youtu.be/VvIaD8LryZ0</t>
  </si>
  <si>
    <t>http://www.reddit.com/r/Bitcoin/comments/318mlm/newsnight_bitcoin_the_future_or_a_bubble_waiting/</t>
  </si>
  <si>
    <t>April 03, 2015 at 05:02AM</t>
  </si>
  <si>
    <t>WinkleviBitcoinTrust</t>
  </si>
  <si>
    <t>Is the Morgan Spurlock TV show on bitcoin available anywhere online? [don't upvote]</t>
  </si>
  <si>
    <t>Buddy is looking for a simple explanation of bitcoin, and I wanted to show it to him, but all the links I found are dead. Is it available out there?</t>
  </si>
  <si>
    <t>http://www.reddit.com/r/Bitcoin/comments/318q4o/is_the_morgan_spurlock_tv_show_on_bitcoin/</t>
  </si>
  <si>
    <t>April 03, 2015 at 05:20AM</t>
  </si>
  <si>
    <t>BitKrow13</t>
  </si>
  <si>
    <t>Anyone else having trouble logging into Cryptsy???</t>
  </si>
  <si>
    <t>I was logged in a couple of days ago, to check balances and do some trading, and when i tried to log in this morning, it doesn't let me. Are they doing some maintenance? Or has anyone else experienced this problem??? Thanks</t>
  </si>
  <si>
    <t>http://www.reddit.com/r/Bitcoin/comments/318sm1/anyone_else_having_trouble_logging_into_cryptsy/</t>
  </si>
  <si>
    <t>April 03, 2015 at 05:18AM</t>
  </si>
  <si>
    <t>burritofanatic</t>
  </si>
  <si>
    <t>Agent Was Secretly Investigated During Silk Road Trial</t>
  </si>
  <si>
    <t>http://www.nytimes.com/2015/04/02/nyregion/agent-was-secretly-investigated-during-silk-road-trial.html</t>
  </si>
  <si>
    <t>http://www.reddit.com/r/Bitcoin/comments/318sc3/agent_was_secretly_investigated_during_silk_road/</t>
  </si>
  <si>
    <t>new2redditbtcjamscam</t>
  </si>
  <si>
    <t>If you open a loan with btcjam and use a fake id and stolen information you will get away with it.</t>
  </si>
  <si>
    <t>Ryan replied:Hi there,Thank you for your contact. After 90 days of a borrower being late on a payment, the borrower and lenders go through the process of arbitration. Arbitration is a legally binding contract, in which, the investors of the loan receive all of the information of the borrower. Read more about arbitration here: https://btcjam.com/faqs#arbitration http://blog.btcjam.com/post/78529756680/I don’t believe we will be refunding this loan specifically. We appreciate our understanding. Best,RyanIn Reference toHi, https://btcjam.com/users/147591 is a fake user. I googled the ebay account and it comes up on a spainish speaking site that contains passwords and ebay accounts for public use. http://s6cco2jylmxqcdeh.onion.city/w/printthread.php?tid=5002 do a control f for the ebay account that is on her btcjam account. I along with several other users on the site have invested ฿1.35 into a loan put out by this account and we were mislead by a clever scammer who used stolen information and a fake ID.</t>
  </si>
  <si>
    <t>http://www.reddit.com/r/Bitcoin/comments/318sat/if_you_open_a_loan_with_btcjam_and_use_a_fake_id/</t>
  </si>
  <si>
    <t>April 03, 2015 at 05:17AM</t>
  </si>
  <si>
    <t>schlichtm</t>
  </si>
  <si>
    <t>GoCelery (bitcoin exchange with ~$150k/month in volume) is giving $10 in bitcoin to people who can help them come up with good ways to improve their wallet.</t>
  </si>
  <si>
    <t>https://www.zapchain.com/a/g3sbeuQr54</t>
  </si>
  <si>
    <t>http://www.reddit.com/r/Bitcoin/comments/318s93/gocelery_bitcoin_exchange_with_150kmonth_in/</t>
  </si>
  <si>
    <t>April 03, 2015 at 05:16AM</t>
  </si>
  <si>
    <t>carlosbit</t>
  </si>
  <si>
    <t>Waiting for a Trezor promocode? Here it comes. Get your own Trezor for $99 and collect good karma points, because we return a fair share from your payment to Mycelium developers. This promotion is time-limited so hurry up.</t>
  </si>
  <si>
    <t>https://buytrezor.com?a=mycelium.com</t>
  </si>
  <si>
    <t>http://www.reddit.com/r/Bitcoin/comments/318s39/waiting_for_a_trezor_promocode_here_it_comes_get/</t>
  </si>
  <si>
    <t>April 03, 2015 at 05:14AM</t>
  </si>
  <si>
    <t>Anyone use TrueCoin</t>
  </si>
  <si>
    <t>Is it a reputable exchange?</t>
  </si>
  <si>
    <t>http://www.reddit.com/r/Bitcoin/comments/318ru2/anyone_use_truecoin/</t>
  </si>
  <si>
    <t>April 03, 2015 at 05:38AM</t>
  </si>
  <si>
    <t>cryptodude1</t>
  </si>
  <si>
    <t>https://www.youtube.com/watch?v=43e6eAAeGCs</t>
  </si>
  <si>
    <t>http://www.reddit.com/r/Bitcoin/comments/318uqj/bitcoin_and_the_blockchain_rick_falkvinge/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</si>
</sst>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forklog.com/forbes-ukraintsy-otkazyvayutsya-ot-bankov-v-polzu-bitkojna/" TargetMode="External"/><Relationship Id="rId194" Type="http://schemas.openxmlformats.org/officeDocument/2006/relationships/hyperlink" Target="http://www.newsbtc.com/2015/03/29/bitcoin-3d-printing-will-mutually-strengthen-each-other-opinion/" TargetMode="External"/><Relationship Id="rId193" Type="http://schemas.openxmlformats.org/officeDocument/2006/relationships/hyperlink" Target="http://www.reddit.com/r/Bitcoin/comments/30snl9/two_thirds_of_all_bitcoins_mined/" TargetMode="External"/><Relationship Id="rId192" Type="http://schemas.openxmlformats.org/officeDocument/2006/relationships/hyperlink" Target="http://bitcoin.talkera.org/two-third-of-all-bitcoins-mined/" TargetMode="External"/><Relationship Id="rId191" Type="http://schemas.openxmlformats.org/officeDocument/2006/relationships/hyperlink" Target="http://www.reddit.com/r/Bitcoin/comments/30sno3/ukrainians_escaping_from_banks_in_bitcoin/" TargetMode="External"/><Relationship Id="rId187" Type="http://schemas.openxmlformats.org/officeDocument/2006/relationships/hyperlink" Target="http://www.reddit.com/r/Bitcoin/comments/30skg4/lazycoins_goes_fast_with_new_uk_banking/" TargetMode="External"/><Relationship Id="rId186" Type="http://schemas.openxmlformats.org/officeDocument/2006/relationships/hyperlink" Target="http://www.coinspectator.com/lazycoins-goes-fast-with-new-uk-banking-partnership/" TargetMode="External"/><Relationship Id="rId185" Type="http://schemas.openxmlformats.org/officeDocument/2006/relationships/hyperlink" Target="http://www.reddit.com/r/Bitcoin/comments/30sl13/adam_guerbuez_on_twitter_today_will_be_very/" TargetMode="External"/><Relationship Id="rId184" Type="http://schemas.openxmlformats.org/officeDocument/2006/relationships/hyperlink" Target="https://twitter.com/AdamGuerbuez/status/582488286666579969" TargetMode="External"/><Relationship Id="rId189" Type="http://schemas.openxmlformats.org/officeDocument/2006/relationships/hyperlink" Target="http://www.reddit.com/r/Bitcoin/comments/30slkp/startcoin_max_keiser_scam/" TargetMode="External"/><Relationship Id="rId188" Type="http://schemas.openxmlformats.org/officeDocument/2006/relationships/hyperlink" Target="http://www.reddit.com/r/Bitcoin/comments/30sm7a/when_did_you_start_investing_in_bitcoin/" TargetMode="External"/><Relationship Id="rId183" Type="http://schemas.openxmlformats.org/officeDocument/2006/relationships/hyperlink" Target="http://www.reddit.com/r/Bitcoin/comments/30sjsf/proofofsincerity_through_btc_donations_to/" TargetMode="External"/><Relationship Id="rId182" Type="http://schemas.openxmlformats.org/officeDocument/2006/relationships/hyperlink" Target="http://www.reddit.com/r/Bitcoin/comments/30shtb/my_entrepreneurial_neurons_are_on_fire_so_excited/" TargetMode="External"/><Relationship Id="rId181" Type="http://schemas.openxmlformats.org/officeDocument/2006/relationships/hyperlink" Target="https://twitter.com/KimDotcom/status/582457909377777664" TargetMode="External"/><Relationship Id="rId180" Type="http://schemas.openxmlformats.org/officeDocument/2006/relationships/hyperlink" Target="http://www.reddit.com/r/Bitcoin/comments/30shw8/can_bitcoin_be_used_to_release_a_secret/" TargetMode="External"/><Relationship Id="rId176" Type="http://schemas.openxmlformats.org/officeDocument/2006/relationships/hyperlink" Target="http://www.reddit.com/r/Bitcoin/comments/30sips/can_i_make_money_with_bitcoins_on_this_website/" TargetMode="External"/><Relationship Id="rId175" Type="http://schemas.openxmlformats.org/officeDocument/2006/relationships/hyperlink" Target="http://georgeseprovitz.com/jobs" TargetMode="External"/><Relationship Id="rId174" Type="http://schemas.openxmlformats.org/officeDocument/2006/relationships/hyperlink" Target="http://www.reddit.com/r/Bitcoin/comments/30sgso/three_things_to_know_about_bitcoin/" TargetMode="External"/><Relationship Id="rId173" Type="http://schemas.openxmlformats.org/officeDocument/2006/relationships/hyperlink" Target="http://www.youtube.com/attribution_link?a=4URNTiN0abo&amp;u=%2Fwatch%3Fv%3DnVb7PAf6iAI%26feature%3Dshare" TargetMode="External"/><Relationship Id="rId179" Type="http://schemas.openxmlformats.org/officeDocument/2006/relationships/hyperlink" Target="http://www.reddit.com/r/Bitcoin/comments/30si7c/john_barrett_bitcoins_gravy_at_texas_bitcoin/" TargetMode="External"/><Relationship Id="rId178" Type="http://schemas.openxmlformats.org/officeDocument/2006/relationships/hyperlink" Target="http://www.youtube.com/attribution_link?a=CUi9gmpEQYo&amp;u=%2Fwatch%3Fv%3D6jZiW095QMU%26feature%3Dshare" TargetMode="External"/><Relationship Id="rId177" Type="http://schemas.openxmlformats.org/officeDocument/2006/relationships/hyperlink" Target="http://www.reddit.com/r/Bitcoin/comments/30sihc/what_drugs_satoshi_use/" TargetMode="External"/><Relationship Id="rId198" Type="http://schemas.openxmlformats.org/officeDocument/2006/relationships/hyperlink" Target="http://www.newsbtc.com/2015/03/29/bitlanders-bitcoin-company-becomes-the-sponsor-of-judo-open/" TargetMode="External"/><Relationship Id="rId197" Type="http://schemas.openxmlformats.org/officeDocument/2006/relationships/hyperlink" Target="http://www.reddit.com/r/Bitcoin/comments/30sn4p/a_few_interesting_facts_about_coinbase_bitcoin/" TargetMode="External"/><Relationship Id="rId196" Type="http://schemas.openxmlformats.org/officeDocument/2006/relationships/hyperlink" Target="http://www.newsbtc.com/2015/03/29/a-few-interesting-facts-about-coinbase-bitcoin-platform/" TargetMode="External"/><Relationship Id="rId195" Type="http://schemas.openxmlformats.org/officeDocument/2006/relationships/hyperlink" Target="http://www.reddit.com/r/Bitcoin/comments/30sn5q/bitcoin_3d_printing_will_mutually_strengthen_each/" TargetMode="External"/><Relationship Id="rId199" Type="http://schemas.openxmlformats.org/officeDocument/2006/relationships/hyperlink" Target="http://www.reddit.com/r/Bitcoin/comments/30sn27/bitlanders_bitcoin_company_becomes_the_sponsor_of/" TargetMode="External"/><Relationship Id="rId150" Type="http://schemas.openxmlformats.org/officeDocument/2006/relationships/hyperlink" Target="http://imgur.com/pm6SQBN" TargetMode="External"/><Relationship Id="rId392" Type="http://schemas.openxmlformats.org/officeDocument/2006/relationships/hyperlink" Target="http://www.reddit.com/r/Bitcoin/comments/30ungz/well_dam_did_we_spike_to_zero/" TargetMode="External"/><Relationship Id="rId391" Type="http://schemas.openxmlformats.org/officeDocument/2006/relationships/hyperlink" Target="http://i.imgur.com/9Ut7HuH.jpg" TargetMode="External"/><Relationship Id="rId390" Type="http://schemas.openxmlformats.org/officeDocument/2006/relationships/hyperlink" Target="http://www.reddit.com/r/Bitcoin/comments/30uo15/dea_agent_on_silk_road_case_accused_of_sending/" TargetMode="External"/><Relationship Id="rId1" Type="http://schemas.openxmlformats.org/officeDocument/2006/relationships/hyperlink" Target="http://www.reddit.com/r/Bitcoin/comments/30pshg/do_you_send_tips_on_twitter_read_this/" TargetMode="External"/><Relationship Id="rId2" Type="http://schemas.openxmlformats.org/officeDocument/2006/relationships/hyperlink" Target="http://www.newsbtc.com/2015/03/29/international-bitcoin-day-a-mass-action-activist-campaign/" TargetMode="External"/><Relationship Id="rId3" Type="http://schemas.openxmlformats.org/officeDocument/2006/relationships/hyperlink" Target="http://www.reddit.com/r/Bitcoin/comments/30pw2u/international_bitcoin_day_a_mass_action_activist/" TargetMode="External"/><Relationship Id="rId149" Type="http://schemas.openxmlformats.org/officeDocument/2006/relationships/hyperlink" Target="http://www.reddit.com/r/Bitcoin/comments/30sbrx/bitstore_marketplace_warehouse_with_cheap_and/" TargetMode="External"/><Relationship Id="rId4" Type="http://schemas.openxmlformats.org/officeDocument/2006/relationships/hyperlink" Target="http://www.reddit.com/r/Bitcoin/comments/30pujj/does_anyone_use_coinclubio_to_trade_amazon_gcs_to/" TargetMode="External"/><Relationship Id="rId148" Type="http://schemas.openxmlformats.org/officeDocument/2006/relationships/hyperlink" Target="http://hsgq4lqaw4hmtmpe.onion/" TargetMode="External"/><Relationship Id="rId1090" Type="http://schemas.openxmlformats.org/officeDocument/2006/relationships/hyperlink" Target="https://m.whitehouse.gov/the-press-office/2015/04/01/executive-order-blocking-property-certain-persons-engaging-significant-m" TargetMode="External"/><Relationship Id="rId1091" Type="http://schemas.openxmlformats.org/officeDocument/2006/relationships/hyperlink" Target="http://www.reddit.com/r/Bitcoin/comments/314osk/the_presidentusa_released_a_new_executive_order/" TargetMode="External"/><Relationship Id="rId1092" Type="http://schemas.openxmlformats.org/officeDocument/2006/relationships/hyperlink" Target="https://twitter.com/rperezmarco/status/583409820298039296" TargetMode="External"/><Relationship Id="rId1093" Type="http://schemas.openxmlformats.org/officeDocument/2006/relationships/hyperlink" Target="http://www.reddit.com/r/Bitcoin/comments/314nyc/bitcoin_inflation_in_2015/" TargetMode="External"/><Relationship Id="rId1094" Type="http://schemas.openxmlformats.org/officeDocument/2006/relationships/hyperlink" Target="http://www.reddit.com/r/Bitcoin/comments/314ns7/coindesk_intensely_promotes_scam_again/" TargetMode="External"/><Relationship Id="rId9" Type="http://schemas.openxmlformats.org/officeDocument/2006/relationships/hyperlink" Target="http://coinspender.com" TargetMode="External"/><Relationship Id="rId143" Type="http://schemas.openxmlformats.org/officeDocument/2006/relationships/hyperlink" Target="http://www.reddit.com/r/Bitcoin/comments/30sami/blockchain_technology_affords_tracking/" TargetMode="External"/><Relationship Id="rId385" Type="http://schemas.openxmlformats.org/officeDocument/2006/relationships/hyperlink" Target="https://www.zapchain.com/a/dzAPYN0ozL" TargetMode="External"/><Relationship Id="rId1095" Type="http://schemas.openxmlformats.org/officeDocument/2006/relationships/hyperlink" Target="http://www.reddit.com/r/Bitcoin/comments/314pjm/remember_tong_zhou_that_thief_any_victim_wants_to/" TargetMode="External"/><Relationship Id="rId142" Type="http://schemas.openxmlformats.org/officeDocument/2006/relationships/hyperlink" Target="https://www.youtube.com/watch?v=SqIUBn80pg4" TargetMode="External"/><Relationship Id="rId384" Type="http://schemas.openxmlformats.org/officeDocument/2006/relationships/hyperlink" Target="http://www.reddit.com/r/Bitcoin/comments/30upli/mycelium_entropy_canada_the_cherry_aint_popped_i/" TargetMode="External"/><Relationship Id="rId1096" Type="http://schemas.openxmlformats.org/officeDocument/2006/relationships/hyperlink" Target="http://blogs.wsj.com/moneybeat/2015/04/01/bitbeat-the-wacky-details-of-a-bitcoin-theft-gone-awry/?mod=WSJBlog" TargetMode="External"/><Relationship Id="rId141" Type="http://schemas.openxmlformats.org/officeDocument/2006/relationships/hyperlink" Target="http://www.reddit.com/r/Bitcoin/comments/30s7sz/another_deposit_taxation_first_spain_now_australia/" TargetMode="External"/><Relationship Id="rId383" Type="http://schemas.openxmlformats.org/officeDocument/2006/relationships/hyperlink" Target="http://imgur.com/IMk8vTc" TargetMode="External"/><Relationship Id="rId1097" Type="http://schemas.openxmlformats.org/officeDocument/2006/relationships/hyperlink" Target="http://www.reddit.com/r/Bitcoin/comments/314ph8/bitbeat_the_wacky_details_of_a_bitcoin_theft_gone/" TargetMode="External"/><Relationship Id="rId140" Type="http://schemas.openxmlformats.org/officeDocument/2006/relationships/hyperlink" Target="http://www.zerohedge.com/news/2015-03-29/australia-start-taxing-bank-deposits" TargetMode="External"/><Relationship Id="rId382" Type="http://schemas.openxmlformats.org/officeDocument/2006/relationships/hyperlink" Target="http://www.reddit.com/r/Bitcoin/comments/30uppb/undercover_federal_agents_in_silk_road_case/" TargetMode="External"/><Relationship Id="rId1098" Type="http://schemas.openxmlformats.org/officeDocument/2006/relationships/hyperlink" Target="http://www.newsbtc.com/2015/04/01/mark-karpeles-leaks-emails-of-dea-agent-involved-in-stealing-bitcoins/" TargetMode="External"/><Relationship Id="rId5" Type="http://schemas.openxmlformats.org/officeDocument/2006/relationships/hyperlink" Target="http://btcfeed.net/reviews/betcoin-poker-where-the-million-dollar-tourney-happens/" TargetMode="External"/><Relationship Id="rId147" Type="http://schemas.openxmlformats.org/officeDocument/2006/relationships/hyperlink" Target="http://www.reddit.com/r/Bitcoin/comments/30sbu6/blockchain_backed_mobile_network_usaukindia/" TargetMode="External"/><Relationship Id="rId389" Type="http://schemas.openxmlformats.org/officeDocument/2006/relationships/hyperlink" Target="http://insidebitcoins.com/news/dea-agent-silk-road-case-accused-sending-death-threats-extortion-attempts-dpr/31184" TargetMode="External"/><Relationship Id="rId1099" Type="http://schemas.openxmlformats.org/officeDocument/2006/relationships/hyperlink" Target="http://www.reddit.com/r/Bitcoin/comments/314soe/mark_karpeles_leaks_emails_of_dea_agent_involved/" TargetMode="External"/><Relationship Id="rId6" Type="http://schemas.openxmlformats.org/officeDocument/2006/relationships/hyperlink" Target="http://www.reddit.com/r/Bitcoin/comments/30pxnr/betcoin_poker_where_the_million_dollar_tourney/" TargetMode="External"/><Relationship Id="rId146" Type="http://schemas.openxmlformats.org/officeDocument/2006/relationships/hyperlink" Target="http://www.reddit.com/r/Bitcoin/comments/30s9tz/that_feeling_when_tradescammers_dont_understand/" TargetMode="External"/><Relationship Id="rId388" Type="http://schemas.openxmlformats.org/officeDocument/2006/relationships/hyperlink" Target="http://www.reddit.com/r/Bitcoin/comments/30uoyc/rich_tella_interviews_strawpays_ceo_martin/" TargetMode="External"/><Relationship Id="rId7" Type="http://schemas.openxmlformats.org/officeDocument/2006/relationships/hyperlink" Target="https://twitter.com/abitcoinembassy/status/582180702172643330" TargetMode="External"/><Relationship Id="rId145" Type="http://schemas.openxmlformats.org/officeDocument/2006/relationships/hyperlink" Target="http://i.imgur.com/2AtnNdx.png" TargetMode="External"/><Relationship Id="rId387" Type="http://schemas.openxmlformats.org/officeDocument/2006/relationships/hyperlink" Target="http://bitjoinery.com/2015/03/30/martin-zachrison-interview/" TargetMode="External"/><Relationship Id="rId8" Type="http://schemas.openxmlformats.org/officeDocument/2006/relationships/hyperlink" Target="http://www.reddit.com/r/Bitcoin/comments/30pxgv/we_just_setup_multisig_wallet_for_abitcoinembassy/" TargetMode="External"/><Relationship Id="rId144" Type="http://schemas.openxmlformats.org/officeDocument/2006/relationships/hyperlink" Target="http://www.reddit.com/r/Bitcoin/comments/30sact/hi_folks_i_would_like_to_find_a_way_to_get_part/" TargetMode="External"/><Relationship Id="rId386" Type="http://schemas.openxmlformats.org/officeDocument/2006/relationships/hyperlink" Target="http://www.reddit.com/r/Bitcoin/comments/30upij/i_discovered_bitcoin_before_fiat_money_since_my/" TargetMode="External"/><Relationship Id="rId381" Type="http://schemas.openxmlformats.org/officeDocument/2006/relationships/hyperlink" Target="http://www.theguardian.com/technology/2015/mar/30/silk-road-agents-accused-fraud" TargetMode="External"/><Relationship Id="rId380" Type="http://schemas.openxmlformats.org/officeDocument/2006/relationships/hyperlink" Target="http://www.reddit.com/r/Bitcoin/comments/30ukbl/just_discovered_this_it_is_amazing_someone_made_a/" TargetMode="External"/><Relationship Id="rId139" Type="http://schemas.openxmlformats.org/officeDocument/2006/relationships/hyperlink" Target="http://www.reddit.com/r/Bitcoin/comments/30s87w/ultra_music_festival_miami_meets_bitcoin_on_show/" TargetMode="External"/><Relationship Id="rId138" Type="http://schemas.openxmlformats.org/officeDocument/2006/relationships/hyperlink" Target="https://www.youtube.com/watch?v=SFzsGx2D26s" TargetMode="External"/><Relationship Id="rId137" Type="http://schemas.openxmlformats.org/officeDocument/2006/relationships/hyperlink" Target="http://www.reddit.com/r/Bitcoin/comments/30s8ju/i_just_started_bitcoin_canada_to_grow_the/" TargetMode="External"/><Relationship Id="rId379" Type="http://schemas.openxmlformats.org/officeDocument/2006/relationships/hyperlink" Target="https://bitlendingclub.com/" TargetMode="External"/><Relationship Id="rId1080" Type="http://schemas.openxmlformats.org/officeDocument/2006/relationships/hyperlink" Target="http://www.reddit.com/r/Bitcoin/comments/314mvk/not_april_fools_avatars_are_back_on_bitcointalk/" TargetMode="External"/><Relationship Id="rId1081" Type="http://schemas.openxmlformats.org/officeDocument/2006/relationships/hyperlink" Target="http://www.reddit.com/r/Bitcoin/comments/314mgn/imagine_25_of_the_world_uses_bitcoin_daily_how/" TargetMode="External"/><Relationship Id="rId1082" Type="http://schemas.openxmlformats.org/officeDocument/2006/relationships/hyperlink" Target="http://www.forbes.com/sites/sarahjeong/2015/04/01/what-you-need-to-know-about-the-unsealed-silk-road-docket/" TargetMode="External"/><Relationship Id="rId1083" Type="http://schemas.openxmlformats.org/officeDocument/2006/relationships/hyperlink" Target="http://www.reddit.com/r/Bitcoin/comments/314mak/what_you_need_to_know_about_the_unsealed_silk/" TargetMode="External"/><Relationship Id="rId132" Type="http://schemas.openxmlformats.org/officeDocument/2006/relationships/hyperlink" Target="http://www.reddit.com/r/Bitcoin/comments/30s6c2/only_100_blocks_until_14m_bitcoins_23_have_been/" TargetMode="External"/><Relationship Id="rId374" Type="http://schemas.openxmlformats.org/officeDocument/2006/relationships/hyperlink" Target="https://flippa.com/4329049-million-dollar-bitcoin-giveaway" TargetMode="External"/><Relationship Id="rId1084" Type="http://schemas.openxmlformats.org/officeDocument/2006/relationships/hyperlink" Target="http://www.dailytradingprofits.com/3676/the-mt-gox-drama-continues-to-unfold/" TargetMode="External"/><Relationship Id="rId131" Type="http://schemas.openxmlformats.org/officeDocument/2006/relationships/hyperlink" Target="https://blockchain.info/block/00000000000000001694fa3f91fb49a5940396088a957063dc028b943f9acb6b" TargetMode="External"/><Relationship Id="rId373" Type="http://schemas.openxmlformats.org/officeDocument/2006/relationships/hyperlink" Target="http://www.reddit.com/r/Bitcoin/comments/30um1n/remember_that_appeals_dont_fund_themselves/" TargetMode="External"/><Relationship Id="rId1085" Type="http://schemas.openxmlformats.org/officeDocument/2006/relationships/hyperlink" Target="http://www.reddit.com/r/Bitcoin/comments/314loj/so_with_those_two_goxbots_is_it_that_bitcoins/" TargetMode="External"/><Relationship Id="rId130" Type="http://schemas.openxmlformats.org/officeDocument/2006/relationships/hyperlink" Target="http://www.reddit.com/r/Bitcoin/comments/30s2a2/bitcoin_should_be_used_as_a_currency_tool_rather/" TargetMode="External"/><Relationship Id="rId372" Type="http://schemas.openxmlformats.org/officeDocument/2006/relationships/hyperlink" Target="http://freeross.org/donate-now-2/" TargetMode="External"/><Relationship Id="rId1086" Type="http://schemas.openxmlformats.org/officeDocument/2006/relationships/hyperlink" Target="http://bravenewcoin.com/news/rakuten-launches-bitcoin-payments-and-multi-sig-for-us-market/" TargetMode="External"/><Relationship Id="rId371" Type="http://schemas.openxmlformats.org/officeDocument/2006/relationships/hyperlink" Target="http://www.reddit.com/r/Bitcoin/comments/30um9o/crazy_day/" TargetMode="External"/><Relationship Id="rId1087" Type="http://schemas.openxmlformats.org/officeDocument/2006/relationships/hyperlink" Target="http://www.reddit.com/r/Bitcoin/comments/314llr/rakuten_launches_bitcoin_payments_and_multisig/" TargetMode="External"/><Relationship Id="rId136" Type="http://schemas.openxmlformats.org/officeDocument/2006/relationships/hyperlink" Target="http://bitcoincanada.org" TargetMode="External"/><Relationship Id="rId378" Type="http://schemas.openxmlformats.org/officeDocument/2006/relationships/hyperlink" Target="http://www.reddit.com/r/Bitcoin/comments/30ulow/the_full_story_of_what_silk_road_dea_agent_carl/" TargetMode="External"/><Relationship Id="rId1088" Type="http://schemas.openxmlformats.org/officeDocument/2006/relationships/hyperlink" Target="https://bitcointalk.org/index.php?topic=1000860.0" TargetMode="External"/><Relationship Id="rId135" Type="http://schemas.openxmlformats.org/officeDocument/2006/relationships/hyperlink" Target="http://www.reddit.com/r/Bitcoin/comments/30s6kz/what_is_the_best_place_to_sell_goods_for_bitcoin/" TargetMode="External"/><Relationship Id="rId377" Type="http://schemas.openxmlformats.org/officeDocument/2006/relationships/hyperlink" Target="http://fusion.net/story/111691/a-dea-agent-investigating-silk-road-was-allegedly-posing-as-a-hitman-while-working-as-a-thief/" TargetMode="External"/><Relationship Id="rId1089" Type="http://schemas.openxmlformats.org/officeDocument/2006/relationships/hyperlink" Target="http://www.reddit.com/r/Bitcoin/comments/314lhv/free_02_btc_poker_tournament_on_thursday_april/" TargetMode="External"/><Relationship Id="rId134" Type="http://schemas.openxmlformats.org/officeDocument/2006/relationships/hyperlink" Target="http://www.reddit.com/r/Bitcoin/comments/30s5ag/contrary_to_popular_belief_til_through_a/" TargetMode="External"/><Relationship Id="rId376" Type="http://schemas.openxmlformats.org/officeDocument/2006/relationships/hyperlink" Target="http://www.reddit.com/r/Bitcoin/comments/30ulub/proposal_for_grandma_friendly_multisig_large/" TargetMode="External"/><Relationship Id="rId133" Type="http://schemas.openxmlformats.org/officeDocument/2006/relationships/hyperlink" Target="http://pastebin.com/Tr0DMPsb" TargetMode="External"/><Relationship Id="rId375" Type="http://schemas.openxmlformats.org/officeDocument/2006/relationships/hyperlink" Target="http://www.reddit.com/r/Bitcoin/comments/30ulwt/selling_million_dollar_bitcoin_giveaway/" TargetMode="External"/><Relationship Id="rId172" Type="http://schemas.openxmlformats.org/officeDocument/2006/relationships/hyperlink" Target="http://www.reddit.com/r/Bitcoin/comments/30sgwt/bitflyer_affiliation_link/" TargetMode="External"/><Relationship Id="rId171" Type="http://schemas.openxmlformats.org/officeDocument/2006/relationships/hyperlink" Target="https://bitflyer.jp/gift/fmddxs4m" TargetMode="External"/><Relationship Id="rId170" Type="http://schemas.openxmlformats.org/officeDocument/2006/relationships/hyperlink" Target="http://www.reddit.com/r/Bitcoin/comments/30sh6a/buying_with_paypal/" TargetMode="External"/><Relationship Id="rId165" Type="http://schemas.openxmlformats.org/officeDocument/2006/relationships/hyperlink" Target="http://www.reddit.com/r/Bitcoin/comments/30sf3k/bitstamp_lowered_international_wire_deposit_fees/" TargetMode="External"/><Relationship Id="rId164" Type="http://schemas.openxmlformats.org/officeDocument/2006/relationships/hyperlink" Target="https://www.bitstamp.net/article/reduced-international-wire-fees/" TargetMode="External"/><Relationship Id="rId163" Type="http://schemas.openxmlformats.org/officeDocument/2006/relationships/hyperlink" Target="http://www.reddit.com/r/Bitcoin/comments/30sfgb/austria_is_shifting_from_public_to_private_bank/" TargetMode="External"/><Relationship Id="rId162" Type="http://schemas.openxmlformats.org/officeDocument/2006/relationships/hyperlink" Target="http://deutsche-wirtschafts-nachrichten.de/2015/03/30/es-wird-ernst-oesterreich-garantiert-die-sparguthaben-nicht-mehr/" TargetMode="External"/><Relationship Id="rId169" Type="http://schemas.openxmlformats.org/officeDocument/2006/relationships/hyperlink" Target="http://www.reddit.com/r/Bitcoin/comments/30shdi/china_and_bitcoin_headline_in_handelsblatt_today/" TargetMode="External"/><Relationship Id="rId168" Type="http://schemas.openxmlformats.org/officeDocument/2006/relationships/hyperlink" Target="http://www.handelsblatt.com/finanzen/maerkte/devisen-rohstoffe/china-und-das-digitale-geld-der-drache-giert-nach-bitcoin/11550320.html" TargetMode="External"/><Relationship Id="rId167" Type="http://schemas.openxmlformats.org/officeDocument/2006/relationships/hyperlink" Target="http://www.reddit.com/r/Bitcoin/comments/30sho7/how_to_accept_bitcoin_for_retail_merchants/" TargetMode="External"/><Relationship Id="rId166" Type="http://schemas.openxmlformats.org/officeDocument/2006/relationships/hyperlink" Target="http://www.youtube.com/attribution_link?a=CexBDFLA-Yk&amp;u=%2Fwatch%3Fv%3DvtAg6GxGwqk%26feature%3Dshare" TargetMode="External"/><Relationship Id="rId161" Type="http://schemas.openxmlformats.org/officeDocument/2006/relationships/hyperlink" Target="http://www.reddit.com/r/Bitcoin/comments/30sfhm/mentor_monday_march_30_2015_ask_all_your_bitcoin/" TargetMode="External"/><Relationship Id="rId160" Type="http://schemas.openxmlformats.org/officeDocument/2006/relationships/hyperlink" Target="http://www.reddit.com/r/Bitcoin/comments/30sfnk/charlie_shrem_on_twitter_well_im_off_to_prison/" TargetMode="External"/><Relationship Id="rId159" Type="http://schemas.openxmlformats.org/officeDocument/2006/relationships/hyperlink" Target="https://twitter.com/charlieshrem/status/582439316988796929" TargetMode="External"/><Relationship Id="rId154" Type="http://schemas.openxmlformats.org/officeDocument/2006/relationships/hyperlink" Target="http://www.reddit.com/r/Bitcoin/comments/30sdlf/fraud_reports_raise_apple_pay_security_questions/" TargetMode="External"/><Relationship Id="rId396" Type="http://schemas.openxmlformats.org/officeDocument/2006/relationships/hyperlink" Target="http://www.reddit.com/r/Bitcoin/comments/30ut3s/amazon_home_services_imagine_it_with_bitcoin_and/" TargetMode="External"/><Relationship Id="rId153" Type="http://schemas.openxmlformats.org/officeDocument/2006/relationships/hyperlink" Target="http://www.toledoblade.com/business/2015/03/28/Fraud-reports-raise-Apple-Pay-security-questions.html" TargetMode="External"/><Relationship Id="rId395" Type="http://schemas.openxmlformats.org/officeDocument/2006/relationships/hyperlink" Target="https://www.amazon.com/services/" TargetMode="External"/><Relationship Id="rId152" Type="http://schemas.openxmlformats.org/officeDocument/2006/relationships/hyperlink" Target="http://www.reddit.com/r/Bitcoin/comments/30sbv6/i_can_customize_my_debit_card_any_ideas_on/" TargetMode="External"/><Relationship Id="rId394" Type="http://schemas.openxmlformats.org/officeDocument/2006/relationships/hyperlink" Target="http://www.reddit.com/r/Bitcoin/comments/30ut6t/14_million_bitcoin_created_block_height_349999/" TargetMode="External"/><Relationship Id="rId151" Type="http://schemas.openxmlformats.org/officeDocument/2006/relationships/hyperlink" Target="http://www.reddit.com/r/Bitcoin/comments/30sb8o/memories_goose_bumps/" TargetMode="External"/><Relationship Id="rId393" Type="http://schemas.openxmlformats.org/officeDocument/2006/relationships/hyperlink" Target="http://btc.blockr.io/block/info/349999" TargetMode="External"/><Relationship Id="rId158" Type="http://schemas.openxmlformats.org/officeDocument/2006/relationships/hyperlink" Target="http://www.reddit.com/r/Bitcoin/comments/30se3q/aligning_bitcoin_with_b2b_remittances/" TargetMode="External"/><Relationship Id="rId157" Type="http://schemas.openxmlformats.org/officeDocument/2006/relationships/hyperlink" Target="http://paymentsviews.com/2015/03/29/pof-17-aligning-bitcoin-with-b2b-remittances/" TargetMode="External"/><Relationship Id="rId399" Type="http://schemas.openxmlformats.org/officeDocument/2006/relationships/hyperlink" Target="http://www.reddit.com/r/Bitcoin/comments/30urmp/from_reconomics_the_corporation_has_gone_virtual/" TargetMode="External"/><Relationship Id="rId156" Type="http://schemas.openxmlformats.org/officeDocument/2006/relationships/hyperlink" Target="http://www.reddit.com/r/Bitcoin/comments/30sdbt/questions_about_all_the_hardware_wallets/" TargetMode="External"/><Relationship Id="rId398" Type="http://schemas.openxmlformats.org/officeDocument/2006/relationships/hyperlink" Target="http://www.bloombergview.com/articles/2015-03-18/brick-and-mortar-gives-way-to-the-intangible-corporation" TargetMode="External"/><Relationship Id="rId155" Type="http://schemas.openxmlformats.org/officeDocument/2006/relationships/hyperlink" Target="http://www.reddit.com/r/Bitcoin/comments/30sdc7/what_is_your_favorite_altcoin_to_shelter_your/" TargetMode="External"/><Relationship Id="rId397" Type="http://schemas.openxmlformats.org/officeDocument/2006/relationships/hyperlink" Target="http://www.reddit.com/r/Bitcoin/comments/30us0o/14m_bitcoins_mined/" TargetMode="External"/><Relationship Id="rId808" Type="http://schemas.openxmlformats.org/officeDocument/2006/relationships/hyperlink" Target="http://www.reddit.com/r/Bitcoin/comments/310i9z/pantera_capital_sees_parallels_in_bitcoin_and/" TargetMode="External"/><Relationship Id="rId807" Type="http://schemas.openxmlformats.org/officeDocument/2006/relationships/hyperlink" Target="http://bravenewcoin.com/news/pantera-capital-sees-parallels-in-bitcoin-and-nasdaq/" TargetMode="External"/><Relationship Id="rId806" Type="http://schemas.openxmlformats.org/officeDocument/2006/relationships/hyperlink" Target="http://www.reddit.com/r/Bitcoin/comments/310ia4/bitcoin_exchange_selected_for_barclays_fintech/" TargetMode="External"/><Relationship Id="rId805" Type="http://schemas.openxmlformats.org/officeDocument/2006/relationships/hyperlink" Target="http://bravenewcoin.com/news/bitcoin-exchange-selected-for-barclays-fintech-accelerator/" TargetMode="External"/><Relationship Id="rId809" Type="http://schemas.openxmlformats.org/officeDocument/2006/relationships/hyperlink" Target="http://btcfeed.net/news/gambit-discontinues-bitcoin-support/" TargetMode="External"/><Relationship Id="rId800" Type="http://schemas.openxmlformats.org/officeDocument/2006/relationships/hyperlink" Target="http://www.reddit.com/r/Bitcoin/comments/310e4d/transaction_volume_hitting_record_at_115000/" TargetMode="External"/><Relationship Id="rId804" Type="http://schemas.openxmlformats.org/officeDocument/2006/relationships/hyperlink" Target="http://www.reddit.com/r/Bitcoin/comments/310jhm/everything_the_state_says_is_a_lie_and_everything/" TargetMode="External"/><Relationship Id="rId803" Type="http://schemas.openxmlformats.org/officeDocument/2006/relationships/hyperlink" Target="http://www.reddit.com/r/Bitcoin/comments/310cfe/what_resources_should_i_look_into_for_pub_key/" TargetMode="External"/><Relationship Id="rId802" Type="http://schemas.openxmlformats.org/officeDocument/2006/relationships/hyperlink" Target="http://www.reddit.com/r/Bitcoin/comments/310col/highlevel_fed_committee_overruled_carmen_segarras/" TargetMode="External"/><Relationship Id="rId801" Type="http://schemas.openxmlformats.org/officeDocument/2006/relationships/hyperlink" Target="http://www.propublica.org/article/high-level-fed-committee-overruled-carmen-segarras-finding-on-goldman" TargetMode="External"/><Relationship Id="rId40" Type="http://schemas.openxmlformats.org/officeDocument/2006/relationships/hyperlink" Target="http://www.reddit.com/r/Bitcoin/comments/30q4o5/using_coinjumble_gui_to_do_a_coinjoin_with_others/" TargetMode="External"/><Relationship Id="rId1334" Type="http://schemas.openxmlformats.org/officeDocument/2006/relationships/hyperlink" Target="http://imgur.com/n2CPi9j" TargetMode="External"/><Relationship Id="rId1335" Type="http://schemas.openxmlformats.org/officeDocument/2006/relationships/hyperlink" Target="http://www.reddit.com/r/Bitcoin/comments/318auh/missing_page_on_reddit/" TargetMode="External"/><Relationship Id="rId42" Type="http://schemas.openxmlformats.org/officeDocument/2006/relationships/hyperlink" Target="http://www.reddit.com/r/Bitcoin/comments/30q8bz/as_per_suggestions_ive_updated_my_paper_wallet/" TargetMode="External"/><Relationship Id="rId1336" Type="http://schemas.openxmlformats.org/officeDocument/2006/relationships/hyperlink" Target="http://fortune.com/2015/04/02/bitcoin-bowl/" TargetMode="External"/><Relationship Id="rId41" Type="http://schemas.openxmlformats.org/officeDocument/2006/relationships/hyperlink" Target="https://i.imgur.com/bru7hPf.jpg" TargetMode="External"/><Relationship Id="rId1337" Type="http://schemas.openxmlformats.org/officeDocument/2006/relationships/hyperlink" Target="http://www.reddit.com/r/Bitcoin/comments/318au3/why_is_the_bitcoin_bowl_no_more/" TargetMode="External"/><Relationship Id="rId44" Type="http://schemas.openxmlformats.org/officeDocument/2006/relationships/hyperlink" Target="http://www.reddit.com/r/Bitcoin/comments/30qb6e/beware_of_a_new_way_banks_are_taking_your_money/" TargetMode="External"/><Relationship Id="rId1338" Type="http://schemas.openxmlformats.org/officeDocument/2006/relationships/hyperlink" Target="http://www.reddit.com/r/Bitcoin/comments/318arp/brawker_is_scam/" TargetMode="External"/><Relationship Id="rId43" Type="http://schemas.openxmlformats.org/officeDocument/2006/relationships/hyperlink" Target="http://smh.com.au/business/dynamic-currency-conversion--robbery-by-choice-20150329-1ma77q.html" TargetMode="External"/><Relationship Id="rId1339" Type="http://schemas.openxmlformats.org/officeDocument/2006/relationships/hyperlink" Target="https://www.youtube.com/watch?v=8qx0-V-7nVs" TargetMode="External"/><Relationship Id="rId46" Type="http://schemas.openxmlformats.org/officeDocument/2006/relationships/hyperlink" Target="http://www.metzdowd.com/pipermail/cryptography/2015-March/025212.html" TargetMode="External"/><Relationship Id="rId45" Type="http://schemas.openxmlformats.org/officeDocument/2006/relationships/hyperlink" Target="http://www.reddit.com/r/Bitcoin/comments/30qasy/bitcoin_research_project_need_help/" TargetMode="External"/><Relationship Id="rId509" Type="http://schemas.openxmlformats.org/officeDocument/2006/relationships/hyperlink" Target="http://freeross.org/ulbrichts-attorneys-statement-regarding-silk-road-corruption/" TargetMode="External"/><Relationship Id="rId508" Type="http://schemas.openxmlformats.org/officeDocument/2006/relationships/hyperlink" Target="http://www.reddit.com/r/Bitcoin/comments/30wjtq/im_thinking_about_giving_indepth_1_on_1_in_person/" TargetMode="External"/><Relationship Id="rId503" Type="http://schemas.openxmlformats.org/officeDocument/2006/relationships/hyperlink" Target="http://i.imgur.com/m7A0ZK0.png" TargetMode="External"/><Relationship Id="rId745" Type="http://schemas.openxmlformats.org/officeDocument/2006/relationships/hyperlink" Target="http://www.reddit.com/r/Bitcoin/comments/30zlhs/andreas_antonopoulos_announces_new_bitcoin/" TargetMode="External"/><Relationship Id="rId987" Type="http://schemas.openxmlformats.org/officeDocument/2006/relationships/hyperlink" Target="http://www.reddit.com/r/Bitcoin/comments/312yea/now_you_can_use_bitcoin_on_meerkat_to_shop_on/" TargetMode="External"/><Relationship Id="rId502" Type="http://schemas.openxmlformats.org/officeDocument/2006/relationships/hyperlink" Target="http://www.reddit.com/r/Bitcoin/comments/30wh95/need_cryptocoin_daily_emails_of_price_updates/" TargetMode="External"/><Relationship Id="rId744" Type="http://schemas.openxmlformats.org/officeDocument/2006/relationships/hyperlink" Target="http://bravenewcoin.com/news/andreas-antonopoulos-announces-new-bitcoin-security-firm/" TargetMode="External"/><Relationship Id="rId986" Type="http://schemas.openxmlformats.org/officeDocument/2006/relationships/hyperlink" Target="https://twitter.com/PurseIO/status/583311671004766208" TargetMode="External"/><Relationship Id="rId501" Type="http://schemas.openxmlformats.org/officeDocument/2006/relationships/hyperlink" Target="http://www.reddit.com/r/Bitcoin/comments/30whcz/ibm_says_to_invest_3_billion_in_internet_of/" TargetMode="External"/><Relationship Id="rId743" Type="http://schemas.openxmlformats.org/officeDocument/2006/relationships/hyperlink" Target="http://www.reddit.com/r/Bitcoin/comments/30zmm5/how_hard_is_it_to_make_my_own_website_for_sending/" TargetMode="External"/><Relationship Id="rId985" Type="http://schemas.openxmlformats.org/officeDocument/2006/relationships/hyperlink" Target="http://www.reddit.com/r/Bitcoin/comments/312z0f/icelands_government_said_tuesday_it_would/" TargetMode="External"/><Relationship Id="rId500" Type="http://schemas.openxmlformats.org/officeDocument/2006/relationships/hyperlink" Target="http://finance.yahoo.com/news/ibm-says-invest-3-billion-042826948.html" TargetMode="External"/><Relationship Id="rId742" Type="http://schemas.openxmlformats.org/officeDocument/2006/relationships/hyperlink" Target="http://www.reddit.com/r/Bitcoin/comments/30zh2x/ledger_nano_new_firmware_with_mobile_2fa_has_been/" TargetMode="External"/><Relationship Id="rId984" Type="http://schemas.openxmlformats.org/officeDocument/2006/relationships/hyperlink" Target="http://www.france24.com/en/20150401-fed-crises-iceland-mulls-monetary-revolution/" TargetMode="External"/><Relationship Id="rId507" Type="http://schemas.openxmlformats.org/officeDocument/2006/relationships/hyperlink" Target="http://www.reddit.com/r/Bitcoin/comments/30wjzn/a_video_on_the_problems_with_fake_silver_from/" TargetMode="External"/><Relationship Id="rId749" Type="http://schemas.openxmlformats.org/officeDocument/2006/relationships/hyperlink" Target="http://imgur.com/a/Radaq" TargetMode="External"/><Relationship Id="rId506" Type="http://schemas.openxmlformats.org/officeDocument/2006/relationships/hyperlink" Target="https://www.youtube.com/watch?v=z_QXJ38KPXI" TargetMode="External"/><Relationship Id="rId748" Type="http://schemas.openxmlformats.org/officeDocument/2006/relationships/hyperlink" Target="http://www.reddit.com/r/Bitcoin/comments/30zoh6/transformation_of_online_gambling_due_to_bitcoins/" TargetMode="External"/><Relationship Id="rId505" Type="http://schemas.openxmlformats.org/officeDocument/2006/relationships/hyperlink" Target="http://www.reddit.com/r/Bitcoin/comments/30wkgq/antivirus_recommendations/" TargetMode="External"/><Relationship Id="rId747" Type="http://schemas.openxmlformats.org/officeDocument/2006/relationships/hyperlink" Target="http://www.reddit.com/r/Bitcoin/comments/30zkmb/the_case_against_silk_road_dea_agent_carl_force/" TargetMode="External"/><Relationship Id="rId989" Type="http://schemas.openxmlformats.org/officeDocument/2006/relationships/hyperlink" Target="http://www.kigurumi.com" TargetMode="External"/><Relationship Id="rId504" Type="http://schemas.openxmlformats.org/officeDocument/2006/relationships/hyperlink" Target="http://www.reddit.com/r/Bitcoin/comments/30wi81/4_blocks_in_2_minutes_just_now/" TargetMode="External"/><Relationship Id="rId746" Type="http://schemas.openxmlformats.org/officeDocument/2006/relationships/hyperlink" Target="http://fusion.net/story/112680/silk-road-agent-carl-mark-force-iv/" TargetMode="External"/><Relationship Id="rId988" Type="http://schemas.openxmlformats.org/officeDocument/2006/relationships/hyperlink" Target="http://www.reddit.com/r/Bitcoin/comments/312y6i/fellow_computer_engineersscientist_if_you_had/" TargetMode="External"/><Relationship Id="rId48" Type="http://schemas.openxmlformats.org/officeDocument/2006/relationships/hyperlink" Target="http://blog.brawker.com/post/114963680725/change-of-direction" TargetMode="External"/><Relationship Id="rId47" Type="http://schemas.openxmlformats.org/officeDocument/2006/relationships/hyperlink" Target="http://www.reddit.com/r/Bitcoin/comments/30q9ou/a_proposal_for_a_100_decentralized_darknet_market/" TargetMode="External"/><Relationship Id="rId49" Type="http://schemas.openxmlformats.org/officeDocument/2006/relationships/hyperlink" Target="http://www.reddit.com/r/Bitcoin/comments/30qdz6/brawker_change_of_direction/" TargetMode="External"/><Relationship Id="rId741" Type="http://schemas.openxmlformats.org/officeDocument/2006/relationships/hyperlink" Target="http://www.reddit.com/r/Bitcoin/comments/30zicw/bloomberg_video_charles_allen_ceo_of_btcs/" TargetMode="External"/><Relationship Id="rId983" Type="http://schemas.openxmlformats.org/officeDocument/2006/relationships/hyperlink" Target="http://www.reddit.com/r/Bitcoin/comments/312t4o/more_likely_to_be_hit_by_an_asteroid_than_bitcoin/" TargetMode="External"/><Relationship Id="rId1330" Type="http://schemas.openxmlformats.org/officeDocument/2006/relationships/hyperlink" Target="https://twitter.com/PurseIO/status/583713401152475136" TargetMode="External"/><Relationship Id="rId740" Type="http://schemas.openxmlformats.org/officeDocument/2006/relationships/hyperlink" Target="http://www.bloomberg.com/news/videos/2015-03-31/2-federal-agents-charged-with-stealing-bitcoin" TargetMode="External"/><Relationship Id="rId982" Type="http://schemas.openxmlformats.org/officeDocument/2006/relationships/hyperlink" Target="https://www.youtube.com/watch?v=dv5Q8VprwTs" TargetMode="External"/><Relationship Id="rId1331" Type="http://schemas.openxmlformats.org/officeDocument/2006/relationships/hyperlink" Target="http://www.reddit.com/r/Bitcoin/comments/3185rh/pursemagic_was_a_well_received_prank/" TargetMode="External"/><Relationship Id="rId981" Type="http://schemas.openxmlformats.org/officeDocument/2006/relationships/hyperlink" Target="http://www.reddit.com/r/Bitcoin/comments/312tfp/seans_outpost_on_instagram_not_an_aprilfools_joke/" TargetMode="External"/><Relationship Id="rId1332" Type="http://schemas.openxmlformats.org/officeDocument/2006/relationships/hyperlink" Target="http://www.ibtimes.co.uk/cryptocurrency-round-new-york-considers-bitcoin-sustained-stability-mtgox-was-inside-job-1481630" TargetMode="External"/><Relationship Id="rId980" Type="http://schemas.openxmlformats.org/officeDocument/2006/relationships/hyperlink" Target="http://instagram.com/p/079-Gvwr5L/" TargetMode="External"/><Relationship Id="rId1333" Type="http://schemas.openxmlformats.org/officeDocument/2006/relationships/hyperlink" Target="http://www.reddit.com/r/Bitcoin/comments/318b7q/mtgox_was_inside_job/" TargetMode="External"/><Relationship Id="rId1323" Type="http://schemas.openxmlformats.org/officeDocument/2006/relationships/hyperlink" Target="http://www.reddit.com/r/Bitcoin/comments/31848s/how_can_i_become_a_wallet_developer/" TargetMode="External"/><Relationship Id="rId1324" Type="http://schemas.openxmlformats.org/officeDocument/2006/relationships/hyperlink" Target="https://www.youtube.com/watch?v=8qx0-V-7nVs" TargetMode="External"/><Relationship Id="rId31" Type="http://schemas.openxmlformats.org/officeDocument/2006/relationships/hyperlink" Target="http://www.reddit.com/r/Bitcoin/comments/30q3oe/bitcoins_usp/" TargetMode="External"/><Relationship Id="rId1325" Type="http://schemas.openxmlformats.org/officeDocument/2006/relationships/hyperlink" Target="http://www.reddit.com/r/Bitcoin/comments/3188vu/expect_the_purchasing_power_of_bitcoin_to/" TargetMode="External"/><Relationship Id="rId30" Type="http://schemas.openxmlformats.org/officeDocument/2006/relationships/hyperlink" Target="http://imgur.com/Jqwrao4" TargetMode="External"/><Relationship Id="rId1326" Type="http://schemas.openxmlformats.org/officeDocument/2006/relationships/hyperlink" Target="http://bitcorati.com/2015/04/02/bitcoin-api-platform-gem-raises-1-3-million-releases-multi-sig-api-for-developers/" TargetMode="External"/><Relationship Id="rId33" Type="http://schemas.openxmlformats.org/officeDocument/2006/relationships/hyperlink" Target="https://news.vice.com/article/this-is-why-bitcoin-is-being-launched-into-space?utm_source=vicenewstwitter" TargetMode="External"/><Relationship Id="rId1327" Type="http://schemas.openxmlformats.org/officeDocument/2006/relationships/hyperlink" Target="http://www.reddit.com/r/Bitcoin/comments/3187zn/bitcoin_api_platform_gem_raises_13_million_and/" TargetMode="External"/><Relationship Id="rId32" Type="http://schemas.openxmlformats.org/officeDocument/2006/relationships/hyperlink" Target="http://www.reddit.com/r/Bitcoin/comments/30q3im/came_across_a_free_scifi_book_named_titans_on/" TargetMode="External"/><Relationship Id="rId1328" Type="http://schemas.openxmlformats.org/officeDocument/2006/relationships/hyperlink" Target="http://blogs.wsj.com/moneybeat/2015/04/01/bitbeat-the-wacky-details-of-a-bitcoin-theft-gone-awry/" TargetMode="External"/><Relationship Id="rId35" Type="http://schemas.openxmlformats.org/officeDocument/2006/relationships/hyperlink" Target="http://www.reddit.com/r/Bitcoin/comments/30q2ke/psa_bitcoin_is_not_a_good_idea_for_people_who/" TargetMode="External"/><Relationship Id="rId1329" Type="http://schemas.openxmlformats.org/officeDocument/2006/relationships/hyperlink" Target="http://www.reddit.com/r/Bitcoin/comments/3186we/bitbeat_the_wacky_details_of_a_bitcoin_theft_gone/" TargetMode="External"/><Relationship Id="rId34" Type="http://schemas.openxmlformats.org/officeDocument/2006/relationships/hyperlink" Target="http://www.reddit.com/r/Bitcoin/comments/30q2ua/sorry_for_noobish_question_but_can_anyone_explain/" TargetMode="External"/><Relationship Id="rId739" Type="http://schemas.openxmlformats.org/officeDocument/2006/relationships/hyperlink" Target="http://www.reddit.com/r/Bitcoin/comments/30zk3n/cloudhashingcom_finally_goes_offline/" TargetMode="External"/><Relationship Id="rId734" Type="http://schemas.openxmlformats.org/officeDocument/2006/relationships/hyperlink" Target="http://www.bloomberg.com/news/videos/2015-03-31/2-federal-agents-charged-with-stealing-bitcoin" TargetMode="External"/><Relationship Id="rId976" Type="http://schemas.openxmlformats.org/officeDocument/2006/relationships/hyperlink" Target="http://www.miningpool.co.uk/why-bitcoin-and-ripple-are-not-competitors/" TargetMode="External"/><Relationship Id="rId733" Type="http://schemas.openxmlformats.org/officeDocument/2006/relationships/hyperlink" Target="http://www.reddit.com/r/Bitcoin/comments/30zfnm/what_to_do_with_bitcoin/" TargetMode="External"/><Relationship Id="rId975" Type="http://schemas.openxmlformats.org/officeDocument/2006/relationships/hyperlink" Target="http://www.reddit.com/r/Bitcoin/comments/312upx/understanding_the_mechanics_behind_bitcoins_price/" TargetMode="External"/><Relationship Id="rId732" Type="http://schemas.openxmlformats.org/officeDocument/2006/relationships/hyperlink" Target="http://www.reddit.com/r/Bitcoin/comments/30zfq8/does_rbitcoin_still_hate_mark_karpeles/" TargetMode="External"/><Relationship Id="rId974" Type="http://schemas.openxmlformats.org/officeDocument/2006/relationships/hyperlink" Target="http://www.lucky-river.net/bitcoin" TargetMode="External"/><Relationship Id="rId731" Type="http://schemas.openxmlformats.org/officeDocument/2006/relationships/hyperlink" Target="http://www.reddit.com/r/Bitcoin/comments/30zfxn/found_a_summary_of_bitcoins_current/" TargetMode="External"/><Relationship Id="rId973" Type="http://schemas.openxmlformats.org/officeDocument/2006/relationships/hyperlink" Target="http://www.reddit.com/r/Bitcoin/comments/312vl6/fitwallet_is_giving_away_50btc_today/" TargetMode="External"/><Relationship Id="rId738" Type="http://schemas.openxmlformats.org/officeDocument/2006/relationships/hyperlink" Target="http://www.reddit.com/r/Bitcoin/comments/30zgpq/the_trailer_park_boys_take_bitcoin_thats_some/" TargetMode="External"/><Relationship Id="rId737" Type="http://schemas.openxmlformats.org/officeDocument/2006/relationships/hyperlink" Target="https://www.swearnet.com/purchases" TargetMode="External"/><Relationship Id="rId979" Type="http://schemas.openxmlformats.org/officeDocument/2006/relationships/hyperlink" Target="http://www.reddit.com/r/Bitcoin/comments/312u2x/mark_karpeles_joins_epicenter_bitcoin_to_host_a/" TargetMode="External"/><Relationship Id="rId736" Type="http://schemas.openxmlformats.org/officeDocument/2006/relationships/hyperlink" Target="http://www.reddit.com/r/Bitcoin/comments/30zh2x/ledger_nano_new_firmware_with_mobile_2fa_has_been/" TargetMode="External"/><Relationship Id="rId978" Type="http://schemas.openxmlformats.org/officeDocument/2006/relationships/hyperlink" Target="http://i.imgur.com/DwYRIR4.jpg" TargetMode="External"/><Relationship Id="rId735" Type="http://schemas.openxmlformats.org/officeDocument/2006/relationships/hyperlink" Target="http://www.reddit.com/r/Bitcoin/comments/30zicw/bloomberg_video_charles_allen_ceo_of_btcs/" TargetMode="External"/><Relationship Id="rId977" Type="http://schemas.openxmlformats.org/officeDocument/2006/relationships/hyperlink" Target="http://www.reddit.com/r/Bitcoin/comments/312u9o/why_bitcoin_and_ripple_are_not_competitors/" TargetMode="External"/><Relationship Id="rId37" Type="http://schemas.openxmlformats.org/officeDocument/2006/relationships/hyperlink" Target="http://www.reddit.com/r/Bitcoin/comments/30q6gu/how_does_bitcoin_price_track_relative_to_dow_or/" TargetMode="External"/><Relationship Id="rId36" Type="http://schemas.openxmlformats.org/officeDocument/2006/relationships/hyperlink" Target="http://www.reddit.com/r/Bitcoin/comments/30q22d/switching_phones/" TargetMode="External"/><Relationship Id="rId39" Type="http://schemas.openxmlformats.org/officeDocument/2006/relationships/hyperlink" Target="http://www.reddit.com/r/Bitcoin/comments/30q57y/question_for_core_devs_how_much_is_the_private/" TargetMode="External"/><Relationship Id="rId38" Type="http://schemas.openxmlformats.org/officeDocument/2006/relationships/hyperlink" Target="http://www.reddit.com/r/Bitcoin/comments/30q5yu/comprehensive_review_of_all_coin_mixing_options/" TargetMode="External"/><Relationship Id="rId730" Type="http://schemas.openxmlformats.org/officeDocument/2006/relationships/hyperlink" Target="http://www.reddit.com/r/Bitcoin/comments/30z9fy/mind_the_gap_building_the_bridge_between_the/" TargetMode="External"/><Relationship Id="rId972" Type="http://schemas.openxmlformats.org/officeDocument/2006/relationships/hyperlink" Target="about:blank" TargetMode="External"/><Relationship Id="rId971" Type="http://schemas.openxmlformats.org/officeDocument/2006/relationships/hyperlink" Target="http://www.reddit.com/r/Bitcoin/comments/312vqo/banx_capital_wants_to_take_over_the_bitcoin_world/" TargetMode="External"/><Relationship Id="rId1320" Type="http://schemas.openxmlformats.org/officeDocument/2006/relationships/hyperlink" Target="http://www.reddit.com/r/Bitcoin/comments/318218/get_your_money_out_of_bitgo_before_yesterday/" TargetMode="External"/><Relationship Id="rId970" Type="http://schemas.openxmlformats.org/officeDocument/2006/relationships/hyperlink" Target="http://newswire.net/newsroom/pr/00088117-what-is-bitcoin.html" TargetMode="External"/><Relationship Id="rId1321" Type="http://schemas.openxmlformats.org/officeDocument/2006/relationships/hyperlink" Target="http://www.reddit.com/r/Bitcoin/comments/31820j/welcome_to_rbitcoinforservices/" TargetMode="External"/><Relationship Id="rId1322" Type="http://schemas.openxmlformats.org/officeDocument/2006/relationships/hyperlink" Target="http://www.reddit.com/r/Bitcoin/comments/3180aq/bitcoins_proof_of_work_validated_and_vindicated/" TargetMode="External"/><Relationship Id="rId1114" Type="http://schemas.openxmlformats.org/officeDocument/2006/relationships/hyperlink" Target="http://www.reddit.com/r/Bitcoin/comments/314y21/btcjackpotnet_live_jackpots_global_lotto_trngssl/" TargetMode="External"/><Relationship Id="rId1356" Type="http://schemas.openxmlformats.org/officeDocument/2006/relationships/hyperlink" Target="http://www.reddit.com/r/Bitcoin/comments/318g87/heads_up_buttercoins_us_ach_transfers_are_down/" TargetMode="External"/><Relationship Id="rId1115" Type="http://schemas.openxmlformats.org/officeDocument/2006/relationships/hyperlink" Target="http://www.reddit.com/r/Bitcoin/comments/3153te/some_pics_of_the_bitcointalk_forum_that_is_being/" TargetMode="External"/><Relationship Id="rId1357" Type="http://schemas.openxmlformats.org/officeDocument/2006/relationships/hyperlink" Target="http://www.reddit.com/r/Bitcoin/comments/318ftj/where_could_i_find_a_good_long_term_escrow/" TargetMode="External"/><Relationship Id="rId20" Type="http://schemas.openxmlformats.org/officeDocument/2006/relationships/hyperlink" Target="http://imgur.com/Jqwrao4" TargetMode="External"/><Relationship Id="rId1116" Type="http://schemas.openxmlformats.org/officeDocument/2006/relationships/hyperlink" Target="https://www.whitehouse.gov/blog/2015/04/01/our-latest-tool-combat-cyber-attacks-what-you-need-know" TargetMode="External"/><Relationship Id="rId1358" Type="http://schemas.openxmlformats.org/officeDocument/2006/relationships/hyperlink" Target="http://www.businesswire.com/news/home/20150402005194/en/Align-Commerce-Halves-Cost-Time-Transactions-24" TargetMode="External"/><Relationship Id="rId1117" Type="http://schemas.openxmlformats.org/officeDocument/2006/relationships/hyperlink" Target="http://www.reddit.com/r/Bitcoin/comments/31538r/whitehouses_official_spin_on_the_executive_order/" TargetMode="External"/><Relationship Id="rId1359" Type="http://schemas.openxmlformats.org/officeDocument/2006/relationships/hyperlink" Target="http://www.reddit.com/r/Bitcoin/comments/318fhs/align_commerce_new_platform_opens_in_beta_to_34/" TargetMode="External"/><Relationship Id="rId22" Type="http://schemas.openxmlformats.org/officeDocument/2006/relationships/hyperlink" Target="http://www.reddit.com/r/Bitcoin/comments/30q3im/came_across_a_free_scifi_book_named_titans_on/" TargetMode="External"/><Relationship Id="rId1118" Type="http://schemas.openxmlformats.org/officeDocument/2006/relationships/hyperlink" Target="https://blog.coinbase.com/2015/04/02/bits-is-the-new-default-and-all-new-users-get-100-bits-for-free/" TargetMode="External"/><Relationship Id="rId21" Type="http://schemas.openxmlformats.org/officeDocument/2006/relationships/hyperlink" Target="http://www.reddit.com/r/Bitcoin/comments/30q3oe/bitcoins_usp/" TargetMode="External"/><Relationship Id="rId1119" Type="http://schemas.openxmlformats.org/officeDocument/2006/relationships/hyperlink" Target="http://www.reddit.com/r/Bitcoin/comments/3152dv/coinbase_now_uses_bits_by_default_with_100_bits/" TargetMode="External"/><Relationship Id="rId24" Type="http://schemas.openxmlformats.org/officeDocument/2006/relationships/hyperlink" Target="http://www.reddit.com/r/Bitcoin/comments/30q2ua/sorry_for_noobish_question_but_can_anyone_explain/" TargetMode="External"/><Relationship Id="rId23" Type="http://schemas.openxmlformats.org/officeDocument/2006/relationships/hyperlink" Target="https://news.vice.com/article/this-is-why-bitcoin-is-being-launched-into-space?utm_source=vicenewstwitter" TargetMode="External"/><Relationship Id="rId525" Type="http://schemas.openxmlformats.org/officeDocument/2006/relationships/hyperlink" Target="http://www.reddit.com/r/Bitcoin/comments/30wt7z/feds_come_at_us_mother_fuckers_send_you_lackeys/" TargetMode="External"/><Relationship Id="rId767" Type="http://schemas.openxmlformats.org/officeDocument/2006/relationships/hyperlink" Target="http://www.reddit.com/r/Bitcoin/comments/3101e5/anyone_tried_electrum_on_tails_13/" TargetMode="External"/><Relationship Id="rId524" Type="http://schemas.openxmlformats.org/officeDocument/2006/relationships/hyperlink" Target="http://www.reddit.com/r/Bitcoin/comments/30wtdn/gambit_abandoning_bitcoin/" TargetMode="External"/><Relationship Id="rId766" Type="http://schemas.openxmlformats.org/officeDocument/2006/relationships/hyperlink" Target="http://www.reddit.com/r/Bitcoin/comments/3101fi/factom_and_factoids_storing_data_in_the_blockchain/" TargetMode="External"/><Relationship Id="rId523" Type="http://schemas.openxmlformats.org/officeDocument/2006/relationships/hyperlink" Target="http://www.reddit.com/r/Bitcoin/comments/30wr0l/do_you_know_of_any_game_with_a_bitcoin/" TargetMode="External"/><Relationship Id="rId765" Type="http://schemas.openxmlformats.org/officeDocument/2006/relationships/hyperlink" Target="http://www.coinbuzz.com/2015/03/31/factom-and-factoids-storing-data-in-the-blockchain/" TargetMode="External"/><Relationship Id="rId522" Type="http://schemas.openxmlformats.org/officeDocument/2006/relationships/hyperlink" Target="http://www.reddit.com/r/Bitcoin/comments/30ws7x/bitcoin_distribution_by_address_from_apr_2009_to/" TargetMode="External"/><Relationship Id="rId764" Type="http://schemas.openxmlformats.org/officeDocument/2006/relationships/hyperlink" Target="http://www.reddit.com/r/Bitcoin/comments/30zyxa/i_rickrolled_rinvesting_with_a_bitcoin_post/" TargetMode="External"/><Relationship Id="rId529" Type="http://schemas.openxmlformats.org/officeDocument/2006/relationships/hyperlink" Target="http://www.reddit.com/r/Bitcoin/comments/30wwbt/670_000_vc_investment_in_licensed_bitcoin_gaming/" TargetMode="External"/><Relationship Id="rId528" Type="http://schemas.openxmlformats.org/officeDocument/2006/relationships/hyperlink" Target="http://bitcoinprbuzz.com/670-000-vc-investment-in-licensed-bitcoin-gaming-platform-betkurus-now-offering-worlds-first-instant-bitcoin-to-fiat-deposits/" TargetMode="External"/><Relationship Id="rId527" Type="http://schemas.openxmlformats.org/officeDocument/2006/relationships/hyperlink" Target="http://www.reddit.com/r/Bitcoin/comments/30wtxc/buy_perfect_money_usd_financial_legal_services/" TargetMode="External"/><Relationship Id="rId769" Type="http://schemas.openxmlformats.org/officeDocument/2006/relationships/hyperlink" Target="http://www.meetup.com/North-Peel-Bitcoin-Meetup/" TargetMode="External"/><Relationship Id="rId526" Type="http://schemas.openxmlformats.org/officeDocument/2006/relationships/hyperlink" Target="http://tuffclassified.com/buy-perfect-money-usd_569027" TargetMode="External"/><Relationship Id="rId768" Type="http://schemas.openxmlformats.org/officeDocument/2006/relationships/hyperlink" Target="http://www.reddit.com/r/Bitcoin/comments/3100ag/someone_with_linkedin_account_should_talk_a/" TargetMode="External"/><Relationship Id="rId26" Type="http://schemas.openxmlformats.org/officeDocument/2006/relationships/hyperlink" Target="http://www.reddit.com/r/Bitcoin/comments/30q22d/switching_phones/" TargetMode="External"/><Relationship Id="rId25" Type="http://schemas.openxmlformats.org/officeDocument/2006/relationships/hyperlink" Target="http://www.reddit.com/r/Bitcoin/comments/30q2ke/psa_bitcoin_is_not_a_good_idea_for_people_who/" TargetMode="External"/><Relationship Id="rId28" Type="http://schemas.openxmlformats.org/officeDocument/2006/relationships/hyperlink" Target="http://www.coindesk.com/protip-app-proposes-bitcoin-solution-for-content-monetization/" TargetMode="External"/><Relationship Id="rId1350" Type="http://schemas.openxmlformats.org/officeDocument/2006/relationships/hyperlink" Target="http://www.reddit.com/r/Bitcoin/comments/318eot/if_youve_been_wondering_whats_caused_recent/" TargetMode="External"/><Relationship Id="rId27" Type="http://schemas.openxmlformats.org/officeDocument/2006/relationships/hyperlink" Target="http://www.reddit.com/r/Bitcoin/comments/30q0se/how_long_do_i_need_to_wait_before_getting_more/" TargetMode="External"/><Relationship Id="rId1351" Type="http://schemas.openxmlformats.org/officeDocument/2006/relationships/hyperlink" Target="http://www.youtube.com/attribution_link?a=FGajYIXtuYU&amp;u=%2Fwatch%3Fv%3Dtw3PhMFm8tQ%26feature%3Dshare" TargetMode="External"/><Relationship Id="rId521" Type="http://schemas.openxmlformats.org/officeDocument/2006/relationships/hyperlink" Target="https://docs.google.com/spreadsheets/d/1PV7k_YLmXpoEJ89LgwZU9YDPfA5UNpsRh6TA_9AfQcY/edit?usp=sharing" TargetMode="External"/><Relationship Id="rId763" Type="http://schemas.openxmlformats.org/officeDocument/2006/relationships/hyperlink" Target="https://np.reddit.com/r/Bitcoin/comments/30zxfl/i_rickrolled_rinvesting_with_a_bitcoin_post/" TargetMode="External"/><Relationship Id="rId1110" Type="http://schemas.openxmlformats.org/officeDocument/2006/relationships/hyperlink" Target="http://www.reddit.com/r/Bitcoin/comments/314w4n/blockchain_easter_egg_hunt_2015_bitproof/" TargetMode="External"/><Relationship Id="rId1352" Type="http://schemas.openxmlformats.org/officeDocument/2006/relationships/hyperlink" Target="http://www.reddit.com/r/Bitcoin/comments/318ekx/bitcoin_the_future_of_digital_currency_financial/" TargetMode="External"/><Relationship Id="rId29" Type="http://schemas.openxmlformats.org/officeDocument/2006/relationships/hyperlink" Target="http://www.reddit.com/r/Bitcoin/comments/30q3sz/protip_app_proposes_bitcoin_solution_for_content/" TargetMode="External"/><Relationship Id="rId520" Type="http://schemas.openxmlformats.org/officeDocument/2006/relationships/hyperlink" Target="http://www.reddit.com/r/Bitcoin/comments/30ws81/factoids_eli5_as_a_bitcoin_fanatic_with_no/" TargetMode="External"/><Relationship Id="rId762" Type="http://schemas.openxmlformats.org/officeDocument/2006/relationships/hyperlink" Target="http://www.reddit.com/r/Bitcoin/comments/30zwoe/whenever_i_type_bitcoin_into_my_iphone_it/" TargetMode="External"/><Relationship Id="rId1111" Type="http://schemas.openxmlformats.org/officeDocument/2006/relationships/hyperlink" Target="http://www.reddit.com/r/Bitcoin/comments/3150hd/get_list_of_connected_full_nodes/" TargetMode="External"/><Relationship Id="rId1353" Type="http://schemas.openxmlformats.org/officeDocument/2006/relationships/hyperlink" Target="http://sunlightfoundation.com/bitcoin/" TargetMode="External"/><Relationship Id="rId761" Type="http://schemas.openxmlformats.org/officeDocument/2006/relationships/hyperlink" Target="http://www.reddit.com/r/Bitcoin/comments/30zrdp/cryptostorm_vpn_unites_white_and_dark_webs/" TargetMode="External"/><Relationship Id="rId1112" Type="http://schemas.openxmlformats.org/officeDocument/2006/relationships/hyperlink" Target="http://www.reddit.com/r/Bitcoin/comments/314z3y/new_bitcoin_user/" TargetMode="External"/><Relationship Id="rId1354" Type="http://schemas.openxmlformats.org/officeDocument/2006/relationships/hyperlink" Target="http://www.reddit.com/r/Bitcoin/comments/318e8w/the_sunlight_foundation_now_accepts_donations_in/" TargetMode="External"/><Relationship Id="rId760" Type="http://schemas.openxmlformats.org/officeDocument/2006/relationships/hyperlink" Target="https://cointelegraph.com/news/113836/cryptostorm-vpn-unites-white-and-dark-webs-supports-namecoin-tor-and-i2p-domains" TargetMode="External"/><Relationship Id="rId1113" Type="http://schemas.openxmlformats.org/officeDocument/2006/relationships/hyperlink" Target="https://www.btcjackpot.net/" TargetMode="External"/><Relationship Id="rId1355" Type="http://schemas.openxmlformats.org/officeDocument/2006/relationships/hyperlink" Target="http://www.reddit.com/r/Bitcoin/comments/318h57/paypal_issues_across_their_entire_system/" TargetMode="External"/><Relationship Id="rId1103" Type="http://schemas.openxmlformats.org/officeDocument/2006/relationships/hyperlink" Target="http://www.coindesk.com/coinbase-seeks-details-us-bitcoin-mining/" TargetMode="External"/><Relationship Id="rId1345" Type="http://schemas.openxmlformats.org/officeDocument/2006/relationships/hyperlink" Target="https://bitcointalk.org/index.php?topic=1010527.0" TargetMode="External"/><Relationship Id="rId1104" Type="http://schemas.openxmlformats.org/officeDocument/2006/relationships/hyperlink" Target="http://www.reddit.com/r/Bitcoin/comments/314v9q/coinbase_seeks_invasive_details_on_us_bitcoin/" TargetMode="External"/><Relationship Id="rId1346" Type="http://schemas.openxmlformats.org/officeDocument/2006/relationships/hyperlink" Target="http://www.reddit.com/r/Bitcoin/comments/318bzh/2fa_poll_for_bitcoin_related_projects_and/" TargetMode="External"/><Relationship Id="rId1105" Type="http://schemas.openxmlformats.org/officeDocument/2006/relationships/hyperlink" Target="http://www.reddit.com/r/Bitcoin/comments/314uld/looking_for_bitcoin_related_april_fools_jokes/" TargetMode="External"/><Relationship Id="rId1347" Type="http://schemas.openxmlformats.org/officeDocument/2006/relationships/hyperlink" Target="http://www.reddit.com/r/Bitcoin/comments/318ftj/where_could_i_find_a_good_long_term_escrow/" TargetMode="External"/><Relationship Id="rId1106" Type="http://schemas.openxmlformats.org/officeDocument/2006/relationships/hyperlink" Target="http://www.reddit.com/r/Bitcoin/comments/314xki/bitcoin_we_have_a_perception_problem/" TargetMode="External"/><Relationship Id="rId1348" Type="http://schemas.openxmlformats.org/officeDocument/2006/relationships/hyperlink" Target="http://www.businesswire.com/news/home/20150402005194/en/Align-Commerce-Halves-Cost-Time-Transactions-24" TargetMode="External"/><Relationship Id="rId11" Type="http://schemas.openxmlformats.org/officeDocument/2006/relationships/hyperlink" Target="http://www.reddit.com/r/Bitcoin/comments/30pwzy/why_arent_internatioinal_corporations_using/" TargetMode="External"/><Relationship Id="rId1107" Type="http://schemas.openxmlformats.org/officeDocument/2006/relationships/hyperlink" Target="http://www.libratax.com" TargetMode="External"/><Relationship Id="rId1349" Type="http://schemas.openxmlformats.org/officeDocument/2006/relationships/hyperlink" Target="http://www.reddit.com/r/Bitcoin/comments/318fhs/align_commerce_new_platform_opens_in_beta_to_34/" TargetMode="External"/><Relationship Id="rId10" Type="http://schemas.openxmlformats.org/officeDocument/2006/relationships/hyperlink" Target="http://www.reddit.com/r/Bitcoin/comments/30px2q/help_us_betatest_coinspender_a_service_to_help/" TargetMode="External"/><Relationship Id="rId1108" Type="http://schemas.openxmlformats.org/officeDocument/2006/relationships/hyperlink" Target="http://www.reddit.com/r/Bitcoin/comments/314wru/announcing_libracoin_get_paid_to_do_your_taxes/" TargetMode="External"/><Relationship Id="rId13" Type="http://schemas.openxmlformats.org/officeDocument/2006/relationships/hyperlink" Target="http://www.reddit.com/r/Bitcoin/comments/30pwru/dice_with_bitcoin/" TargetMode="External"/><Relationship Id="rId1109" Type="http://schemas.openxmlformats.org/officeDocument/2006/relationships/hyperlink" Target="https://bitproof.io/easter" TargetMode="External"/><Relationship Id="rId12" Type="http://schemas.openxmlformats.org/officeDocument/2006/relationships/hyperlink" Target="http://btc-dice.com/v3.1/?lang=en" TargetMode="External"/><Relationship Id="rId519" Type="http://schemas.openxmlformats.org/officeDocument/2006/relationships/hyperlink" Target="http://www.reddit.com/r/Bitcoin/comments/30wpqg/we_should_be_using_periscope_for_spreading/" TargetMode="External"/><Relationship Id="rId514" Type="http://schemas.openxmlformats.org/officeDocument/2006/relationships/hyperlink" Target="http://www.reddit.com/r/Bitcoin/comments/30wmka/okcoin_huobi_alert_freeios_bitcoin_alert/" TargetMode="External"/><Relationship Id="rId756" Type="http://schemas.openxmlformats.org/officeDocument/2006/relationships/hyperlink" Target="http://eleemacfall.liberty.me/2015/04/01/for-privacy-or-transparency-bitcoin-benefits-liberty/" TargetMode="External"/><Relationship Id="rId998" Type="http://schemas.openxmlformats.org/officeDocument/2006/relationships/hyperlink" Target="http://www.theopenledger.com/shrems-new-diggs-lewisburg-federal-prison-camp/" TargetMode="External"/><Relationship Id="rId513" Type="http://schemas.openxmlformats.org/officeDocument/2006/relationships/hyperlink" Target="https://itunes.apple.com/app/bitcoin-alert/id699408229?mt=8" TargetMode="External"/><Relationship Id="rId755" Type="http://schemas.openxmlformats.org/officeDocument/2006/relationships/hyperlink" Target="http://www.reddit.com/r/Bitcoin/comments/30zt1v/the_verge_charges_say_crooked_feds_used_bitcoin/" TargetMode="External"/><Relationship Id="rId997" Type="http://schemas.openxmlformats.org/officeDocument/2006/relationships/hyperlink" Target="http://www.reddit.com/r/Bitcoin/comments/3131mh/bitcoinsurvey_march_025_bitcoin_proof_of_payment/" TargetMode="External"/><Relationship Id="rId512" Type="http://schemas.openxmlformats.org/officeDocument/2006/relationships/hyperlink" Target="http://www.reddit.com/r/Bitcoin/comments/30wn5x/starwars_and_bitcoin/" TargetMode="External"/><Relationship Id="rId754" Type="http://schemas.openxmlformats.org/officeDocument/2006/relationships/hyperlink" Target="http://www.theverge.com/2015/3/31/8320033/bitcoin-force-bridges-federal-corruption-DEA-secret-service" TargetMode="External"/><Relationship Id="rId996" Type="http://schemas.openxmlformats.org/officeDocument/2006/relationships/hyperlink" Target="https://www.blocktrail.com/BTC/tx/978d631ccdd56e8b664fc2c0d48bcfc9316c8000dbcc316302a0a10f0b593bf3" TargetMode="External"/><Relationship Id="rId511" Type="http://schemas.openxmlformats.org/officeDocument/2006/relationships/hyperlink" Target="http://www.reddit.com/r/Bitcoin/comments/30wn7o/ross_is_a_hero_anyway/" TargetMode="External"/><Relationship Id="rId753" Type="http://schemas.openxmlformats.org/officeDocument/2006/relationships/hyperlink" Target="http://www.reddit.com/r/Bitcoin/comments/30zup9/need_some_coins/" TargetMode="External"/><Relationship Id="rId995" Type="http://schemas.openxmlformats.org/officeDocument/2006/relationships/hyperlink" Target="http://www.reddit.com/r/Bitcoin/comments/312vqo/banx_capital_wants_to_take_over_the_bitcoin_world/" TargetMode="External"/><Relationship Id="rId518" Type="http://schemas.openxmlformats.org/officeDocument/2006/relationships/hyperlink" Target="http://www.reddit.com/r/Bitcoin/comments/30wouk/the_chinese_government_has_admitted_that_things/" TargetMode="External"/><Relationship Id="rId517" Type="http://schemas.openxmlformats.org/officeDocument/2006/relationships/hyperlink" Target="http://finance.yahoo.com/news/first-time-chinese-government-admitted-163700854.html" TargetMode="External"/><Relationship Id="rId759" Type="http://schemas.openxmlformats.org/officeDocument/2006/relationships/hyperlink" Target="http://www.reddit.com/r/Bitcoin/comments/30zs4m/bitcoin_and_game_theory_were_still_scratching_the/" TargetMode="External"/><Relationship Id="rId516" Type="http://schemas.openxmlformats.org/officeDocument/2006/relationships/hyperlink" Target="http://www.reddit.com/r/Bitcoin/comments/30woxc/do_you_still_wanna_have_bitcoin_regulated_think/" TargetMode="External"/><Relationship Id="rId758" Type="http://schemas.openxmlformats.org/officeDocument/2006/relationships/hyperlink" Target="https://freedom-to-tinker.com/blog/randomwalker/bitcoin-and-game-theory-were-still-scratching-the-surface/" TargetMode="External"/><Relationship Id="rId515" Type="http://schemas.openxmlformats.org/officeDocument/2006/relationships/hyperlink" Target="http://i-uv.com/ex-irs-agent-tells-it-like-it-is/" TargetMode="External"/><Relationship Id="rId757" Type="http://schemas.openxmlformats.org/officeDocument/2006/relationships/hyperlink" Target="http://www.reddit.com/r/Bitcoin/comments/30zsd3/for_privacy_or_transparency_bitcoin_benefits/" TargetMode="External"/><Relationship Id="rId999" Type="http://schemas.openxmlformats.org/officeDocument/2006/relationships/hyperlink" Target="http://www.reddit.com/r/Bitcoin/comments/313a54/shrems_new_diggs_lewisburg_federal_prison/" TargetMode="External"/><Relationship Id="rId15" Type="http://schemas.openxmlformats.org/officeDocument/2006/relationships/hyperlink" Target="http://www.reddit.com/r/Bitcoin/comments/30pwnr/at_texasbitcoinconference_and_need_a_bite_get_20/" TargetMode="External"/><Relationship Id="rId990" Type="http://schemas.openxmlformats.org/officeDocument/2006/relationships/hyperlink" Target="http://www.reddit.com/r/Bitcoin/comments/312xvz/in_case_you_guys_didnt_know_you_can_buy_kigurumis/" TargetMode="External"/><Relationship Id="rId14" Type="http://schemas.openxmlformats.org/officeDocument/2006/relationships/hyperlink" Target="https://twitter.com/fold_app/status/582241156106309632" TargetMode="External"/><Relationship Id="rId17" Type="http://schemas.openxmlformats.org/officeDocument/2006/relationships/hyperlink" Target="http://www.reddit.com/r/Bitcoin/comments/30pyye/russian_bitcoin_magazine_please_donate_and/" TargetMode="External"/><Relationship Id="rId16" Type="http://schemas.openxmlformats.org/officeDocument/2006/relationships/hyperlink" Target="http://forklog.com/podderzhi-proekt-forklog/" TargetMode="External"/><Relationship Id="rId1340" Type="http://schemas.openxmlformats.org/officeDocument/2006/relationships/hyperlink" Target="http://www.reddit.com/r/Bitcoin/comments/3188vu/expect_the_purchasing_power_of_bitcoin_to/" TargetMode="External"/><Relationship Id="rId19" Type="http://schemas.openxmlformats.org/officeDocument/2006/relationships/hyperlink" Target="http://www.reddit.com/r/Bitcoin/comments/30q3sz/protip_app_proposes_bitcoin_solution_for_content/" TargetMode="External"/><Relationship Id="rId510" Type="http://schemas.openxmlformats.org/officeDocument/2006/relationships/hyperlink" Target="http://www.reddit.com/r/Bitcoin/comments/30wl7w/ross_ulbrichts_attorneys_statement_regarding_silk/" TargetMode="External"/><Relationship Id="rId752" Type="http://schemas.openxmlformats.org/officeDocument/2006/relationships/hyperlink" Target="http://www.reddit.com/r/Bitcoin/comments/30znpq/lightning_networks_explained_part_1/" TargetMode="External"/><Relationship Id="rId994" Type="http://schemas.openxmlformats.org/officeDocument/2006/relationships/hyperlink" Target="http://newswire.net/newsroom/pr/00088117-what-is-bitcoin.html" TargetMode="External"/><Relationship Id="rId1341" Type="http://schemas.openxmlformats.org/officeDocument/2006/relationships/hyperlink" Target="http://bitcorati.com/2015/04/02/bitcoin-api-platform-gem-raises-1-3-million-releases-multi-sig-api-for-developers/" TargetMode="External"/><Relationship Id="rId18" Type="http://schemas.openxmlformats.org/officeDocument/2006/relationships/hyperlink" Target="http://www.coindesk.com/protip-app-proposes-bitcoin-solution-for-content-monetization/" TargetMode="External"/><Relationship Id="rId751" Type="http://schemas.openxmlformats.org/officeDocument/2006/relationships/hyperlink" Target="http://rusty.ozlabs.org/?p=450" TargetMode="External"/><Relationship Id="rId993" Type="http://schemas.openxmlformats.org/officeDocument/2006/relationships/hyperlink" Target="http://www.reddit.com/r/Bitcoin/comments/312wol/hundreds_of_stores_to_buy_with_btc_but_not_for_us/" TargetMode="External"/><Relationship Id="rId1100" Type="http://schemas.openxmlformats.org/officeDocument/2006/relationships/hyperlink" Target="http://motherboard.vice.com/read/why-evidence-of-government-corruption-was-suppressed-in-the-silk-road-trial" TargetMode="External"/><Relationship Id="rId1342" Type="http://schemas.openxmlformats.org/officeDocument/2006/relationships/hyperlink" Target="http://www.reddit.com/r/Bitcoin/comments/3187zn/bitcoin_api_platform_gem_raises_13_million_and/" TargetMode="External"/><Relationship Id="rId750" Type="http://schemas.openxmlformats.org/officeDocument/2006/relationships/hyperlink" Target="http://www.reddit.com/r/Bitcoin/comments/30zo33/my_rakuten_bitcoin_experience/" TargetMode="External"/><Relationship Id="rId992" Type="http://schemas.openxmlformats.org/officeDocument/2006/relationships/hyperlink" Target="http://www.reddit.com/r/Bitcoin/comments/312xih/purseio_offers_new_pursemagic_service_anything/" TargetMode="External"/><Relationship Id="rId1101" Type="http://schemas.openxmlformats.org/officeDocument/2006/relationships/hyperlink" Target="http://www.reddit.com/r/Bitcoin/comments/314s7y/why_evidence_of_government_corruption_was/" TargetMode="External"/><Relationship Id="rId1343" Type="http://schemas.openxmlformats.org/officeDocument/2006/relationships/hyperlink" Target="http://blogs.wsj.com/moneybeat/2015/04/01/bitbeat-the-wacky-details-of-a-bitcoin-theft-gone-awry/" TargetMode="External"/><Relationship Id="rId991" Type="http://schemas.openxmlformats.org/officeDocument/2006/relationships/hyperlink" Target="https://twitter.com/PurseIO/status/583317364902514688" TargetMode="External"/><Relationship Id="rId1102" Type="http://schemas.openxmlformats.org/officeDocument/2006/relationships/hyperlink" Target="http://www.reddit.com/r/Bitcoin/comments/314ru4/dpr_murder_for_hire_be_more_sceptical/" TargetMode="External"/><Relationship Id="rId1344" Type="http://schemas.openxmlformats.org/officeDocument/2006/relationships/hyperlink" Target="http://www.reddit.com/r/Bitcoin/comments/3186we/bitbeat_the_wacky_details_of_a_bitcoin_theft_gone/" TargetMode="External"/><Relationship Id="rId84" Type="http://schemas.openxmlformats.org/officeDocument/2006/relationships/hyperlink" Target="http://bravenewcoin.com/news/bitt-raises-1-5-million/" TargetMode="External"/><Relationship Id="rId83" Type="http://schemas.openxmlformats.org/officeDocument/2006/relationships/hyperlink" Target="http://www.reddit.com/r/Bitcoin/comments/30r5co/nasdaq_cuddling_w_bitcoin/" TargetMode="External"/><Relationship Id="rId86" Type="http://schemas.openxmlformats.org/officeDocument/2006/relationships/hyperlink" Target="http://www.reddit.com/r/Bitcoin/comments/30r8ck/21incwhat_are_everyones_guesses_on_what_they_will/" TargetMode="External"/><Relationship Id="rId85" Type="http://schemas.openxmlformats.org/officeDocument/2006/relationships/hyperlink" Target="http://www.reddit.com/r/Bitcoin/comments/30r8i0/bitt_raises_15_million/" TargetMode="External"/><Relationship Id="rId88" Type="http://schemas.openxmlformats.org/officeDocument/2006/relationships/hyperlink" Target="https://bnktothefuture.com/pitches/2079/_first-v1sion-the-sports-broadcasting-revolution-with-andres-iniesta-and-serge-ibaka" TargetMode="External"/><Relationship Id="rId87" Type="http://schemas.openxmlformats.org/officeDocument/2006/relationships/hyperlink" Target="http://www.reddit.com/r/Bitcoin/comments/30rbew/this_world_is_full_of_generous_thoughtful_people/" TargetMode="External"/><Relationship Id="rId89" Type="http://schemas.openxmlformats.org/officeDocument/2006/relationships/hyperlink" Target="http://www.reddit.com/r/Bitcoin/comments/30rb6f/215174_raised_investing_in_the_sports/" TargetMode="External"/><Relationship Id="rId709" Type="http://schemas.openxmlformats.org/officeDocument/2006/relationships/hyperlink" Target="http://www.ukashexchange.net/blog/ukash-bitcoin/" TargetMode="External"/><Relationship Id="rId708" Type="http://schemas.openxmlformats.org/officeDocument/2006/relationships/hyperlink" Target="http://www.reddit.com/r/Bitcoin/comments/30z0os/coinbase_ideal/" TargetMode="External"/><Relationship Id="rId707" Type="http://schemas.openxmlformats.org/officeDocument/2006/relationships/hyperlink" Target="http://www.reddit.com/r/Bitcoin/comments/30yww9/ross_ulbrichts_lawyers_were_told_about_corrupt/" TargetMode="External"/><Relationship Id="rId949" Type="http://schemas.openxmlformats.org/officeDocument/2006/relationships/hyperlink" Target="http://blog.changetip.com/introducing-changetip-scan/" TargetMode="External"/><Relationship Id="rId706" Type="http://schemas.openxmlformats.org/officeDocument/2006/relationships/hyperlink" Target="https://www.techdirt.com/articles/20150331/12143730502/ross-ulbrichts-lawyers-were-told-about-corrupt-investigators-barred-using-that-during-his-trial.shtml" TargetMode="External"/><Relationship Id="rId948" Type="http://schemas.openxmlformats.org/officeDocument/2006/relationships/hyperlink" Target="http://www.reddit.com/r/Bitcoin/comments/3129z9/what_if_illegal_data_in_the_blockchain_a_method/" TargetMode="External"/><Relationship Id="rId80" Type="http://schemas.openxmlformats.org/officeDocument/2006/relationships/hyperlink" Target="http://www.reddit.com/r/Bitcoin/comments/30r2ts/bitcoin_etf/" TargetMode="External"/><Relationship Id="rId82" Type="http://schemas.openxmlformats.org/officeDocument/2006/relationships/hyperlink" Target="http://www.reddit.com/r/Bitcoin/comments/30r60l/today_im_happy_to_announce_bitnotes_a/" TargetMode="External"/><Relationship Id="rId81" Type="http://schemas.openxmlformats.org/officeDocument/2006/relationships/hyperlink" Target="https://twitter.com/ryanxcharles/status/582334872007507969" TargetMode="External"/><Relationship Id="rId701" Type="http://schemas.openxmlformats.org/officeDocument/2006/relationships/hyperlink" Target="http://www.reddit.com/r/Bitcoin/comments/30yxkd/msnbc_exfeds_accused_of_stealing_silk_road/" TargetMode="External"/><Relationship Id="rId943" Type="http://schemas.openxmlformats.org/officeDocument/2006/relationships/hyperlink" Target="https://instagram.com/p/073uEFsDOm/" TargetMode="External"/><Relationship Id="rId700" Type="http://schemas.openxmlformats.org/officeDocument/2006/relationships/hyperlink" Target="http://www.msnbc.com/thomas-roberts/watch/ex-feds-accused-of-stealing-silk-road-bitcoins-420760643891" TargetMode="External"/><Relationship Id="rId942" Type="http://schemas.openxmlformats.org/officeDocument/2006/relationships/hyperlink" Target="http://www.reddit.com/r/Bitcoin/comments/31280n/how_much_do_you_know_about_bitcoin/" TargetMode="External"/><Relationship Id="rId941" Type="http://schemas.openxmlformats.org/officeDocument/2006/relationships/hyperlink" Target="http://www.reddit.com/r/Bitcoin/comments/3129rb/factom_sells_over_1_million_in_first_24_hours/" TargetMode="External"/><Relationship Id="rId940" Type="http://schemas.openxmlformats.org/officeDocument/2006/relationships/hyperlink" Target="http://www.reddit.com/r/Bitcoin/comments/3125g5/stealth_address/" TargetMode="External"/><Relationship Id="rId705" Type="http://schemas.openxmlformats.org/officeDocument/2006/relationships/hyperlink" Target="http://www.reddit.com/r/Bitcoin/comments/30ywwh/proposal_for_local_dark_market_build_on_bitcoin/" TargetMode="External"/><Relationship Id="rId947" Type="http://schemas.openxmlformats.org/officeDocument/2006/relationships/hyperlink" Target="http://www.reddit.com/r/Bitcoin/comments/312ald/too_many_downvotes_in_the_new_feed_is_stifling/" TargetMode="External"/><Relationship Id="rId704" Type="http://schemas.openxmlformats.org/officeDocument/2006/relationships/hyperlink" Target="http://cointelegraph.com/news/113837/local-dark-market-build-proposal-on-bitcoin-blockchain-circulates-on-satoshis-mailing-list" TargetMode="External"/><Relationship Id="rId946" Type="http://schemas.openxmlformats.org/officeDocument/2006/relationships/hyperlink" Target="http://www.reddit.com/r/Bitcoin/comments/312b9n/this_week_1st_8th_april_2015_we_are_rewarding_our/" TargetMode="External"/><Relationship Id="rId703" Type="http://schemas.openxmlformats.org/officeDocument/2006/relationships/hyperlink" Target="http://www.reddit.com/r/Bitcoin/comments/30yx4p/bitcoin_blockchain_could_become_safe_haven_for/" TargetMode="External"/><Relationship Id="rId945" Type="http://schemas.openxmlformats.org/officeDocument/2006/relationships/hyperlink" Target="http://www.seedsman.com/en/promotions/" TargetMode="External"/><Relationship Id="rId702" Type="http://schemas.openxmlformats.org/officeDocument/2006/relationships/hyperlink" Target="http://www.ibtimes.co.uk/bitcoin-blockchain-could-become-safe-haven-hosting-child-sexual-abuse-images-1494134" TargetMode="External"/><Relationship Id="rId944" Type="http://schemas.openxmlformats.org/officeDocument/2006/relationships/hyperlink" Target="http://www.reddit.com/r/Bitcoin/comments/3127z5/cameron_winklevoss_amazing_news_you_can_now/" TargetMode="External"/><Relationship Id="rId73" Type="http://schemas.openxmlformats.org/officeDocument/2006/relationships/hyperlink" Target="http://blogs.wsj.com/moneybeat/2015/03/29/interest-in-bitcoin-grows-on-wall-street/" TargetMode="External"/><Relationship Id="rId72" Type="http://schemas.openxmlformats.org/officeDocument/2006/relationships/hyperlink" Target="http://www.reddit.com/r/Bitcoin/comments/30qykq/mining_blocks/" TargetMode="External"/><Relationship Id="rId75" Type="http://schemas.openxmlformats.org/officeDocument/2006/relationships/hyperlink" Target="https://bitcointalk.org/index.php?topic=654845.msg10924930" TargetMode="External"/><Relationship Id="rId74" Type="http://schemas.openxmlformats.org/officeDocument/2006/relationships/hyperlink" Target="http://www.reddit.com/r/Bitcoin/comments/30r189/professor_bitcorn_has_come_a_long_way_seems_like/" TargetMode="External"/><Relationship Id="rId77" Type="http://schemas.openxmlformats.org/officeDocument/2006/relationships/hyperlink" Target="http://www.reddit.com/r/Bitcoin/comments/30r11k/texas_bitcoin_conference/" TargetMode="External"/><Relationship Id="rId76" Type="http://schemas.openxmlformats.org/officeDocument/2006/relationships/hyperlink" Target="http://www.reddit.com/r/Bitcoin/comments/30r13s/new_economy_movement_is_launching_d/" TargetMode="External"/><Relationship Id="rId79" Type="http://schemas.openxmlformats.org/officeDocument/2006/relationships/hyperlink" Target="http://www.reddit.com/r/Bitcoin/comments/30r339/charity_looking_for_a_wallet_provider_that_has/" TargetMode="External"/><Relationship Id="rId78" Type="http://schemas.openxmlformats.org/officeDocument/2006/relationships/hyperlink" Target="http://www.reddit.com/r/Bitcoin/comments/30r10d/electrum_wallet_offline_use_question/" TargetMode="External"/><Relationship Id="rId939" Type="http://schemas.openxmlformats.org/officeDocument/2006/relationships/hyperlink" Target="http://www.reddit.com/r/Bitcoin/comments/3125h8/obama_passes_bill_to_eliminate_us_dollar_in_lieu/" TargetMode="External"/><Relationship Id="rId938" Type="http://schemas.openxmlformats.org/officeDocument/2006/relationships/hyperlink" Target="http://thecoinfront.com/obama-passes-bill-to-eliminate-us-dollar-in-lieu-of-bitcoin/" TargetMode="External"/><Relationship Id="rId937" Type="http://schemas.openxmlformats.org/officeDocument/2006/relationships/hyperlink" Target="http://www.reddit.com/r/Bitcoin/comments/3125iu/renowned_graffiti_artist_banksy_reveals_his/" TargetMode="External"/><Relationship Id="rId71" Type="http://schemas.openxmlformats.org/officeDocument/2006/relationships/hyperlink" Target="http://www.reddit.com/r/Bitcoin/comments/30qz5u/so_fedcoin_how_do_you_think_itll_work/" TargetMode="External"/><Relationship Id="rId70" Type="http://schemas.openxmlformats.org/officeDocument/2006/relationships/hyperlink" Target="http://www.reddit.com/r/Bitcoin/comments/30qzut/peace_and_bitcoin_nimoy_would_agree_fuck_war/" TargetMode="External"/><Relationship Id="rId932" Type="http://schemas.openxmlformats.org/officeDocument/2006/relationships/hyperlink" Target="http://thecoinfront.com/new-altcoin-millionairecoin-totally-not-a-scam-honest/" TargetMode="External"/><Relationship Id="rId931" Type="http://schemas.openxmlformats.org/officeDocument/2006/relationships/hyperlink" Target="http://www.reddit.com/r/Bitcoin/comments/31261y/cadbury_announces_limited_release_of_meltfree/" TargetMode="External"/><Relationship Id="rId930" Type="http://schemas.openxmlformats.org/officeDocument/2006/relationships/hyperlink" Target="http://thecoinfront.com/cadbury-announces-limited-release-of-melt-free-chocolate-wallets/" TargetMode="External"/><Relationship Id="rId936" Type="http://schemas.openxmlformats.org/officeDocument/2006/relationships/hyperlink" Target="http://thecoinfront.com/renowned-graffiti-artist-banksy-reveals-his-identity-i-am-satoshi-nakamoto/" TargetMode="External"/><Relationship Id="rId935" Type="http://schemas.openxmlformats.org/officeDocument/2006/relationships/hyperlink" Target="http://www.reddit.com/r/Bitcoin/comments/3125mr/mark_karpeles_finds_missing_650k_btc/" TargetMode="External"/><Relationship Id="rId934" Type="http://schemas.openxmlformats.org/officeDocument/2006/relationships/hyperlink" Target="http://thecoinfront.com/mark-karpeles-finds-missing-650k-btc/" TargetMode="External"/><Relationship Id="rId933" Type="http://schemas.openxmlformats.org/officeDocument/2006/relationships/hyperlink" Target="http://www.reddit.com/r/Bitcoin/comments/3125y8/hey_guys_check_out_this_new_coin_millionairecoin/" TargetMode="External"/><Relationship Id="rId62" Type="http://schemas.openxmlformats.org/officeDocument/2006/relationships/hyperlink" Target="http://blogs.wsj.com/moneybeat/2015/03/29/interest-in-bitcoin-grows-on-wall-street/?mod=WSJBlog" TargetMode="External"/><Relationship Id="rId1312" Type="http://schemas.openxmlformats.org/officeDocument/2006/relationships/hyperlink" Target="http://www.reddit.com/r/Bitcoin/comments/317uat/bitcoin_takes_a_stand_for_liberty_meet_andrew/" TargetMode="External"/><Relationship Id="rId61" Type="http://schemas.openxmlformats.org/officeDocument/2006/relationships/hyperlink" Target="http://www.reddit.com/r/Bitcoin/comments/30qpxb/please_help_how_do_i_buy_bitcoin_without_an_id/" TargetMode="External"/><Relationship Id="rId1313" Type="http://schemas.openxmlformats.org/officeDocument/2006/relationships/hyperlink" Target="http://www.reddit.com/r/Bitcoin/comments/317u5j/somebody_just_sold_139_bitcoins_on_bitfinex/" TargetMode="External"/><Relationship Id="rId64" Type="http://schemas.openxmlformats.org/officeDocument/2006/relationships/hyperlink" Target="https://ip.bitcointalk.org/?u=http%3A%2F%2Fi760.photobucket.com%2Falbums%2Fxx245%2Fkweniboo%2F91C10718-5532-4BA5-98D6-806A739DAA4D_1.png&amp;t=550&amp;c=msLG34amUr7iGw" TargetMode="External"/><Relationship Id="rId1314" Type="http://schemas.openxmlformats.org/officeDocument/2006/relationships/hyperlink" Target="http://www.reddit.com/r/Bitcoin/comments/317tys/psa_warning_mycelium_for_ios_read/" TargetMode="External"/><Relationship Id="rId63" Type="http://schemas.openxmlformats.org/officeDocument/2006/relationships/hyperlink" Target="http://www.reddit.com/r/Bitcoin/comments/30qpmm/interest_in_bitcoin_grows_on_wall_street/" TargetMode="External"/><Relationship Id="rId1315" Type="http://schemas.openxmlformats.org/officeDocument/2006/relationships/hyperlink" Target="http://imgur.com/TZ0VLZu" TargetMode="External"/><Relationship Id="rId66" Type="http://schemas.openxmlformats.org/officeDocument/2006/relationships/hyperlink" Target="http://www.nodemailer.com/" TargetMode="External"/><Relationship Id="rId1316" Type="http://schemas.openxmlformats.org/officeDocument/2006/relationships/hyperlink" Target="http://www.reddit.com/r/Bitcoin/comments/317tfy/snowden_and_the_obama_effect/" TargetMode="External"/><Relationship Id="rId65" Type="http://schemas.openxmlformats.org/officeDocument/2006/relationships/hyperlink" Target="http://www.reddit.com/r/Bitcoin/comments/30qpjo/big_win_on_fortunejack/" TargetMode="External"/><Relationship Id="rId1317" Type="http://schemas.openxmlformats.org/officeDocument/2006/relationships/hyperlink" Target="http://www.reddit.com/r/Bitcoin/comments/317ynk/a_few_questions_about_buying_bitcoin_in_the_uk/" TargetMode="External"/><Relationship Id="rId68" Type="http://schemas.openxmlformats.org/officeDocument/2006/relationships/hyperlink" Target="http://www.reddit.com/r/Bitcoin/comments/30qxiv/is_it_worth_it_to_invest_in_some_coin_right_now/" TargetMode="External"/><Relationship Id="rId1318" Type="http://schemas.openxmlformats.org/officeDocument/2006/relationships/hyperlink" Target="http://www.reddit.com/r/Bitcoin/comments/31827i/idea_followthatcoin_a_bitcoin_site_with_fancy/" TargetMode="External"/><Relationship Id="rId67" Type="http://schemas.openxmlformats.org/officeDocument/2006/relationships/hyperlink" Target="http://www.reddit.com/r/Bitcoin/comments/30qu01/this_is_a_glimpse_at_why_i_believe_in_bitcoin/" TargetMode="External"/><Relationship Id="rId1319" Type="http://schemas.openxmlformats.org/officeDocument/2006/relationships/hyperlink" Target="https://twitter.com/ryanxcharles/status/583668464297979904" TargetMode="External"/><Relationship Id="rId729" Type="http://schemas.openxmlformats.org/officeDocument/2006/relationships/hyperlink" Target="http://www.mindthegapexpo.com" TargetMode="External"/><Relationship Id="rId728" Type="http://schemas.openxmlformats.org/officeDocument/2006/relationships/hyperlink" Target="http://www.reddit.com/r/Bitcoin/comments/30z8wh/what_btc_milestones_do_you_look_forward_to_1_10/" TargetMode="External"/><Relationship Id="rId60" Type="http://schemas.openxmlformats.org/officeDocument/2006/relationships/hyperlink" Target="http://www.reddit.com/r/Bitcoin/comments/30qr39/interest_in_bitcoin_grows_on_wall_street/" TargetMode="External"/><Relationship Id="rId723" Type="http://schemas.openxmlformats.org/officeDocument/2006/relationships/hyperlink" Target="http://www.reddit.com/r/Bitcoin/comments/30z749/bitcoin_manifesto_paper_in_progress/" TargetMode="External"/><Relationship Id="rId965" Type="http://schemas.openxmlformats.org/officeDocument/2006/relationships/hyperlink" Target="http://www.reddit.com/r/Bitcoin/comments/312igz/chugga_chugga_chugga_chugga_factom/" TargetMode="External"/><Relationship Id="rId722" Type="http://schemas.openxmlformats.org/officeDocument/2006/relationships/hyperlink" Target="http://www.reddit.com/r/Bitcoin/comments/30z78h/this_subreddit_just_hit_160000_subscribers/" TargetMode="External"/><Relationship Id="rId964" Type="http://schemas.openxmlformats.org/officeDocument/2006/relationships/hyperlink" Target="http://imgur.com/wrMKRYR" TargetMode="External"/><Relationship Id="rId721" Type="http://schemas.openxmlformats.org/officeDocument/2006/relationships/hyperlink" Target="http://www.reddit.com/r/Bitcoin/comments/30z43n/former_director_of_us_mint_to_speak_about_digital/" TargetMode="External"/><Relationship Id="rId963" Type="http://schemas.openxmlformats.org/officeDocument/2006/relationships/hyperlink" Target="http://www.reddit.com/r/Bitcoin/comments/312im4/uber_is_transforming_the_taxi_industry_into_a/" TargetMode="External"/><Relationship Id="rId720" Type="http://schemas.openxmlformats.org/officeDocument/2006/relationships/hyperlink" Target="http://blog.coin.co/2015/03/second-digital-currency-roundtable-event-to-be-held-in-april/" TargetMode="External"/><Relationship Id="rId962" Type="http://schemas.openxmlformats.org/officeDocument/2006/relationships/hyperlink" Target="http://www.reddit.com/r/Bitcoin/comments/312izd/a_dread_pirates_roberts_conundrum/" TargetMode="External"/><Relationship Id="rId727" Type="http://schemas.openxmlformats.org/officeDocument/2006/relationships/hyperlink" Target="http://www.reddit.com/r/Bitcoin/comments/30z9bl/factom_sale_is_now_on_250_btc_in_hrs/" TargetMode="External"/><Relationship Id="rId969" Type="http://schemas.openxmlformats.org/officeDocument/2006/relationships/hyperlink" Target="http://www.reddit.com/r/Bitcoin/comments/312h9p/was_it_the_same_corrupt_team_that/" TargetMode="External"/><Relationship Id="rId726" Type="http://schemas.openxmlformats.org/officeDocument/2006/relationships/hyperlink" Target="https://www.koinify.com/?ref_id=3858" TargetMode="External"/><Relationship Id="rId968" Type="http://schemas.openxmlformats.org/officeDocument/2006/relationships/hyperlink" Target="https://www.techdirt.com/articles/20150331/14390230505/was-it-same-corrupt-team-that-investigatedstole-silk-road-that-now-subpoenaed-reddit.shtml" TargetMode="External"/><Relationship Id="rId725" Type="http://schemas.openxmlformats.org/officeDocument/2006/relationships/hyperlink" Target="http://www.reddit.com/r/Bitcoin/comments/30z9fy/mind_the_gap_building_the_bridge_between_the/" TargetMode="External"/><Relationship Id="rId967" Type="http://schemas.openxmlformats.org/officeDocument/2006/relationships/hyperlink" Target="http://www.reddit.com/r/Bitcoin/comments/312i84/just_when_i_wanted_to_check_neteller_its_not/" TargetMode="External"/><Relationship Id="rId724" Type="http://schemas.openxmlformats.org/officeDocument/2006/relationships/hyperlink" Target="http://www.mindthegapexpo.com" TargetMode="External"/><Relationship Id="rId966" Type="http://schemas.openxmlformats.org/officeDocument/2006/relationships/hyperlink" Target="https://twitter.com/aer_17/status/583260015429029888" TargetMode="External"/><Relationship Id="rId69" Type="http://schemas.openxmlformats.org/officeDocument/2006/relationships/hyperlink" Target="http://www.reddit.com/r/Bitcoin/comments/30qwsz/im_giving_away_free_bitcoins/" TargetMode="External"/><Relationship Id="rId961" Type="http://schemas.openxmlformats.org/officeDocument/2006/relationships/hyperlink" Target="http://www.reddit.com/r/Bitcoin/comments/312fpu/google_announces_googlebit_digital_currency/" TargetMode="External"/><Relationship Id="rId960" Type="http://schemas.openxmlformats.org/officeDocument/2006/relationships/hyperlink" Target="http://www.graphics.com/article/google-announces-googlebit-digital-currency" TargetMode="External"/><Relationship Id="rId1310" Type="http://schemas.openxmlformats.org/officeDocument/2006/relationships/hyperlink" Target="http://www.reddit.com/r/Bitcoin/comments/317ukf/google_maps_images_of_ross_ulbrichts_early_days/" TargetMode="External"/><Relationship Id="rId1311" Type="http://schemas.openxmlformats.org/officeDocument/2006/relationships/hyperlink" Target="https://youtu.be/wYa1Wmb2f8Y" TargetMode="External"/><Relationship Id="rId51" Type="http://schemas.openxmlformats.org/officeDocument/2006/relationships/hyperlink" Target="http://www.reddit.com/r/Bitcoin/comments/30qgdi/phd_in_finance_samir_saadi_to_senate_of_canada/" TargetMode="External"/><Relationship Id="rId1301" Type="http://schemas.openxmlformats.org/officeDocument/2006/relationships/hyperlink" Target="http://www.reddit.com/r/Bitcoin/comments/317vus/brain_wallet_with_randomly_generated_private_key/" TargetMode="External"/><Relationship Id="rId50" Type="http://schemas.openxmlformats.org/officeDocument/2006/relationships/hyperlink" Target="https://www.youtube.com/watch?v=21uta3ieNXY&amp;feature=youtu.be&amp;t=2719" TargetMode="External"/><Relationship Id="rId1302" Type="http://schemas.openxmlformats.org/officeDocument/2006/relationships/hyperlink" Target="http://www.reddit.com/r/Bitcoin/comments/317vea/how_do_i_accept_bitcoin_donations/" TargetMode="External"/><Relationship Id="rId53" Type="http://schemas.openxmlformats.org/officeDocument/2006/relationships/hyperlink" Target="https://imgur.com/a/qXN3b" TargetMode="External"/><Relationship Id="rId1303" Type="http://schemas.openxmlformats.org/officeDocument/2006/relationships/hyperlink" Target="https://bitcoinmagazine.com/19850/gem-raises-new-funding-round-opens-api-world/" TargetMode="External"/><Relationship Id="rId52" Type="http://schemas.openxmlformats.org/officeDocument/2006/relationships/hyperlink" Target="http://www.reddit.com/r/Bitcoin/comments/30qhyd/hw_wallets_that_work_with_android/" TargetMode="External"/><Relationship Id="rId1304" Type="http://schemas.openxmlformats.org/officeDocument/2006/relationships/hyperlink" Target="http://www.reddit.com/r/Bitcoin/comments/317v28/gem_raises_an_additional_13_million_in_new_round/" TargetMode="External"/><Relationship Id="rId55" Type="http://schemas.openxmlformats.org/officeDocument/2006/relationships/hyperlink" Target="http://imgur.com/kuF4t8i" TargetMode="External"/><Relationship Id="rId1305" Type="http://schemas.openxmlformats.org/officeDocument/2006/relationships/hyperlink" Target="http://imgur.com/K3NBlb4" TargetMode="External"/><Relationship Id="rId54" Type="http://schemas.openxmlformats.org/officeDocument/2006/relationships/hyperlink" Target="http://www.reddit.com/r/Bitcoin/comments/30qhft/weve_just_started_selling_our_custom/" TargetMode="External"/><Relationship Id="rId1306" Type="http://schemas.openxmlformats.org/officeDocument/2006/relationships/hyperlink" Target="http://www.reddit.com/r/Bitcoin/comments/317uty/all_this_dea_drama_has_me/" TargetMode="External"/><Relationship Id="rId57" Type="http://schemas.openxmlformats.org/officeDocument/2006/relationships/hyperlink" Target="http://www.reddit.com/r/Bitcoin/comments/30qsaz/hi_i_am_new_to_the_idea_of_online_currencies_but/" TargetMode="External"/><Relationship Id="rId1307" Type="http://schemas.openxmlformats.org/officeDocument/2006/relationships/hyperlink" Target="https://www.youtube.com/watch?v=WhvtZYiGP5E" TargetMode="External"/><Relationship Id="rId56" Type="http://schemas.openxmlformats.org/officeDocument/2006/relationships/hyperlink" Target="http://www.reddit.com/r/Bitcoin/comments/30qmja/just_ordered_business_cards_with_bitcoin_discount/" TargetMode="External"/><Relationship Id="rId1308" Type="http://schemas.openxmlformats.org/officeDocument/2006/relationships/hyperlink" Target="http://www.reddit.com/r/Bitcoin/comments/317upr/bitquick_to_the_moon/" TargetMode="External"/><Relationship Id="rId1309" Type="http://schemas.openxmlformats.org/officeDocument/2006/relationships/hyperlink" Target="http://imgur.com/a/eQgH3" TargetMode="External"/><Relationship Id="rId719" Type="http://schemas.openxmlformats.org/officeDocument/2006/relationships/hyperlink" Target="http://www.reddit.com/r/Bitcoin/comments/30z1ez/phor_physical_onion_router/" TargetMode="External"/><Relationship Id="rId718" Type="http://schemas.openxmlformats.org/officeDocument/2006/relationships/hyperlink" Target="http://www.reddit.com/r/Bitcoin/comments/30z1h7/have_any_australians_used_the_commbank_tap_pay_app/" TargetMode="External"/><Relationship Id="rId717" Type="http://schemas.openxmlformats.org/officeDocument/2006/relationships/hyperlink" Target="http://www.reddit.com/r/Bitcoin/comments/30z23t/funding_my_microsoft_account_with_bitcoin_was/" TargetMode="External"/><Relationship Id="rId959" Type="http://schemas.openxmlformats.org/officeDocument/2006/relationships/hyperlink" Target="http://www.reddit.com/r/Bitcoin/comments/312ght/more_complete_video_of_police_abuse_of_uber/" TargetMode="External"/><Relationship Id="rId712" Type="http://schemas.openxmlformats.org/officeDocument/2006/relationships/hyperlink" Target="http://www.reddit.com/r/Bitcoin/comments/30yz7y/what_the_silk_road_task_force_debacle_should_be/" TargetMode="External"/><Relationship Id="rId954" Type="http://schemas.openxmlformats.org/officeDocument/2006/relationships/hyperlink" Target="http://www.reddit.com/r/Bitcoin/comments/312caq/tobaccoshops_in_austria_not_required_to_have_a/" TargetMode="External"/><Relationship Id="rId711" Type="http://schemas.openxmlformats.org/officeDocument/2006/relationships/hyperlink" Target="http://www.reddit.com/r/Bitcoin/comments/30yz9x/any_cloudbet_representatives_that_could_help_me/" TargetMode="External"/><Relationship Id="rId953" Type="http://schemas.openxmlformats.org/officeDocument/2006/relationships/hyperlink" Target="http://www.reddit.com/r/Bitcoin/comments/312cvt/i_am_releasing_the_beta_of_my_new_pc_game_on/" TargetMode="External"/><Relationship Id="rId710" Type="http://schemas.openxmlformats.org/officeDocument/2006/relationships/hyperlink" Target="http://www.reddit.com/r/Bitcoin/comments/30z06d/instant_ukash_to_bitcoin_exchange_services/" TargetMode="External"/><Relationship Id="rId952" Type="http://schemas.openxmlformats.org/officeDocument/2006/relationships/hyperlink" Target="http://www.reddit.com/r/Bitcoin/comments/312d1f/my_elbow_nudge_to_yanis/" TargetMode="External"/><Relationship Id="rId951" Type="http://schemas.openxmlformats.org/officeDocument/2006/relationships/hyperlink" Target="http://imgur.com/6PxVZCI" TargetMode="External"/><Relationship Id="rId716" Type="http://schemas.openxmlformats.org/officeDocument/2006/relationships/hyperlink" Target="http://www.reddit.com/r/Bitcoin/comments/30yyop/tdv_interviews_jeff_berwick_jim_rogers_on_the/" TargetMode="External"/><Relationship Id="rId958" Type="http://schemas.openxmlformats.org/officeDocument/2006/relationships/hyperlink" Target="https://www.youtube.com/watch?v=SGSrGmHsT8s" TargetMode="External"/><Relationship Id="rId715" Type="http://schemas.openxmlformats.org/officeDocument/2006/relationships/hyperlink" Target="https://www.youtube.com/watch?t=266&amp;v=P1J49MDx6O0" TargetMode="External"/><Relationship Id="rId957" Type="http://schemas.openxmlformats.org/officeDocument/2006/relationships/hyperlink" Target="http://www.reddit.com/r/Bitcoin/comments/312b9n/this_week_1st_8th_april_2015_we_are_rewarding_our/" TargetMode="External"/><Relationship Id="rId714" Type="http://schemas.openxmlformats.org/officeDocument/2006/relationships/hyperlink" Target="http://www.reddit.com/r/Bitcoin/comments/30yyqx/coffee_donuts_and_bitcoin_its_the_trifecta/" TargetMode="External"/><Relationship Id="rId956" Type="http://schemas.openxmlformats.org/officeDocument/2006/relationships/hyperlink" Target="http://www.seedsman.com/en/promotions/" TargetMode="External"/><Relationship Id="rId713" Type="http://schemas.openxmlformats.org/officeDocument/2006/relationships/hyperlink" Target="http://coinatmradar.com/bitcoin_atm/454/bitcoin-atm-general-bytes-lyndhurst-amy-joy-donuts/" TargetMode="External"/><Relationship Id="rId955" Type="http://schemas.openxmlformats.org/officeDocument/2006/relationships/hyperlink" Target="http://www.reddit.com/r/Bitcoin/comments/312c3y/transaction_volume_analysis/" TargetMode="External"/><Relationship Id="rId59" Type="http://schemas.openxmlformats.org/officeDocument/2006/relationships/hyperlink" Target="http://www.wsj.com/articles/BL-MBB-34998" TargetMode="External"/><Relationship Id="rId58" Type="http://schemas.openxmlformats.org/officeDocument/2006/relationships/hyperlink" Target="http://www.reddit.com/r/Bitcoin/comments/30qrsh/i_keep_90_of_my_money_in_bitcoin_who_else_is_in/" TargetMode="External"/><Relationship Id="rId950" Type="http://schemas.openxmlformats.org/officeDocument/2006/relationships/hyperlink" Target="http://www.reddit.com/r/Bitcoin/comments/312eb3/introducing_changetip_scan_the_easiest_way_to_get/" TargetMode="External"/><Relationship Id="rId1300" Type="http://schemas.openxmlformats.org/officeDocument/2006/relationships/hyperlink" Target="http://www.reddit.com/r/Bitcoin/comments/317w5v/bitcoin_and_the_blockchain_rick_falkvinge/" TargetMode="External"/><Relationship Id="rId590" Type="http://schemas.openxmlformats.org/officeDocument/2006/relationships/hyperlink" Target="http://www.reddit.com/r/Bitcoin/comments/30xjnl/dea_agent_shaun_w_bridges_signed_the_warrant_to/" TargetMode="External"/><Relationship Id="rId107" Type="http://schemas.openxmlformats.org/officeDocument/2006/relationships/hyperlink" Target="https://buyabitcoin.com.au/is-bitcoin-centralisation-a-good-thing/" TargetMode="External"/><Relationship Id="rId349" Type="http://schemas.openxmlformats.org/officeDocument/2006/relationships/hyperlink" Target="http://www.coindesk.com/financial-watchdog-fatf-wants-to-help-bitcoin-businesses-with-risk-based-approach/" TargetMode="External"/><Relationship Id="rId106" Type="http://schemas.openxmlformats.org/officeDocument/2006/relationships/hyperlink" Target="http://www.reddit.com/r/Bitcoin/comments/30rq2z/pythonanywhere_is_not_a_bitcoin_friendly_service/" TargetMode="External"/><Relationship Id="rId348" Type="http://schemas.openxmlformats.org/officeDocument/2006/relationships/hyperlink" Target="http://www.reddit.com/r/Bitcoin/comments/30u5pa/i_have_a_mastercard_prepaid_where_do_i_trade_or/" TargetMode="External"/><Relationship Id="rId105" Type="http://schemas.openxmlformats.org/officeDocument/2006/relationships/hyperlink" Target="http://www.reddit.com/r/Bitcoin/comments/30rms3/bitcoin_volatility/" TargetMode="External"/><Relationship Id="rId347" Type="http://schemas.openxmlformats.org/officeDocument/2006/relationships/hyperlink" Target="http://www.reddit.com/r/Bitcoin/comments/30u6fr/two_federal_agents_charged_with_stealing_from/" TargetMode="External"/><Relationship Id="rId589" Type="http://schemas.openxmlformats.org/officeDocument/2006/relationships/hyperlink" Target="https://www.scribd.com/doc/162503556/Mt-Gox-Wells-Fargo-Seizure-Warrants" TargetMode="External"/><Relationship Id="rId104" Type="http://schemas.openxmlformats.org/officeDocument/2006/relationships/hyperlink" Target="http://www.reddit.com/r/Bitcoin/comments/30rn8n/periscope_bitcoin/" TargetMode="External"/><Relationship Id="rId346" Type="http://schemas.openxmlformats.org/officeDocument/2006/relationships/hyperlink" Target="http://arstechnica.com/tech-policy/2015/03/two-feds-who-investigated-silk-road-accused-of-stealing-from-it-too/" TargetMode="External"/><Relationship Id="rId588" Type="http://schemas.openxmlformats.org/officeDocument/2006/relationships/hyperlink" Target="http://www.reddit.com/r/Bitcoin/comments/30xjon/yipptee_accepts_payment_in_bitcoin/" TargetMode="External"/><Relationship Id="rId109" Type="http://schemas.openxmlformats.org/officeDocument/2006/relationships/hyperlink" Target="http://www.reddit.com/r/Bitcoin/comments/30rpbj/send_coins_to_multibit_wallet_send_address_what/" TargetMode="External"/><Relationship Id="rId1170" Type="http://schemas.openxmlformats.org/officeDocument/2006/relationships/hyperlink" Target="http://www.reddit.com/r/Bitcoin/comments/3166y0/quick_thoughts_on_what_determines_value_of_btc/" TargetMode="External"/><Relationship Id="rId108" Type="http://schemas.openxmlformats.org/officeDocument/2006/relationships/hyperlink" Target="http://www.reddit.com/r/Bitcoin/comments/30rpx0/is_bitcoin_centralization_a_good_thing/" TargetMode="External"/><Relationship Id="rId1171" Type="http://schemas.openxmlformats.org/officeDocument/2006/relationships/hyperlink" Target="https://bitcoin.org/bin/bitcoin-core-0.10.1/test/" TargetMode="External"/><Relationship Id="rId341" Type="http://schemas.openxmlformats.org/officeDocument/2006/relationships/hyperlink" Target="http://www.reddit.com/r/Bitcoin/comments/30u7xk/this_is_how_factom_blockchain_technology_works/" TargetMode="External"/><Relationship Id="rId583" Type="http://schemas.openxmlformats.org/officeDocument/2006/relationships/hyperlink" Target="http://www.reddit.com/r/Bitcoin/comments/30xl3l/rakuten_announces_multisig_escrow_support_and_30/" TargetMode="External"/><Relationship Id="rId1172" Type="http://schemas.openxmlformats.org/officeDocument/2006/relationships/hyperlink" Target="http://www.reddit.com/r/Bitcoin/comments/31683n/bitcoin_core_101_release_candidate_now_available/" TargetMode="External"/><Relationship Id="rId340" Type="http://schemas.openxmlformats.org/officeDocument/2006/relationships/hyperlink" Target="https://www.youtube.com/watch?t=94&amp;v=EVysdFomwZE" TargetMode="External"/><Relationship Id="rId582" Type="http://schemas.openxmlformats.org/officeDocument/2006/relationships/hyperlink" Target="http://insidebitcoins.com/news/rakuten-announces-multi-sig-escrow-support-30-percent-bitcoin-discount/31221" TargetMode="External"/><Relationship Id="rId1173" Type="http://schemas.openxmlformats.org/officeDocument/2006/relationships/hyperlink" Target="http://cointelegraph.com/news/113850/us-presidential-order-allows-the-state-to-confiscate-crypto-holdings-without-prior-notice" TargetMode="External"/><Relationship Id="rId581" Type="http://schemas.openxmlformats.org/officeDocument/2006/relationships/hyperlink" Target="http://www.reddit.com/r/Bitcoin/comments/30xi4u/igot_raped/" TargetMode="External"/><Relationship Id="rId1174" Type="http://schemas.openxmlformats.org/officeDocument/2006/relationships/hyperlink" Target="http://www.reddit.com/r/Bitcoin/comments/316806/us_presidential_order_allows_the_state_to/" TargetMode="External"/><Relationship Id="rId580" Type="http://schemas.openxmlformats.org/officeDocument/2006/relationships/hyperlink" Target="http://www.reddit.com/r/Bitcoin/comments/30xinu/just_paid_for_our_honeymoon_rental_in_thailand/" TargetMode="External"/><Relationship Id="rId1175" Type="http://schemas.openxmlformats.org/officeDocument/2006/relationships/hyperlink" Target="http://www.reddit.com/r/Bitcoin/comments/3168x2/bitcoin_today_thursday_april_02_2015/" TargetMode="External"/><Relationship Id="rId103" Type="http://schemas.openxmlformats.org/officeDocument/2006/relationships/hyperlink" Target="http://www.reddit.com/r/Bitcoin/comments/30rl63/whats_the_difference_between_bitcoin_and_other/" TargetMode="External"/><Relationship Id="rId345" Type="http://schemas.openxmlformats.org/officeDocument/2006/relationships/hyperlink" Target="http://www.reddit.com/r/Bitcoin/comments/30u6u8/todays_revelations_about_corruption_and_money/" TargetMode="External"/><Relationship Id="rId587" Type="http://schemas.openxmlformats.org/officeDocument/2006/relationships/hyperlink" Target="http://www.yipptee.com/" TargetMode="External"/><Relationship Id="rId1176" Type="http://schemas.openxmlformats.org/officeDocument/2006/relationships/hyperlink" Target="https://bitcoinmagazine.com/19840/bill-melinda-gates-foundation-keeps-options-open-bitcoin/" TargetMode="External"/><Relationship Id="rId102" Type="http://schemas.openxmlformats.org/officeDocument/2006/relationships/hyperlink" Target="http://www.reddit.com/r/Bitcoin/comments/30rhvf/ledger_wallet_nano_is_now_available_from/" TargetMode="External"/><Relationship Id="rId344" Type="http://schemas.openxmlformats.org/officeDocument/2006/relationships/hyperlink" Target="http://www.reddit.com/r/Bitcoin/comments/30u6vk/podcast_epicenter_bitcoin_eb72_si%C3%A2n_jones/" TargetMode="External"/><Relationship Id="rId586" Type="http://schemas.openxmlformats.org/officeDocument/2006/relationships/hyperlink" Target="http://www.reddit.com/r/Bitcoin/comments/30xkku/bitcoin_promoting/" TargetMode="External"/><Relationship Id="rId1177" Type="http://schemas.openxmlformats.org/officeDocument/2006/relationships/hyperlink" Target="http://www.reddit.com/r/Bitcoin/comments/316afw/bill_melinda_gates_foundation_shifting_financial/" TargetMode="External"/><Relationship Id="rId101" Type="http://schemas.openxmlformats.org/officeDocument/2006/relationships/hyperlink" Target="http://www.overstock.com/Electronics/Ledger-Wallet-Nano-Bitcoin-Wallet/10038927/product.html?refccid=OU3GWTC45BBZOJSHMBBJAFBDHI&amp;searchidx=0" TargetMode="External"/><Relationship Id="rId343" Type="http://schemas.openxmlformats.org/officeDocument/2006/relationships/hyperlink" Target="https://epicenterbitcoin.com/podcast/072/" TargetMode="External"/><Relationship Id="rId585" Type="http://schemas.openxmlformats.org/officeDocument/2006/relationships/hyperlink" Target="http://www.reddit.com/r/Bitcoin/comments/30xkug/rakutencom_going_live_w_bitcoin_in_all_of_their/" TargetMode="External"/><Relationship Id="rId1178" Type="http://schemas.openxmlformats.org/officeDocument/2006/relationships/hyperlink" Target="http://blogs.wsj.com/digits/2015/04/02/ubs-to-open-blockchain-research-lab-in-london/" TargetMode="External"/><Relationship Id="rId100" Type="http://schemas.openxmlformats.org/officeDocument/2006/relationships/hyperlink" Target="http://www.reddit.com/r/Bitcoin/comments/30rgs4/bitcoins_accepted_at_las_vegas_casino/" TargetMode="External"/><Relationship Id="rId342" Type="http://schemas.openxmlformats.org/officeDocument/2006/relationships/hyperlink" Target="http://www.reddit.com/r/Bitcoin/comments/30u7em/why_bitcoin_has_not_gone_to_the_moon/" TargetMode="External"/><Relationship Id="rId584" Type="http://schemas.openxmlformats.org/officeDocument/2006/relationships/hyperlink" Target="http://money.cnn.com/news/newsfeeds/articles/marketwire/1184943.htm" TargetMode="External"/><Relationship Id="rId1179" Type="http://schemas.openxmlformats.org/officeDocument/2006/relationships/hyperlink" Target="http://www.reddit.com/r/Bitcoin/comments/316acs/swiss_banking_giant_ubs_is_to_open_a_technology/" TargetMode="External"/><Relationship Id="rId1169" Type="http://schemas.openxmlformats.org/officeDocument/2006/relationships/hyperlink" Target="http://www.reddit.com/r/Bitcoin/comments/3167c0/whats_to_stop_the_currently_rich_from_maintaining/" TargetMode="External"/><Relationship Id="rId338" Type="http://schemas.openxmlformats.org/officeDocument/2006/relationships/hyperlink" Target="http://www.reddit.com/r/Bitcoin/comments/30u101/why_300_is_the_top_price_that_btc_can_reach/" TargetMode="External"/><Relationship Id="rId337" Type="http://schemas.openxmlformats.org/officeDocument/2006/relationships/hyperlink" Target="http://www.reddit.com/r/Bitcoin/comments/30u11c/criminal_complaint_against_federal_agents_reveals/" TargetMode="External"/><Relationship Id="rId579" Type="http://schemas.openxmlformats.org/officeDocument/2006/relationships/hyperlink" Target="http://www.reddit.com/r/Bitcoin/comments/30xirz/bitcoin_becoming_a_global_currency/" TargetMode="External"/><Relationship Id="rId336" Type="http://schemas.openxmlformats.org/officeDocument/2006/relationships/hyperlink" Target="http://imgur.com/gallery/sCXVg/" TargetMode="External"/><Relationship Id="rId578" Type="http://schemas.openxmlformats.org/officeDocument/2006/relationships/hyperlink" Target="http://bitcoin.talkera.org/bitcoin-becoming-a-global-currency/" TargetMode="External"/><Relationship Id="rId335" Type="http://schemas.openxmlformats.org/officeDocument/2006/relationships/hyperlink" Target="http://www.reddit.com/r/Bitcoin/comments/30u27i/could_fedcoin_be_to_bitcoin_what_itunes_is_to/" TargetMode="External"/><Relationship Id="rId577" Type="http://schemas.openxmlformats.org/officeDocument/2006/relationships/hyperlink" Target="http://www.reddit.com/r/Bitcoin/comments/30xiui/bitcoin_bears_are_back_for_blood/" TargetMode="External"/><Relationship Id="rId339" Type="http://schemas.openxmlformats.org/officeDocument/2006/relationships/hyperlink" Target="http://www.reddit.com/r/Bitcoin/comments/30u0y8/anyone_bought_from_bitinco_waiting_5_days_now/" TargetMode="External"/><Relationship Id="rId1160" Type="http://schemas.openxmlformats.org/officeDocument/2006/relationships/hyperlink" Target="http://www.reddit.com/r/Bitcoin/comments/315q7p/four_bubbles_and_a_bomb_how_2015_will_reset_the/" TargetMode="External"/><Relationship Id="rId330" Type="http://schemas.openxmlformats.org/officeDocument/2006/relationships/hyperlink" Target="http://usa.kaspersky.com/about-us/press-center/press-releases/security-researchers-identify-malware-threat-virtual-currencies" TargetMode="External"/><Relationship Id="rId572" Type="http://schemas.openxmlformats.org/officeDocument/2006/relationships/hyperlink" Target="http://www.reddit.com/r/Bitcoin/comments/30x73b/btw_thanks_again_for_making_our_job_so_much/" TargetMode="External"/><Relationship Id="rId1161" Type="http://schemas.openxmlformats.org/officeDocument/2006/relationships/hyperlink" Target="http://www.reddit.com/r/Bitcoin/comments/315ost/newish_to_bitcoin_is_it_worth_signing_up_with/" TargetMode="External"/><Relationship Id="rId571" Type="http://schemas.openxmlformats.org/officeDocument/2006/relationships/hyperlink" Target="http://spottedmarley.com/thinkabout/bitcoin-surveillance.jpg" TargetMode="External"/><Relationship Id="rId1162" Type="http://schemas.openxmlformats.org/officeDocument/2006/relationships/hyperlink" Target="http://www.reddit.com/r/Bitcoin/comments/315qhi/bitrefillcom_vs_bitmobycom_vs_piikocom/" TargetMode="External"/><Relationship Id="rId570" Type="http://schemas.openxmlformats.org/officeDocument/2006/relationships/hyperlink" Target="http://www.reddit.com/r/Bitcoin/comments/30x79y/i_cant_restore_my_electrum_wallet_using_my_seed/" TargetMode="External"/><Relationship Id="rId1163" Type="http://schemas.openxmlformats.org/officeDocument/2006/relationships/hyperlink" Target="https://www.youtube.com/watch?v=5QqAQU9bgb8&amp;feature=em-uploademail" TargetMode="External"/><Relationship Id="rId1164" Type="http://schemas.openxmlformats.org/officeDocument/2006/relationships/hyperlink" Target="http://www.reddit.com/r/Bitcoin/comments/315syd/old_dude_bitcon_rapper_is_back/" TargetMode="External"/><Relationship Id="rId334" Type="http://schemas.openxmlformats.org/officeDocument/2006/relationships/hyperlink" Target="https://bitcointalk.org/index.php?topic=984823.msg10932694" TargetMode="External"/><Relationship Id="rId576" Type="http://schemas.openxmlformats.org/officeDocument/2006/relationships/hyperlink" Target="http://bullbearanalytics.com/2015/03/31/bear-claws-come-back-for-bitcoin/" TargetMode="External"/><Relationship Id="rId1165" Type="http://schemas.openxmlformats.org/officeDocument/2006/relationships/hyperlink" Target="http://www.reddit.com/r/Bitcoin/comments/3162g0/just_not_enough_btc_to_go_around/" TargetMode="External"/><Relationship Id="rId333" Type="http://schemas.openxmlformats.org/officeDocument/2006/relationships/hyperlink" Target="http://www.reddit.com/r/Bitcoin/comments/30u2fa/designing_a_bitcoin_system_to_use_in_prison/" TargetMode="External"/><Relationship Id="rId575" Type="http://schemas.openxmlformats.org/officeDocument/2006/relationships/hyperlink" Target="http://www.reddit.com/r/Bitcoin/comments/30xf20/mycelium_for_ios_update_released_with_touchid/" TargetMode="External"/><Relationship Id="rId1166" Type="http://schemas.openxmlformats.org/officeDocument/2006/relationships/hyperlink" Target="http://www.reddit.com/r/Bitcoin/comments/3164t3/html5_high_stakes_bitcoin_poker/" TargetMode="External"/><Relationship Id="rId332" Type="http://schemas.openxmlformats.org/officeDocument/2006/relationships/hyperlink" Target="http://motherboard.vice.com/read/bitcoin-for-prison?utm_source=mbtwitter" TargetMode="External"/><Relationship Id="rId574" Type="http://schemas.openxmlformats.org/officeDocument/2006/relationships/hyperlink" Target="https://itunes.apple.com/us/app/mycelium-bitcoin-wallet/id943912290" TargetMode="External"/><Relationship Id="rId1167" Type="http://schemas.openxmlformats.org/officeDocument/2006/relationships/hyperlink" Target="http://www.coinspeaker.com/2015/04/01/april-fools-day-greek-pm-may-adopt-bitcoin-worlds-first-bitcoin-miner-powered-by-car-braking-8310/" TargetMode="External"/><Relationship Id="rId331" Type="http://schemas.openxmlformats.org/officeDocument/2006/relationships/hyperlink" Target="http://www.reddit.com/r/Bitcoin/comments/30u3v6/first_advisory_i_have_seen_regarding_the/" TargetMode="External"/><Relationship Id="rId573" Type="http://schemas.openxmlformats.org/officeDocument/2006/relationships/hyperlink" Target="http://www.reddit.com/r/Bitcoin/comments/30xc84/sometime_theyll_give_a_bitcoin_fund_and_nobody/" TargetMode="External"/><Relationship Id="rId1168" Type="http://schemas.openxmlformats.org/officeDocument/2006/relationships/hyperlink" Target="http://www.reddit.com/r/Bitcoin/comments/3165qp/april_fools_day_greeces_bitcoin_adoption_bitcoin/" TargetMode="External"/><Relationship Id="rId370" Type="http://schemas.openxmlformats.org/officeDocument/2006/relationships/hyperlink" Target="http://imgur.com/tHD6zCM" TargetMode="External"/><Relationship Id="rId129" Type="http://schemas.openxmlformats.org/officeDocument/2006/relationships/hyperlink" Target="http://cointelegraph.com/news/113819/bitcoin-should-be-used-as-a-currency-tool-rather-than-a-currency-itself?utm_source=twitterfeed&amp;utm_medium=facebook" TargetMode="External"/><Relationship Id="rId128" Type="http://schemas.openxmlformats.org/officeDocument/2006/relationships/hyperlink" Target="http://www.reddit.com/r/Bitcoin/comments/30s2su/employment_lawyer_in_carmel_california_accepts/" TargetMode="External"/><Relationship Id="rId127" Type="http://schemas.openxmlformats.org/officeDocument/2006/relationships/hyperlink" Target="http://www.fordslaw.com/Contact_Us.html" TargetMode="External"/><Relationship Id="rId369" Type="http://schemas.openxmlformats.org/officeDocument/2006/relationships/hyperlink" Target="http://www.reddit.com/r/Bitcoin/comments/30ujrl/money_tech_nasdaq_provides_noble_markets_w_core/" TargetMode="External"/><Relationship Id="rId126" Type="http://schemas.openxmlformats.org/officeDocument/2006/relationships/hyperlink" Target="http://www.reddit.com/r/Bitcoin/comments/30s1dh/mycelium_entropy_in_hong_kong/" TargetMode="External"/><Relationship Id="rId368" Type="http://schemas.openxmlformats.org/officeDocument/2006/relationships/hyperlink" Target="https://youtu.be/HVo_omfXQKg" TargetMode="External"/><Relationship Id="rId1190" Type="http://schemas.openxmlformats.org/officeDocument/2006/relationships/hyperlink" Target="http://www.reddit.com/r/Bitcoin/comments/316cl4/russian_government_introduce_fines_for_using/" TargetMode="External"/><Relationship Id="rId1191" Type="http://schemas.openxmlformats.org/officeDocument/2006/relationships/hyperlink" Target="http://www.cryptocapital.org/" TargetMode="External"/><Relationship Id="rId1192" Type="http://schemas.openxmlformats.org/officeDocument/2006/relationships/hyperlink" Target="http://www.reddit.com/r/Bitcoin/comments/316dfz/glo_cryptocapital_micro_loans_using_bitcoin/" TargetMode="External"/><Relationship Id="rId1193" Type="http://schemas.openxmlformats.org/officeDocument/2006/relationships/hyperlink" Target="http://i.imgur.com/qXpeDgq.jpg" TargetMode="External"/><Relationship Id="rId121" Type="http://schemas.openxmlformats.org/officeDocument/2006/relationships/hyperlink" Target="http://www.reddit.com/r/Bitcoin/comments/30ry5z/this_chick_is_selling_he_drawings_for_btc/" TargetMode="External"/><Relationship Id="rId363" Type="http://schemas.openxmlformats.org/officeDocument/2006/relationships/hyperlink" Target="http://www.reddit.com/r/Bitcoin/comments/30ue6m/been_watching_cnbc_all_day/" TargetMode="External"/><Relationship Id="rId1194" Type="http://schemas.openxmlformats.org/officeDocument/2006/relationships/hyperlink" Target="http://www.reddit.com/r/Bitcoin/comments/316g8r/psa_known_scammer_josh_garza_of_gawminers_just/" TargetMode="External"/><Relationship Id="rId120" Type="http://schemas.openxmlformats.org/officeDocument/2006/relationships/hyperlink" Target="http://thefuturewasyesterday.org/Tiger.htm" TargetMode="External"/><Relationship Id="rId362" Type="http://schemas.openxmlformats.org/officeDocument/2006/relationships/hyperlink" Target="http://www.reddit.com/r/Bitcoin/comments/30uen1/bitmesh_demo_buysale_internet_bandwidth_with/" TargetMode="External"/><Relationship Id="rId1195" Type="http://schemas.openxmlformats.org/officeDocument/2006/relationships/hyperlink" Target="http://www.reddit.com/r/Bitcoin/comments/316h5v/i_just_started_dealing_with_bitcoins_yesterday/" TargetMode="External"/><Relationship Id="rId361" Type="http://schemas.openxmlformats.org/officeDocument/2006/relationships/hyperlink" Target="https://www.youtube.com/watch?v=yOb05a0yt1Y&amp;feature=share" TargetMode="External"/><Relationship Id="rId1196" Type="http://schemas.openxmlformats.org/officeDocument/2006/relationships/hyperlink" Target="http://www.coinbuzz.com/2015/04/02/top-5-cryptocurrency-april-fools-day-pranks/" TargetMode="External"/><Relationship Id="rId360" Type="http://schemas.openxmlformats.org/officeDocument/2006/relationships/hyperlink" Target="http://www.reddit.com/r/Bitcoin/comments/30uf8b/10_more_blocks/" TargetMode="External"/><Relationship Id="rId1197" Type="http://schemas.openxmlformats.org/officeDocument/2006/relationships/hyperlink" Target="http://www.reddit.com/r/Bitcoin/comments/316h5i/top_5_cryptocurrency_april_fools_day_pranks/" TargetMode="External"/><Relationship Id="rId125" Type="http://schemas.openxmlformats.org/officeDocument/2006/relationships/hyperlink" Target="http://imgur.com/59cO5II" TargetMode="External"/><Relationship Id="rId367" Type="http://schemas.openxmlformats.org/officeDocument/2006/relationships/hyperlink" Target="http://www.reddit.com/r/Bitcoin/comments/30uk4l/federal_agents_who_persecuted_ulbricht_arrested/" TargetMode="External"/><Relationship Id="rId1198" Type="http://schemas.openxmlformats.org/officeDocument/2006/relationships/hyperlink" Target="https://www.cryptocoinsnews.com/online-billing-service-invoiced-com-now-accepts-bitcoin/" TargetMode="External"/><Relationship Id="rId124" Type="http://schemas.openxmlformats.org/officeDocument/2006/relationships/hyperlink" Target="http://www.reddit.com/r/Bitcoin/comments/30rxbl/regularly_getting_blocks_an_hour_apart_has_mining/" TargetMode="External"/><Relationship Id="rId366" Type="http://schemas.openxmlformats.org/officeDocument/2006/relationships/hyperlink" Target="http://qntra.net/2015/03/federal-agents-who-persecuted-ulbricht-arrested" TargetMode="External"/><Relationship Id="rId1199" Type="http://schemas.openxmlformats.org/officeDocument/2006/relationships/hyperlink" Target="http://www.reddit.com/r/Bitcoin/comments/316gs7/online_billing_service_invoicedcom_now_accepts/" TargetMode="External"/><Relationship Id="rId123" Type="http://schemas.openxmlformats.org/officeDocument/2006/relationships/hyperlink" Target="http://www.reddit.com/r/Bitcoin/comments/30rxnz/security_facility_safety_precaution_of_self/" TargetMode="External"/><Relationship Id="rId365" Type="http://schemas.openxmlformats.org/officeDocument/2006/relationships/hyperlink" Target="http://www.reddit.com/r/Bitcoin/comments/30ukbl/just_discovered_this_it_is_amazing_someone_made_a/" TargetMode="External"/><Relationship Id="rId122" Type="http://schemas.openxmlformats.org/officeDocument/2006/relationships/hyperlink" Target="http://blackboxrm.com/security-safety.php" TargetMode="External"/><Relationship Id="rId364" Type="http://schemas.openxmlformats.org/officeDocument/2006/relationships/hyperlink" Target="https://bitlendingclub.com/" TargetMode="External"/><Relationship Id="rId95" Type="http://schemas.openxmlformats.org/officeDocument/2006/relationships/hyperlink" Target="http://www.coinbuzz.com/2015/03/30/caribbean-bitcoin-exchange-bitt-raises-1-5-million/" TargetMode="External"/><Relationship Id="rId94" Type="http://schemas.openxmlformats.org/officeDocument/2006/relationships/hyperlink" Target="http://www.reddit.com/r/Bitcoin/comments/30rfws/new_way_to_earn_bitcoins_with_expertise_in/" TargetMode="External"/><Relationship Id="rId97" Type="http://schemas.openxmlformats.org/officeDocument/2006/relationships/hyperlink" Target="https://youtu.be/82l0HjJZcyQ" TargetMode="External"/><Relationship Id="rId96" Type="http://schemas.openxmlformats.org/officeDocument/2006/relationships/hyperlink" Target="http://www.reddit.com/r/Bitcoin/comments/30rf1s/bitt_just_secured_15_million_to_bring_bitcoin_to/" TargetMode="External"/><Relationship Id="rId99" Type="http://schemas.openxmlformats.org/officeDocument/2006/relationships/hyperlink" Target="http://imgur.com/ypDqasB" TargetMode="External"/><Relationship Id="rId98" Type="http://schemas.openxmlformats.org/officeDocument/2006/relationships/hyperlink" Target="http://www.reddit.com/r/Bitcoin/comments/30resi/patrick_byrne_talks_about_bitcoin/" TargetMode="External"/><Relationship Id="rId91" Type="http://schemas.openxmlformats.org/officeDocument/2006/relationships/hyperlink" Target="http://www.reddit.com/r/Bitcoin/comments/30rdoh/video_cool_inside_look_at_boostvc_bitcoin/" TargetMode="External"/><Relationship Id="rId90" Type="http://schemas.openxmlformats.org/officeDocument/2006/relationships/hyperlink" Target="https://www.youtube.com/watch?v=ksQBpzop788" TargetMode="External"/><Relationship Id="rId93" Type="http://schemas.openxmlformats.org/officeDocument/2006/relationships/hyperlink" Target="http://www.reddit.com/r/Bitcoin/comments/30rcxn/buy_bitcoin_nowits_going_to_the_roof/" TargetMode="External"/><Relationship Id="rId92" Type="http://schemas.openxmlformats.org/officeDocument/2006/relationships/hyperlink" Target="https://www.youtube.com/watch?v=VP8NLSHlU4M&amp;feature=youtu.be" TargetMode="External"/><Relationship Id="rId118" Type="http://schemas.openxmlformats.org/officeDocument/2006/relationships/hyperlink" Target="http://www.reddit.com/r/Bitcoin/comments/30rws4/historycoin_history_is_written_by_the_blockchain/" TargetMode="External"/><Relationship Id="rId117" Type="http://schemas.openxmlformats.org/officeDocument/2006/relationships/hyperlink" Target="http://www.reddit.com/r/Bitcoin/comments/30rtjh/i_made_a_few_bitcoin_digital_artworks_and_am/" TargetMode="External"/><Relationship Id="rId359" Type="http://schemas.openxmlformats.org/officeDocument/2006/relationships/hyperlink" Target="http://www.reddit.com/r/Bitcoin/comments/30uc6z/winkdex_to_infinity_this_is_actual_screenshot/" TargetMode="External"/><Relationship Id="rId116" Type="http://schemas.openxmlformats.org/officeDocument/2006/relationships/hyperlink" Target="http://www.artpal.com/Stuff4Bitcoin/?i=33515-1" TargetMode="External"/><Relationship Id="rId358" Type="http://schemas.openxmlformats.org/officeDocument/2006/relationships/hyperlink" Target="http://imgur.com/cLQzq2N" TargetMode="External"/><Relationship Id="rId115" Type="http://schemas.openxmlformats.org/officeDocument/2006/relationships/hyperlink" Target="http://www.reddit.com/r/Bitcoin/comments/30rtmn/bitcoin_atm_at_tmobile_technology_center_in/" TargetMode="External"/><Relationship Id="rId357" Type="http://schemas.openxmlformats.org/officeDocument/2006/relationships/hyperlink" Target="http://www.reddit.com/r/Bitcoin/comments/30udh9/blockchaining_my_btc_saving/" TargetMode="External"/><Relationship Id="rId599" Type="http://schemas.openxmlformats.org/officeDocument/2006/relationships/hyperlink" Target="http://www.reddit.com/r/Bitcoin/comments/30xmuv/only_23_of_americans_in_survey_trust_bitcoin/" TargetMode="External"/><Relationship Id="rId1180" Type="http://schemas.openxmlformats.org/officeDocument/2006/relationships/hyperlink" Target="http://8btc.com/thread-15451-1-2.html" TargetMode="External"/><Relationship Id="rId1181" Type="http://schemas.openxmlformats.org/officeDocument/2006/relationships/hyperlink" Target="http://www.reddit.com/r/Bitcoin/comments/316ab4/1_mining_pool_f2pool_released_picture_of_mining/" TargetMode="External"/><Relationship Id="rId119" Type="http://schemas.openxmlformats.org/officeDocument/2006/relationships/hyperlink" Target="http://www.reddit.com/r/Bitcoin/comments/30ry8p/i_got_tipped_200bits_on_changebit_i_have_no_idea/" TargetMode="External"/><Relationship Id="rId1182" Type="http://schemas.openxmlformats.org/officeDocument/2006/relationships/hyperlink" Target="http://cointelegraph.uk/news/113851/gift-off-the-easiest-way-to-buy-gift-cards-with-digital-currencies-ventures-into-irish-market" TargetMode="External"/><Relationship Id="rId110" Type="http://schemas.openxmlformats.org/officeDocument/2006/relationships/hyperlink" Target="http://www.reddit.com/r/Bitcoin/comments/30rrum/how_would_you_recommend_bitcoin_to_newbies/" TargetMode="External"/><Relationship Id="rId352" Type="http://schemas.openxmlformats.org/officeDocument/2006/relationships/hyperlink" Target="http://www.reddit.com/r/Bitcoin/comments/30u4hy/24_hr_change_according_to_winkdex_if_only_it_were/" TargetMode="External"/><Relationship Id="rId594" Type="http://schemas.openxmlformats.org/officeDocument/2006/relationships/hyperlink" Target="http://www.reddit.com/r/Bitcoin/comments/30xirz/bitcoin_becoming_a_global_currency/" TargetMode="External"/><Relationship Id="rId1183" Type="http://schemas.openxmlformats.org/officeDocument/2006/relationships/hyperlink" Target="http://www.reddit.com/r/Bitcoin/comments/3169wu/gift_off_the_easiest_way_to_buy_gift_cards_with/" TargetMode="External"/><Relationship Id="rId351" Type="http://schemas.openxmlformats.org/officeDocument/2006/relationships/hyperlink" Target="http://imgur.com/StFoPMw" TargetMode="External"/><Relationship Id="rId593" Type="http://schemas.openxmlformats.org/officeDocument/2006/relationships/hyperlink" Target="http://bitcoin.talkera.org/bitcoin-becoming-a-global-currency/" TargetMode="External"/><Relationship Id="rId1184" Type="http://schemas.openxmlformats.org/officeDocument/2006/relationships/hyperlink" Target="http://www.reddit.com/r/Bitcoin/comments/3169ls/electrum_for_android_installation_not_in_google/" TargetMode="External"/><Relationship Id="rId350" Type="http://schemas.openxmlformats.org/officeDocument/2006/relationships/hyperlink" Target="http://www.reddit.com/r/Bitcoin/comments/30u570/financial_watchdog_rethinks_aml_guidance_for/" TargetMode="External"/><Relationship Id="rId592" Type="http://schemas.openxmlformats.org/officeDocument/2006/relationships/hyperlink" Target="http://www.reddit.com/r/Bitcoin/comments/30xiui/bitcoin_bears_are_back_for_blood/" TargetMode="External"/><Relationship Id="rId1185" Type="http://schemas.openxmlformats.org/officeDocument/2006/relationships/hyperlink" Target="http://imgur.com/gallery/JzzcBmi" TargetMode="External"/><Relationship Id="rId591" Type="http://schemas.openxmlformats.org/officeDocument/2006/relationships/hyperlink" Target="http://bullbearanalytics.com/2015/03/31/bear-claws-come-back-for-bitcoin/" TargetMode="External"/><Relationship Id="rId1186" Type="http://schemas.openxmlformats.org/officeDocument/2006/relationships/hyperlink" Target="http://www.reddit.com/r/Bitcoin/comments/316bnt/coinbase_exchange_uk_is_coming_soon/" TargetMode="External"/><Relationship Id="rId114" Type="http://schemas.openxmlformats.org/officeDocument/2006/relationships/hyperlink" Target="https://www.facebook.com/bitcoinomat/photos/a.815958255127759.1073741827.785854908138094/873698246020426/" TargetMode="External"/><Relationship Id="rId356" Type="http://schemas.openxmlformats.org/officeDocument/2006/relationships/hyperlink" Target="http://www.reddit.com/r/Bitcoin/comments/30ubbu/2_us_agents_charged_with_fraud_during_silk_road/" TargetMode="External"/><Relationship Id="rId598" Type="http://schemas.openxmlformats.org/officeDocument/2006/relationships/hyperlink" Target="http://www.coindesk.com/only-2-3-of-americans-in-survey-trust-bitcoin-transfers-overseas/" TargetMode="External"/><Relationship Id="rId1187" Type="http://schemas.openxmlformats.org/officeDocument/2006/relationships/hyperlink" Target="https://www.whitehouse.gov/the-press-office/2015/04/01/executive-order-blocking-property-certain-persons-engaging-significant-m" TargetMode="External"/><Relationship Id="rId113" Type="http://schemas.openxmlformats.org/officeDocument/2006/relationships/hyperlink" Target="http://www.reddit.com/r/Bitcoin/comments/30rr9t/factom_ethereum_coming_this_week_wall_street/" TargetMode="External"/><Relationship Id="rId355" Type="http://schemas.openxmlformats.org/officeDocument/2006/relationships/hyperlink" Target="http://news.yahoo.com/2-us-agents-charged-fraud-165121650.html" TargetMode="External"/><Relationship Id="rId597" Type="http://schemas.openxmlformats.org/officeDocument/2006/relationships/hyperlink" Target="http://www.reddit.com/r/Bitcoin/comments/30xn1x/my_mother_and_sisterinlaw_are_rocking_a_bitcoin/" TargetMode="External"/><Relationship Id="rId1188" Type="http://schemas.openxmlformats.org/officeDocument/2006/relationships/hyperlink" Target="http://www.reddit.com/r/Bitcoin/comments/316d9s/executive_order_blocking_the_property_of_certain/" TargetMode="External"/><Relationship Id="rId112" Type="http://schemas.openxmlformats.org/officeDocument/2006/relationships/hyperlink" Target="http://www.reddit.com/r/Bitcoin/comments/30rrg1/list_of_country_bitcoin_exchanges/" TargetMode="External"/><Relationship Id="rId354" Type="http://schemas.openxmlformats.org/officeDocument/2006/relationships/hyperlink" Target="http://www.reddit.com/r/Bitcoin/comments/30u4ei/bitmesh_update_march_26_2015/" TargetMode="External"/><Relationship Id="rId596" Type="http://schemas.openxmlformats.org/officeDocument/2006/relationships/hyperlink" Target="http://imgur.com/gallery/mjdBA" TargetMode="External"/><Relationship Id="rId1189" Type="http://schemas.openxmlformats.org/officeDocument/2006/relationships/hyperlink" Target="http://forklog.com/v-rossii-zapretyat-bitkojn-v-avguste-2015-podrobnosti/" TargetMode="External"/><Relationship Id="rId111" Type="http://schemas.openxmlformats.org/officeDocument/2006/relationships/hyperlink" Target="http://www.reddit.com/r/Bitcoin/comments/30rrty/cannot_purchase_with_igotcom_for_now/" TargetMode="External"/><Relationship Id="rId353" Type="http://schemas.openxmlformats.org/officeDocument/2006/relationships/hyperlink" Target="https://www.youtube.com/watch?v=yOb05a0yt1Y" TargetMode="External"/><Relationship Id="rId595" Type="http://schemas.openxmlformats.org/officeDocument/2006/relationships/hyperlink" Target="http://www.reddit.com/r/Bitcoin/comments/30xinu/just_paid_for_our_honeymoon_rental_in_thailand/" TargetMode="External"/><Relationship Id="rId1136" Type="http://schemas.openxmlformats.org/officeDocument/2006/relationships/hyperlink" Target="http://arstechnica.com/tech-policy/2015/04/new-silk-road-docs-show-how-site-got-looted-by-cop-who-hijacked-dealers-accounts/" TargetMode="External"/><Relationship Id="rId1378" Type="http://schemas.openxmlformats.org/officeDocument/2006/relationships/hyperlink" Target="http://www.reddit.com/r/Bitcoin/comments/318npz/bitanalysis_a_free_gui_for_coinbase_exchange_api/" TargetMode="External"/><Relationship Id="rId1137" Type="http://schemas.openxmlformats.org/officeDocument/2006/relationships/hyperlink" Target="http://www.reddit.com/r/Bitcoin/comments/315g36/new_silk_road_docs_show_how_site_got_looted_by/" TargetMode="External"/><Relationship Id="rId1379" Type="http://schemas.openxmlformats.org/officeDocument/2006/relationships/hyperlink" Target="http://www.reddit.com/r/Bitcoin/comments/318mrj/bitcoin_canada_is_hosting_the_first_bitcoin_party/" TargetMode="External"/><Relationship Id="rId1138" Type="http://schemas.openxmlformats.org/officeDocument/2006/relationships/hyperlink" Target="http://www.reddit.com/r/Bitcoin/comments/315g2v/cautionary_tale_when_buying_with_bitcoin_problems/" TargetMode="External"/><Relationship Id="rId1139" Type="http://schemas.openxmlformats.org/officeDocument/2006/relationships/hyperlink" Target="https://youtu.be/tTX40ER5BUY" TargetMode="External"/><Relationship Id="rId305" Type="http://schemas.openxmlformats.org/officeDocument/2006/relationships/hyperlink" Target="http://www.prweb.com/releases/trustatom/streamlinevc/prweb12568684.htm" TargetMode="External"/><Relationship Id="rId547" Type="http://schemas.openxmlformats.org/officeDocument/2006/relationships/hyperlink" Target="http://www.reddit.com/r/Bitcoin/comments/30x3z5/digital_currency_regulation_happening/" TargetMode="External"/><Relationship Id="rId789" Type="http://schemas.openxmlformats.org/officeDocument/2006/relationships/hyperlink" Target="http://www.reddit.com/r/Bitcoin/comments/31068d/is_there_a_popular_wallet_that_lets_me_scan_a_qr/" TargetMode="External"/><Relationship Id="rId304" Type="http://schemas.openxmlformats.org/officeDocument/2006/relationships/hyperlink" Target="http://www.reddit.com/r/Bitcoin/comments/30ttgb/alan_silbert_on_twitter_deaus_secret_service/" TargetMode="External"/><Relationship Id="rId546" Type="http://schemas.openxmlformats.org/officeDocument/2006/relationships/hyperlink" Target="http://cryptohoot.com/digital-currency-regulation/" TargetMode="External"/><Relationship Id="rId788" Type="http://schemas.openxmlformats.org/officeDocument/2006/relationships/hyperlink" Target="http://www.reddit.com/r/Bitcoin/comments/3106vk/well_my_friend_just_made_the_network_more_scarce/" TargetMode="External"/><Relationship Id="rId303" Type="http://schemas.openxmlformats.org/officeDocument/2006/relationships/hyperlink" Target="https://twitter.com/alansilbert/status/582588016994041856" TargetMode="External"/><Relationship Id="rId545" Type="http://schemas.openxmlformats.org/officeDocument/2006/relationships/hyperlink" Target="http://www.reddit.com/r/Bitcoin/comments/30wz4z/bitcoins_first_felon_charlie_shrem_begins_2year/" TargetMode="External"/><Relationship Id="rId787" Type="http://schemas.openxmlformats.org/officeDocument/2006/relationships/hyperlink" Target="http://www.reddit.com/r/Bitcoin/comments/31075j/factom_crowd_sale_320_btc_in_just_few_hours_after/" TargetMode="External"/><Relationship Id="rId302" Type="http://schemas.openxmlformats.org/officeDocument/2006/relationships/hyperlink" Target="http://www.reddit.com/r/Bitcoin/comments/30tti1/microsoft_forays_into_the_world_of_payments_gets/" TargetMode="External"/><Relationship Id="rId544" Type="http://schemas.openxmlformats.org/officeDocument/2006/relationships/hyperlink" Target="http://www.coindesk.com/bitcoins-first-felon-charlie-shrem-begins-2-year-sentence/" TargetMode="External"/><Relationship Id="rId786" Type="http://schemas.openxmlformats.org/officeDocument/2006/relationships/hyperlink" Target="https://www.koinify.com/" TargetMode="External"/><Relationship Id="rId309" Type="http://schemas.openxmlformats.org/officeDocument/2006/relationships/hyperlink" Target="http://www.reddit.com/r/Bitcoin/comments/30trh2/bitcoin_versus_mobile_money_in_ghana/" TargetMode="External"/><Relationship Id="rId308" Type="http://schemas.openxmlformats.org/officeDocument/2006/relationships/hyperlink" Target="http://philip.liberty.me/2014/08/01/bitcoin-versus-mobile-money-in-ghana/" TargetMode="External"/><Relationship Id="rId307" Type="http://schemas.openxmlformats.org/officeDocument/2006/relationships/hyperlink" Target="http://www.reddit.com/r/Bitcoin/comments/30troi/buying_btc_with_visa_gift_card/" TargetMode="External"/><Relationship Id="rId549" Type="http://schemas.openxmlformats.org/officeDocument/2006/relationships/hyperlink" Target="http://www.reddit.com/r/Bitcoin/comments/30x3nu/japanese_technical_explanation_of_how_to_deal/" TargetMode="External"/><Relationship Id="rId306" Type="http://schemas.openxmlformats.org/officeDocument/2006/relationships/hyperlink" Target="http://www.reddit.com/r/Bitcoin/comments/30tryv/trustatom_uses_blockchain_to_streamline/" TargetMode="External"/><Relationship Id="rId548" Type="http://schemas.openxmlformats.org/officeDocument/2006/relationships/hyperlink" Target="http://btcnews.jp/btc-address-privkey-format/" TargetMode="External"/><Relationship Id="rId781" Type="http://schemas.openxmlformats.org/officeDocument/2006/relationships/hyperlink" Target="http://www.reddit.com/r/Bitcoin/comments/31084p/canadian_exchanges_whats_happening_conspiarcy/" TargetMode="External"/><Relationship Id="rId1370" Type="http://schemas.openxmlformats.org/officeDocument/2006/relationships/hyperlink" Target="http://www.reddit.com/r/Bitcoin/comments/318lnc/could_someone_help_my_get_hold_of_an_sql_dump_of/" TargetMode="External"/><Relationship Id="rId780" Type="http://schemas.openxmlformats.org/officeDocument/2006/relationships/hyperlink" Target="http://www.reddit.com/r/Bitcoin/comments/3108s4/what_is_the_best_place_to_keep_a_backup_of_wallet/" TargetMode="External"/><Relationship Id="rId1371" Type="http://schemas.openxmlformats.org/officeDocument/2006/relationships/hyperlink" Target="http://www.forbes.com/sites/steveforbes/2015/04/02/how-bitcoin-will-end-world-poverty/" TargetMode="External"/><Relationship Id="rId1130" Type="http://schemas.openxmlformats.org/officeDocument/2006/relationships/hyperlink" Target="http://www.scientificamerican.com/article/bitcoin-based-blockchain-breaks-out/" TargetMode="External"/><Relationship Id="rId1372" Type="http://schemas.openxmlformats.org/officeDocument/2006/relationships/hyperlink" Target="http://www.reddit.com/r/Bitcoin/comments/318li1/how_bitcoin_will_end_world_poverty/" TargetMode="External"/><Relationship Id="rId1131" Type="http://schemas.openxmlformats.org/officeDocument/2006/relationships/hyperlink" Target="http://www.reddit.com/r/Bitcoin/comments/3155h7/bitcoinbased_blockchain_breaks_out/" TargetMode="External"/><Relationship Id="rId1373" Type="http://schemas.openxmlformats.org/officeDocument/2006/relationships/hyperlink" Target="http://www.reddit.com/r/Bitcoin/comments/318kpp/localbitcoins_question/" TargetMode="External"/><Relationship Id="rId301" Type="http://schemas.openxmlformats.org/officeDocument/2006/relationships/hyperlink" Target="http://www.faisalkhan.com/blog/2015/3/30/microsoft-forays-into-the-world-of-payments-gets-their-1st-money-transmitter-license-1" TargetMode="External"/><Relationship Id="rId543" Type="http://schemas.openxmlformats.org/officeDocument/2006/relationships/hyperlink" Target="http://www.reddit.com/r/Bitcoin/comments/30wz80/the_era_of_bitcoin_merchants_or_why_go_crypto/" TargetMode="External"/><Relationship Id="rId785" Type="http://schemas.openxmlformats.org/officeDocument/2006/relationships/hyperlink" Target="http://www.reddit.com/r/Bitcoin/comments/31079a/piwik_free_open_source_analytics_plugin_wppiwik/" TargetMode="External"/><Relationship Id="rId1132" Type="http://schemas.openxmlformats.org/officeDocument/2006/relationships/hyperlink" Target="http://www.reddit.com/r/Bitcoin/comments/315a0h/using_bitcoin_to_prevent_money_arrest/" TargetMode="External"/><Relationship Id="rId1374" Type="http://schemas.openxmlformats.org/officeDocument/2006/relationships/hyperlink" Target="http://blog.paxful.com/a-peer-to-peer-crypto-market-place-for-the-masses/" TargetMode="External"/><Relationship Id="rId300" Type="http://schemas.openxmlformats.org/officeDocument/2006/relationships/hyperlink" Target="http://www.reddit.com/r/Bitcoin/comments/30tub7/c4_our_lighthouse_campaign_is_25_funded/" TargetMode="External"/><Relationship Id="rId542" Type="http://schemas.openxmlformats.org/officeDocument/2006/relationships/hyperlink" Target="http://bit-post.com/market/the-era-of-bitcoin-merchants-or-why-go-crypto-5046" TargetMode="External"/><Relationship Id="rId784" Type="http://schemas.openxmlformats.org/officeDocument/2006/relationships/hyperlink" Target="https://wordpress.org/plugins/wp-piwik/changelog/" TargetMode="External"/><Relationship Id="rId1133" Type="http://schemas.openxmlformats.org/officeDocument/2006/relationships/hyperlink" Target="http://www.reddit.com/r/Bitcoin/comments/31591o/never_send_yourself_bitcoin_using_the_same/" TargetMode="External"/><Relationship Id="rId1375" Type="http://schemas.openxmlformats.org/officeDocument/2006/relationships/hyperlink" Target="http://www.reddit.com/r/Bitcoin/comments/318kmy/launching_end_of_april_new_p2p_marketplace_to/" TargetMode="External"/><Relationship Id="rId541" Type="http://schemas.openxmlformats.org/officeDocument/2006/relationships/hyperlink" Target="http://www.reddit.com/r/Bitcoin/comments/30wzas/life_on_bitcoin_surviving_only_on_bitcoin_lol/" TargetMode="External"/><Relationship Id="rId783" Type="http://schemas.openxmlformats.org/officeDocument/2006/relationships/hyperlink" Target="http://www.reddit.com/r/Bitcoin/comments/3107me/demo_bitcoin_diceware_on_a_ti89_graphing/" TargetMode="External"/><Relationship Id="rId1134" Type="http://schemas.openxmlformats.org/officeDocument/2006/relationships/hyperlink" Target="http://www.reddit.com/r/Bitcoin/comments/3158ih/are_there_any_decentralized_bitcoin_betting_pools/" TargetMode="External"/><Relationship Id="rId1376" Type="http://schemas.openxmlformats.org/officeDocument/2006/relationships/hyperlink" Target="http://www.reddit.com/r/Bitcoin/comments/318nwv/should_i_buy_litecoin_as_a_hedge_against_bitcoin/" TargetMode="External"/><Relationship Id="rId540" Type="http://schemas.openxmlformats.org/officeDocument/2006/relationships/hyperlink" Target="http://www.newsbtc.com/2015/03/29/life-on-bitcoin-surviving-only-on-bitcoin-lol/" TargetMode="External"/><Relationship Id="rId782" Type="http://schemas.openxmlformats.org/officeDocument/2006/relationships/hyperlink" Target="https://vimeo.com/whitslack/ti89-bitcoin-diceware" TargetMode="External"/><Relationship Id="rId1135" Type="http://schemas.openxmlformats.org/officeDocument/2006/relationships/hyperlink" Target="http://www.reddit.com/r/Bitcoin/comments/3157ql/ive_heard_never_send_yourself_bitcoin_to_the_same/" TargetMode="External"/><Relationship Id="rId1377" Type="http://schemas.openxmlformats.org/officeDocument/2006/relationships/hyperlink" Target="http://www.reddit.com/r/Bitcoin/comments/318nqm/eli5_why_is_russia_banning_bitcoin_and_do_you/" TargetMode="External"/><Relationship Id="rId1125" Type="http://schemas.openxmlformats.org/officeDocument/2006/relationships/hyperlink" Target="http://www.reddit.com/r/Bitcoin/comments/3155sm/replace_by_fee_bitcoin_modifications/" TargetMode="External"/><Relationship Id="rId1367" Type="http://schemas.openxmlformats.org/officeDocument/2006/relationships/hyperlink" Target="http://www.reddit.com/r/Bitcoin/comments/318icp/for_people_who_think_bandwidth_is_a_scalability/" TargetMode="External"/><Relationship Id="rId1126" Type="http://schemas.openxmlformats.org/officeDocument/2006/relationships/hyperlink" Target="http://www.efinancialnews.com/story/2015-04-02/ubs-opens-london-technology-lab-blockchain-bitcoin?mod=rss-home" TargetMode="External"/><Relationship Id="rId1368" Type="http://schemas.openxmlformats.org/officeDocument/2006/relationships/hyperlink" Target="https://www.youtube.com/watch?v=WhvtZYiGP5E?v=88" TargetMode="External"/><Relationship Id="rId1127" Type="http://schemas.openxmlformats.org/officeDocument/2006/relationships/hyperlink" Target="http://www.reddit.com/r/Bitcoin/comments/3155mk/ubs_makes_blockchain_move/" TargetMode="External"/><Relationship Id="rId1369" Type="http://schemas.openxmlformats.org/officeDocument/2006/relationships/hyperlink" Target="http://www.reddit.com/r/Bitcoin/comments/318m8l/big_man_tyrone_shows_off_his_big_guns_for_bitquick/" TargetMode="External"/><Relationship Id="rId1128" Type="http://schemas.openxmlformats.org/officeDocument/2006/relationships/hyperlink" Target="https://bitcoinmagazine.com/19832/converging-virtual-reality-blockchain-technology/" TargetMode="External"/><Relationship Id="rId1129" Type="http://schemas.openxmlformats.org/officeDocument/2006/relationships/hyperlink" Target="http://www.reddit.com/r/Bitcoin/comments/3155kg/converging_virtual_reality_and_blockchain/" TargetMode="External"/><Relationship Id="rId536" Type="http://schemas.openxmlformats.org/officeDocument/2006/relationships/hyperlink" Target="https://twitter.com/Crypto_God/status/582670287172440064/photo/1" TargetMode="External"/><Relationship Id="rId778" Type="http://schemas.openxmlformats.org/officeDocument/2006/relationships/hyperlink" Target="http://www.reddit.com/r/Bitcoin/comments/3101fi/factom_and_factoids_storing_data_in_the_blockchain/" TargetMode="External"/><Relationship Id="rId535" Type="http://schemas.openxmlformats.org/officeDocument/2006/relationships/hyperlink" Target="http://www.reddit.com/r/Bitcoin/comments/30wxc3/alright_guys_its_time_to_have_the_talk_this_needs/" TargetMode="External"/><Relationship Id="rId777" Type="http://schemas.openxmlformats.org/officeDocument/2006/relationships/hyperlink" Target="http://www.coinbuzz.com/2015/03/31/factom-and-factoids-storing-data-in-the-blockchain/" TargetMode="External"/><Relationship Id="rId534" Type="http://schemas.openxmlformats.org/officeDocument/2006/relationships/hyperlink" Target="http://www.reddit.com/r/Bitcoin/comments/30wy8n/feds_investigating_silk_road_accused_of_issuing/" TargetMode="External"/><Relationship Id="rId776" Type="http://schemas.openxmlformats.org/officeDocument/2006/relationships/hyperlink" Target="http://www.reddit.com/r/Bitcoin/comments/3101tk/bitcoin_event_state_of_digital_money_conference/" TargetMode="External"/><Relationship Id="rId533" Type="http://schemas.openxmlformats.org/officeDocument/2006/relationships/hyperlink" Target="https://www.techdirt.com/articles/20150330/13592030490/federal-agents-investigating-silk-road-accused-stealing-bitcoin-abusing-govt-power-issuing-fake-subpoenas.shtml" TargetMode="External"/><Relationship Id="rId775" Type="http://schemas.openxmlformats.org/officeDocument/2006/relationships/hyperlink" Target="https://www.cryptocoinsnews.com/bitcoin-event-state-digital-money-conference-held-la-april/" TargetMode="External"/><Relationship Id="rId539" Type="http://schemas.openxmlformats.org/officeDocument/2006/relationships/hyperlink" Target="http://www.reddit.com/r/Bitcoin/comments/30wze8/australian_treasury_bitcoin_a_threat_to_tax/" TargetMode="External"/><Relationship Id="rId538" Type="http://schemas.openxmlformats.org/officeDocument/2006/relationships/hyperlink" Target="http://www.coindesk.com/australia-treasury-bitcoin-threat-tax-collection/" TargetMode="External"/><Relationship Id="rId537" Type="http://schemas.openxmlformats.org/officeDocument/2006/relationships/hyperlink" Target="http://www.reddit.com/r/Bitcoin/comments/30x08q/my_best_trades_on_weed_tokens_aka_wetk_this_week/" TargetMode="External"/><Relationship Id="rId779" Type="http://schemas.openxmlformats.org/officeDocument/2006/relationships/hyperlink" Target="http://www.reddit.com/r/Bitcoin/comments/3101e5/anyone_tried_electrum_on_tails_13/" TargetMode="External"/><Relationship Id="rId770" Type="http://schemas.openxmlformats.org/officeDocument/2006/relationships/hyperlink" Target="http://www.reddit.com/r/Bitcoin/comments/3103b1/new_bitcoin_meetup_in_north_peel_region_in/" TargetMode="External"/><Relationship Id="rId1360" Type="http://schemas.openxmlformats.org/officeDocument/2006/relationships/hyperlink" Target="http://www.reddit.com/r/Bitcoin/comments/318eot/if_youve_been_wondering_whats_caused_recent/" TargetMode="External"/><Relationship Id="rId1361" Type="http://schemas.openxmlformats.org/officeDocument/2006/relationships/hyperlink" Target="http://www.youtube.com/attribution_link?a=FGajYIXtuYU&amp;u=%2Fwatch%3Fv%3Dtw3PhMFm8tQ%26feature%3Dshare" TargetMode="External"/><Relationship Id="rId1120" Type="http://schemas.openxmlformats.org/officeDocument/2006/relationships/hyperlink" Target="https://youtu.be/nVMj_bwQQ3Q" TargetMode="External"/><Relationship Id="rId1362" Type="http://schemas.openxmlformats.org/officeDocument/2006/relationships/hyperlink" Target="http://www.reddit.com/r/Bitcoin/comments/318ekx/bitcoin_the_future_of_digital_currency_financial/" TargetMode="External"/><Relationship Id="rId532" Type="http://schemas.openxmlformats.org/officeDocument/2006/relationships/hyperlink" Target="http://www.reddit.com/r/Bitcoin/comments/30wz0x/bitcoin_around_the_world_turkey/" TargetMode="External"/><Relationship Id="rId774" Type="http://schemas.openxmlformats.org/officeDocument/2006/relationships/hyperlink" Target="http://www.reddit.com/r/Bitcoin/comments/3101wj/guy_on_craigslist_convinced_me_to_let_him_buy_my/" TargetMode="External"/><Relationship Id="rId1121" Type="http://schemas.openxmlformats.org/officeDocument/2006/relationships/hyperlink" Target="http://www.reddit.com/r/Bitcoin/comments/3151vf/what_the_legal_system_looks_like_for_a_bitcoin/" TargetMode="External"/><Relationship Id="rId1363" Type="http://schemas.openxmlformats.org/officeDocument/2006/relationships/hyperlink" Target="http://www.reddit.com/r/Bitcoin/comments/318k60/winklevoss_etf_still_not_approved_or_dismissed/" TargetMode="External"/><Relationship Id="rId531" Type="http://schemas.openxmlformats.org/officeDocument/2006/relationships/hyperlink" Target="http://insidebitcoins.com/news/bitcoin-around-the-world-turkey/31166" TargetMode="External"/><Relationship Id="rId773" Type="http://schemas.openxmlformats.org/officeDocument/2006/relationships/hyperlink" Target="http://i.imgur.com/hp4LLoh.jpg" TargetMode="External"/><Relationship Id="rId1122" Type="http://schemas.openxmlformats.org/officeDocument/2006/relationships/hyperlink" Target="http://www.reddit.com/r/Bitcoin/comments/3150hd/get_list_of_connected_full_nodes/" TargetMode="External"/><Relationship Id="rId1364" Type="http://schemas.openxmlformats.org/officeDocument/2006/relationships/hyperlink" Target="https://www.youtube.com/watch?v=Y82mpokV_rA&amp;t=0m49s" TargetMode="External"/><Relationship Id="rId530" Type="http://schemas.openxmlformats.org/officeDocument/2006/relationships/hyperlink" Target="http://www.reddit.com/r/Bitcoin/comments/30wvxd/bitcoinsurvey_to_distribute_025_bitcoin_tomorrow/" TargetMode="External"/><Relationship Id="rId772" Type="http://schemas.openxmlformats.org/officeDocument/2006/relationships/hyperlink" Target="http://www.reddit.com/r/Bitcoin/comments/310367/charts_like_any_other_public_stock_price/" TargetMode="External"/><Relationship Id="rId1123" Type="http://schemas.openxmlformats.org/officeDocument/2006/relationships/hyperlink" Target="http://www.reddit.com/r/Bitcoin/comments/314z3y/new_bitcoin_user/" TargetMode="External"/><Relationship Id="rId1365" Type="http://schemas.openxmlformats.org/officeDocument/2006/relationships/hyperlink" Target="http://www.reddit.com/r/Bitcoin/comments/318jye/unbox_therapy_shows_off_bitcoin_18_million/" TargetMode="External"/><Relationship Id="rId771" Type="http://schemas.openxmlformats.org/officeDocument/2006/relationships/hyperlink" Target="http://i.imgur.com/poaOE56.png" TargetMode="External"/><Relationship Id="rId1124" Type="http://schemas.openxmlformats.org/officeDocument/2006/relationships/hyperlink" Target="http://www.i-programmer.info/news/181-algorithms/8446-replace-by-fee-bitcoin-modifications.html" TargetMode="External"/><Relationship Id="rId1366" Type="http://schemas.openxmlformats.org/officeDocument/2006/relationships/hyperlink" Target="http://www.theverge.com/2015/4/2/8330267/comcast-2gbps-gigabit-pro-broadband" TargetMode="External"/><Relationship Id="rId1158" Type="http://schemas.openxmlformats.org/officeDocument/2006/relationships/hyperlink" Target="http://www.reddit.com/r/Bitcoin/comments/315mb0/bitcointalk_on_twitter_there_is_a_dos_attack/" TargetMode="External"/><Relationship Id="rId1159" Type="http://schemas.openxmlformats.org/officeDocument/2006/relationships/hyperlink" Target="http://realvirtualcurrency.com/real-virtual-currency/2015/4/1/four-bubbles-and-a-bomb-how-2015-will-reset-the-financial-landscape" TargetMode="External"/><Relationship Id="rId327" Type="http://schemas.openxmlformats.org/officeDocument/2006/relationships/hyperlink" Target="http://www.reddit.com/r/Bitcoin/comments/30u48x/bitcoin_for_prison_charlie_shrem/" TargetMode="External"/><Relationship Id="rId569" Type="http://schemas.openxmlformats.org/officeDocument/2006/relationships/hyperlink" Target="http://www.reddit.com/r/Bitcoin/comments/30x7ff/chuck_norris_bitcoin_contest/" TargetMode="External"/><Relationship Id="rId326" Type="http://schemas.openxmlformats.org/officeDocument/2006/relationships/hyperlink" Target="http://motherboard.vice.com/read/bitcoin-for-prison" TargetMode="External"/><Relationship Id="rId568" Type="http://schemas.openxmlformats.org/officeDocument/2006/relationships/hyperlink" Target="http://www.reddit.com/r/Bitcoin/comments/30x7no/us_secret_agents_charged_with_bitcoin_theft/" TargetMode="External"/><Relationship Id="rId325" Type="http://schemas.openxmlformats.org/officeDocument/2006/relationships/hyperlink" Target="http://www.reddit.com/r/Bitcoin/comments/30ty9l/ft_technology_will_liberate_customers_from_bad/" TargetMode="External"/><Relationship Id="rId567" Type="http://schemas.openxmlformats.org/officeDocument/2006/relationships/hyperlink" Target="http://cointelegraph.com/news/113833/us-secret-agents-charged-with-silk-road-bitcoin-theft-extortion-of-dread-pirate-roberts" TargetMode="External"/><Relationship Id="rId324" Type="http://schemas.openxmlformats.org/officeDocument/2006/relationships/hyperlink" Target="http://www.ft.com/cms/s/0/6c3e0936-ad28-11e4-a5c1-00144feab7de.html?ftcamp=published_links%2Frss%2Fhome_uk%2Ffeed%2F%2Fproduct" TargetMode="External"/><Relationship Id="rId566" Type="http://schemas.openxmlformats.org/officeDocument/2006/relationships/hyperlink" Target="http://www.reddit.com/r/Bitcoin/comments/30x7pa/heh_bitcoin_challenger_hayekcoin_someone_tell_me/" TargetMode="External"/><Relationship Id="rId329" Type="http://schemas.openxmlformats.org/officeDocument/2006/relationships/hyperlink" Target="http://www.reddit.com/r/Bitcoin/comments/30u48u/2_exfederal_agents_in_silk_road_case_are_charged/" TargetMode="External"/><Relationship Id="rId1390" Type="http://schemas.openxmlformats.org/officeDocument/2006/relationships/hyperlink" Target="http://www.reddit.com/r/Bitcoin/comments/318s93/gocelery_bitcoin_exchange_with_150kmonth_in/" TargetMode="External"/><Relationship Id="rId328" Type="http://schemas.openxmlformats.org/officeDocument/2006/relationships/hyperlink" Target="http://www.nytimes.com/2015/03/31/nyregion/silk-road-case-federal-agents-charges.html?smid=re-share" TargetMode="External"/><Relationship Id="rId1391" Type="http://schemas.openxmlformats.org/officeDocument/2006/relationships/hyperlink" Target="https://buytrezor.com?a=mycelium.com" TargetMode="External"/><Relationship Id="rId561" Type="http://schemas.openxmlformats.org/officeDocument/2006/relationships/hyperlink" Target="https://bitcoinmagazine.com/19778/coindesks-assumptions-bitcoin-community/" TargetMode="External"/><Relationship Id="rId1150" Type="http://schemas.openxmlformats.org/officeDocument/2006/relationships/hyperlink" Target="http://www.reddit.com/r/Bitcoin/comments/315jar/what_constraints_should_i_hard_code_into_my_btc/" TargetMode="External"/><Relationship Id="rId1392" Type="http://schemas.openxmlformats.org/officeDocument/2006/relationships/hyperlink" Target="http://www.reddit.com/r/Bitcoin/comments/318s39/waiting_for_a_trezor_promocode_here_it_comes_get/" TargetMode="External"/><Relationship Id="rId560" Type="http://schemas.openxmlformats.org/officeDocument/2006/relationships/hyperlink" Target="http://www.reddit.com/r/Bitcoin/comments/30x1he/anx_bitcoin_exchange_new_owner_of_coinmkt/" TargetMode="External"/><Relationship Id="rId1151" Type="http://schemas.openxmlformats.org/officeDocument/2006/relationships/hyperlink" Target="https://youtu.be/g5lwtqsMoAI?list=UUn_SFxis84kgUAz32tXGazA" TargetMode="External"/><Relationship Id="rId1393" Type="http://schemas.openxmlformats.org/officeDocument/2006/relationships/hyperlink" Target="http://www.reddit.com/r/Bitcoin/comments/318ru2/anyone_use_truecoin/" TargetMode="External"/><Relationship Id="rId1152" Type="http://schemas.openxmlformats.org/officeDocument/2006/relationships/hyperlink" Target="http://www.reddit.com/r/Bitcoin/comments/315j7m/trezor_now_works_on_your_android_phone/" TargetMode="External"/><Relationship Id="rId1394" Type="http://schemas.openxmlformats.org/officeDocument/2006/relationships/hyperlink" Target="https://www.youtube.com/watch?v=43e6eAAeGCs" TargetMode="External"/><Relationship Id="rId1153" Type="http://schemas.openxmlformats.org/officeDocument/2006/relationships/hyperlink" Target="http://allcryptotalk.com/" TargetMode="External"/><Relationship Id="rId1395" Type="http://schemas.openxmlformats.org/officeDocument/2006/relationships/hyperlink" Target="http://www.reddit.com/r/Bitcoin/comments/318uqj/bitcoin_and_the_blockchain_rick_falkvinge/" TargetMode="External"/><Relationship Id="rId323" Type="http://schemas.openxmlformats.org/officeDocument/2006/relationships/hyperlink" Target="http://www.reddit.com/r/Bitcoin/comments/30tywx/gbtc_5_bids_no_asks_to_be_seen_when_will_the_fun/" TargetMode="External"/><Relationship Id="rId565" Type="http://schemas.openxmlformats.org/officeDocument/2006/relationships/hyperlink" Target="http://www.marketwatch.com/story/this-digital-currency-has-an-unusual-gold-spin-2015-03-30?siteid=rss&amp;rss=1" TargetMode="External"/><Relationship Id="rId1154" Type="http://schemas.openxmlformats.org/officeDocument/2006/relationships/hyperlink" Target="http://www.reddit.com/r/Bitcoin/comments/315mck/best_cryptocurrency_forum_out_there/" TargetMode="External"/><Relationship Id="rId1396" Type="http://schemas.openxmlformats.org/officeDocument/2006/relationships/drawing" Target="../drawings/drawing1.xml"/><Relationship Id="rId322" Type="http://schemas.openxmlformats.org/officeDocument/2006/relationships/hyperlink" Target="http://www.reddit.com/r/Bitcoin/comments/30tza1/dea_agent_charged_with_acting_as_a_paid_mole_for/" TargetMode="External"/><Relationship Id="rId564" Type="http://schemas.openxmlformats.org/officeDocument/2006/relationships/hyperlink" Target="http://www.reddit.com/r/Bitcoin/comments/30x4os/retail_giant_rakutencom_now_accepting_bitcoin_via/" TargetMode="External"/><Relationship Id="rId1155" Type="http://schemas.openxmlformats.org/officeDocument/2006/relationships/hyperlink" Target="http://www.forbes.com/sites/sarahjeong/2015/04/01/what-you-need-to-know-about-the-unsealed-silk-road-docket/" TargetMode="External"/><Relationship Id="rId321" Type="http://schemas.openxmlformats.org/officeDocument/2006/relationships/hyperlink" Target="http://www.wired.com/2015/03/dea-agent-charged-acting-paid-mole-silk-road/" TargetMode="External"/><Relationship Id="rId563" Type="http://schemas.openxmlformats.org/officeDocument/2006/relationships/hyperlink" Target="https://www.cryptocoinsnews.com/retail-giant-rakuten-com-now-accepting-bitcoin-via-bitnet/" TargetMode="External"/><Relationship Id="rId1156" Type="http://schemas.openxmlformats.org/officeDocument/2006/relationships/hyperlink" Target="http://www.reddit.com/r/Bitcoin/comments/315o3d/what_you_need_to_know_about_the_unsealed_silk/" TargetMode="External"/><Relationship Id="rId320" Type="http://schemas.openxmlformats.org/officeDocument/2006/relationships/hyperlink" Target="http://www.reddit.com/r/Bitcoin/comments/30tzne/why_bitcoin_is_not_for_the_unbanked_in_africa_yet/" TargetMode="External"/><Relationship Id="rId562" Type="http://schemas.openxmlformats.org/officeDocument/2006/relationships/hyperlink" Target="http://www.reddit.com/r/Bitcoin/comments/30x14u/coindesks_assumptions_about_the_bitcoin_community/" TargetMode="External"/><Relationship Id="rId1157" Type="http://schemas.openxmlformats.org/officeDocument/2006/relationships/hyperlink" Target="https://twitter.com/bitcointalk/status/583461844192370689" TargetMode="External"/><Relationship Id="rId1147" Type="http://schemas.openxmlformats.org/officeDocument/2006/relationships/hyperlink" Target="http://www.reddit.com/r/Bitcoin/comments/315kzm/poll_will_the_bitcoin_price_hit_10k_in_2015/" TargetMode="External"/><Relationship Id="rId1389" Type="http://schemas.openxmlformats.org/officeDocument/2006/relationships/hyperlink" Target="https://www.zapchain.com/a/g3sbeuQr54" TargetMode="External"/><Relationship Id="rId1148" Type="http://schemas.openxmlformats.org/officeDocument/2006/relationships/hyperlink" Target="http://www.nytimes.com/2015/03/26/business/dealbook/kraft-and-heinz-to-merge.html" TargetMode="External"/><Relationship Id="rId1149" Type="http://schemas.openxmlformats.org/officeDocument/2006/relationships/hyperlink" Target="http://www.reddit.com/r/Bitcoin/comments/315k0g/perspective_bitcoins_35b_market_cap_is_less_than/" TargetMode="External"/><Relationship Id="rId316" Type="http://schemas.openxmlformats.org/officeDocument/2006/relationships/hyperlink" Target="http://www.reddit.com/r/Bitcoin/comments/30tpj3/former_federal_agents_charged_with_bitcoin_money/" TargetMode="External"/><Relationship Id="rId558" Type="http://schemas.openxmlformats.org/officeDocument/2006/relationships/hyperlink" Target="http://www.reddit.com/r/Bitcoin/comments/30x1km/analysis_of_paycoin_source_code_finds_bias_to/" TargetMode="External"/><Relationship Id="rId315" Type="http://schemas.openxmlformats.org/officeDocument/2006/relationships/hyperlink" Target="http://www.justice.gov/opa/pr/former-federal-agents-charged-bitcoin-money-laundering-and-wire-fraud" TargetMode="External"/><Relationship Id="rId557" Type="http://schemas.openxmlformats.org/officeDocument/2006/relationships/hyperlink" Target="https://vancefox.wordpress.com/2015/03/30/paycoin-xpy/" TargetMode="External"/><Relationship Id="rId799" Type="http://schemas.openxmlformats.org/officeDocument/2006/relationships/hyperlink" Target="http://www.reddit.com/r/Bitcoin/comments/310eeb/bluedog_is_becoming_the_first_venue_in_montreal/" TargetMode="External"/><Relationship Id="rId314" Type="http://schemas.openxmlformats.org/officeDocument/2006/relationships/hyperlink" Target="http://www.reddit.com/r/Bitcoin/comments/30tpyn/caribbean_startup_bitt_secures_seed_round_usd15/" TargetMode="External"/><Relationship Id="rId556" Type="http://schemas.openxmlformats.org/officeDocument/2006/relationships/hyperlink" Target="http://www.reddit.com/r/Bitcoin/comments/30x2xt/security_exchange_commission_announces_updated/" TargetMode="External"/><Relationship Id="rId798" Type="http://schemas.openxmlformats.org/officeDocument/2006/relationships/hyperlink" Target="https://www.facebook.com/events/618829788250373/" TargetMode="External"/><Relationship Id="rId313" Type="http://schemas.openxmlformats.org/officeDocument/2006/relationships/hyperlink" Target="http://www.reddit.com/r/Bitcoin/comments/30tqk7/the_agent_that_stole_silk_road_bitcoins_created/" TargetMode="External"/><Relationship Id="rId555" Type="http://schemas.openxmlformats.org/officeDocument/2006/relationships/hyperlink" Target="http://btcvestor.com/2015/03/31/security-exchange-commission-announces-updated-regulation-a/" TargetMode="External"/><Relationship Id="rId797" Type="http://schemas.openxmlformats.org/officeDocument/2006/relationships/hyperlink" Target="http://www.reddit.com/r/Bitcoin/comments/310eyq/block_time_limits_velocity_of_btc_which/" TargetMode="External"/><Relationship Id="rId319" Type="http://schemas.openxmlformats.org/officeDocument/2006/relationships/hyperlink" Target="http://techmoran.com/bitcoin-not-unbanked-africa-yet/" TargetMode="External"/><Relationship Id="rId318" Type="http://schemas.openxmlformats.org/officeDocument/2006/relationships/hyperlink" Target="http://www.reddit.com/r/Bitcoin/comments/30tpeu/former_feds_charged_with_stealing_silk_road/" TargetMode="External"/><Relationship Id="rId317" Type="http://schemas.openxmlformats.org/officeDocument/2006/relationships/hyperlink" Target="http://www.usatoday.com/story/news/2015/03/30/federal-agents-charged-with-stealing-bitcoin-from-silk-road-case/70672058/" TargetMode="External"/><Relationship Id="rId559" Type="http://schemas.openxmlformats.org/officeDocument/2006/relationships/hyperlink" Target="http://blog.anxintl.com/post/115104434941/recent-media-coverage-on-coinmkt" TargetMode="External"/><Relationship Id="rId1380" Type="http://schemas.openxmlformats.org/officeDocument/2006/relationships/hyperlink" Target="https://www.youtube.com/watch?v=tw3PhMFm8tQ" TargetMode="External"/><Relationship Id="rId550" Type="http://schemas.openxmlformats.org/officeDocument/2006/relationships/hyperlink" Target="http://www.reddit.com/r/Bitcoin/comments/30x3hx/looking_for_a_quick_easy_way_to_buy_btc_does/" TargetMode="External"/><Relationship Id="rId792" Type="http://schemas.openxmlformats.org/officeDocument/2006/relationships/hyperlink" Target="http://www.reddit.com/r/Bitcoin/comments/310col/highlevel_fed_committee_overruled_carmen_segarras/" TargetMode="External"/><Relationship Id="rId1381" Type="http://schemas.openxmlformats.org/officeDocument/2006/relationships/hyperlink" Target="http://www.reddit.com/r/Bitcoin/comments/318mp4/bitcoin_the_future_of_digital_currency_financial/" TargetMode="External"/><Relationship Id="rId791" Type="http://schemas.openxmlformats.org/officeDocument/2006/relationships/hyperlink" Target="http://www.propublica.org/article/high-level-fed-committee-overruled-carmen-segarras-finding-on-goldman" TargetMode="External"/><Relationship Id="rId1140" Type="http://schemas.openxmlformats.org/officeDocument/2006/relationships/hyperlink" Target="http://www.reddit.com/r/Bitcoin/comments/315e4h/happy_april_fools_moneytech/" TargetMode="External"/><Relationship Id="rId1382" Type="http://schemas.openxmlformats.org/officeDocument/2006/relationships/hyperlink" Target="https://youtu.be/VvIaD8LryZ0" TargetMode="External"/><Relationship Id="rId790" Type="http://schemas.openxmlformats.org/officeDocument/2006/relationships/hyperlink" Target="http://www.reddit.com/r/Bitcoin/comments/3104l0/should_the_judge_of_silk_road_case_be_sent_to/" TargetMode="External"/><Relationship Id="rId1141" Type="http://schemas.openxmlformats.org/officeDocument/2006/relationships/hyperlink" Target="http://www.reddit.com/r/Bitcoin/comments/315dav/bitpay_question_about_receiving_bitcoin/" TargetMode="External"/><Relationship Id="rId1383" Type="http://schemas.openxmlformats.org/officeDocument/2006/relationships/hyperlink" Target="http://www.reddit.com/r/Bitcoin/comments/318mlm/newsnight_bitcoin_the_future_or_a_bubble_waiting/" TargetMode="External"/><Relationship Id="rId1142" Type="http://schemas.openxmlformats.org/officeDocument/2006/relationships/hyperlink" Target="http://btcfeed.net/uncategorized/looking-back-on-march-a-month-in-review/" TargetMode="External"/><Relationship Id="rId1384" Type="http://schemas.openxmlformats.org/officeDocument/2006/relationships/hyperlink" Target="http://www.reddit.com/r/Bitcoin/comments/318q4o/is_the_morgan_spurlock_tv_show_on_bitcoin/" TargetMode="External"/><Relationship Id="rId312" Type="http://schemas.openxmlformats.org/officeDocument/2006/relationships/hyperlink" Target="http://cole-40477.logogarden.com/" TargetMode="External"/><Relationship Id="rId554" Type="http://schemas.openxmlformats.org/officeDocument/2006/relationships/hyperlink" Target="http://www.reddit.com/r/Bitcoin/comments/30x2ye/the_feds_faked_the_silk_road_hits_speculation/" TargetMode="External"/><Relationship Id="rId796" Type="http://schemas.openxmlformats.org/officeDocument/2006/relationships/hyperlink" Target="http://www.reddit.com/r/Bitcoin/comments/310f10/how_do_you_auto_generate_a_bunch_of_bitcoin/" TargetMode="External"/><Relationship Id="rId1143" Type="http://schemas.openxmlformats.org/officeDocument/2006/relationships/hyperlink" Target="http://www.reddit.com/r/Bitcoin/comments/315czt/looking_back_on_march_a_month_in_review/" TargetMode="External"/><Relationship Id="rId1385" Type="http://schemas.openxmlformats.org/officeDocument/2006/relationships/hyperlink" Target="http://www.reddit.com/r/Bitcoin/comments/318sm1/anyone_else_having_trouble_logging_into_cryptsy/" TargetMode="External"/><Relationship Id="rId311" Type="http://schemas.openxmlformats.org/officeDocument/2006/relationships/hyperlink" Target="http://www.reddit.com/r/Bitcoin/comments/30trd4/2_federal_agents_charged_with_stealing_bitcoin/" TargetMode="External"/><Relationship Id="rId553" Type="http://schemas.openxmlformats.org/officeDocument/2006/relationships/hyperlink" Target="http://www.reddit.com/r/Bitcoin/comments/30x2ys/still_no_trades_on_gbtc_and_general_francisco/" TargetMode="External"/><Relationship Id="rId795" Type="http://schemas.openxmlformats.org/officeDocument/2006/relationships/hyperlink" Target="http://www.reddit.com/r/Bitcoin/comments/310ccg/mark_karpeles_blinking_morse_code_gag/" TargetMode="External"/><Relationship Id="rId1144" Type="http://schemas.openxmlformats.org/officeDocument/2006/relationships/hyperlink" Target="http://www.reddit.com/r/Bitcoin/comments/315hsw/buying_with_cc_or_wu_and_convering_back_to_usd/" TargetMode="External"/><Relationship Id="rId1386" Type="http://schemas.openxmlformats.org/officeDocument/2006/relationships/hyperlink" Target="http://www.nytimes.com/2015/04/02/nyregion/agent-was-secretly-investigated-during-silk-road-trial.html" TargetMode="External"/><Relationship Id="rId310" Type="http://schemas.openxmlformats.org/officeDocument/2006/relationships/hyperlink" Target="http://www.cnn.com/2015/03/30/politics/federal-agents-charged-with-stealing-bitcoin/index.html" TargetMode="External"/><Relationship Id="rId552" Type="http://schemas.openxmlformats.org/officeDocument/2006/relationships/hyperlink" Target="http://www.reddit.com/r/Bitcoin/comments/30x35z/this_is_how_we_can_help_the_price_of_bitcoin/" TargetMode="External"/><Relationship Id="rId794" Type="http://schemas.openxmlformats.org/officeDocument/2006/relationships/hyperlink" Target="https://www.youtube.com/watch?v=NeuCuM9CkBc" TargetMode="External"/><Relationship Id="rId1145" Type="http://schemas.openxmlformats.org/officeDocument/2006/relationships/hyperlink" Target="http://www.reddit.com/r/Bitcoin/comments/315gbi/looking_for_cool_bitcoin_related_products/" TargetMode="External"/><Relationship Id="rId1387" Type="http://schemas.openxmlformats.org/officeDocument/2006/relationships/hyperlink" Target="http://www.reddit.com/r/Bitcoin/comments/318sc3/agent_was_secretly_investigated_during_silk_road/" TargetMode="External"/><Relationship Id="rId551" Type="http://schemas.openxmlformats.org/officeDocument/2006/relationships/hyperlink" Target="http://www.reddit.com/r/Bitcoin/comments/30x39o/fort_mcmurray_btm/" TargetMode="External"/><Relationship Id="rId793" Type="http://schemas.openxmlformats.org/officeDocument/2006/relationships/hyperlink" Target="http://www.reddit.com/r/Bitcoin/comments/310cfe/what_resources_should_i_look_into_for_pub_key/" TargetMode="External"/><Relationship Id="rId1146" Type="http://schemas.openxmlformats.org/officeDocument/2006/relationships/hyperlink" Target="http://strawpoll.me/4019546" TargetMode="External"/><Relationship Id="rId1388" Type="http://schemas.openxmlformats.org/officeDocument/2006/relationships/hyperlink" Target="http://www.reddit.com/r/Bitcoin/comments/318sat/if_you_open_a_loan_with_btcjam_and_use_a_fake_id/" TargetMode="External"/><Relationship Id="rId297" Type="http://schemas.openxmlformats.org/officeDocument/2006/relationships/hyperlink" Target="http://mobile.reuters.com/article/idUSKBN0MQ1UF20150330?irpc=932" TargetMode="External"/><Relationship Id="rId296" Type="http://schemas.openxmlformats.org/officeDocument/2006/relationships/hyperlink" Target="http://www.reddit.com/r/Bitcoin/comments/30tukj/torserversnet_accepts_donations_in_bitcoin/" TargetMode="External"/><Relationship Id="rId295" Type="http://schemas.openxmlformats.org/officeDocument/2006/relationships/hyperlink" Target="https://www.torservers.net/donate.html" TargetMode="External"/><Relationship Id="rId294" Type="http://schemas.openxmlformats.org/officeDocument/2006/relationships/hyperlink" Target="http://www.reddit.com/r/Bitcoin/comments/30tvm9/who_would_be_interested_in_bitcoin_based_esports/" TargetMode="External"/><Relationship Id="rId299" Type="http://schemas.openxmlformats.org/officeDocument/2006/relationships/hyperlink" Target="http://blog.cryptoconsortium.org/our-lighthouse-campaign-is-25-funded/" TargetMode="External"/><Relationship Id="rId298" Type="http://schemas.openxmlformats.org/officeDocument/2006/relationships/hyperlink" Target="http://www.reddit.com/r/Bitcoin/comments/30tufd/2_federal_agents_charged_with_stealing_bitcoin/" TargetMode="External"/><Relationship Id="rId271" Type="http://schemas.openxmlformats.org/officeDocument/2006/relationships/hyperlink" Target="http://www.reddit.com/r/Bitcoin/comments/30tl3t/very_bad_experience_with_satoshibet_could_almost/" TargetMode="External"/><Relationship Id="rId270" Type="http://schemas.openxmlformats.org/officeDocument/2006/relationships/hyperlink" Target="http://www.reddit.com/r/Bitcoin/comments/30tlnl/big_news_for_the_downtown_montreal_bitcoin/" TargetMode="External"/><Relationship Id="rId269" Type="http://schemas.openxmlformats.org/officeDocument/2006/relationships/hyperlink" Target="http://bitcoincanada.org/blog/bluedogbitcoin" TargetMode="External"/><Relationship Id="rId264" Type="http://schemas.openxmlformats.org/officeDocument/2006/relationships/hyperlink" Target="http://news.sky.com/story/1455644/us-federal-agents-charged-over-bitcoin-fraud" TargetMode="External"/><Relationship Id="rId263" Type="http://schemas.openxmlformats.org/officeDocument/2006/relationships/hyperlink" Target="http://www.reddit.com/r/Bitcoin/comments/30tea4/bitcoin_hits_real_life_barriers_in_south_africa/" TargetMode="External"/><Relationship Id="rId262" Type="http://schemas.openxmlformats.org/officeDocument/2006/relationships/hyperlink" Target="https://www.youtube.com/watch?v=c1jHEJAxr5g" TargetMode="External"/><Relationship Id="rId261" Type="http://schemas.openxmlformats.org/officeDocument/2006/relationships/hyperlink" Target="http://www.reddit.com/r/Bitcoin/comments/30tfh0/more_silk_road_coins_are_out_there/" TargetMode="External"/><Relationship Id="rId268" Type="http://schemas.openxmlformats.org/officeDocument/2006/relationships/hyperlink" Target="http://www.reddit.com/r/Bitcoin/comments/30tm8l/latest_skubit_iab_is_on_google_play/" TargetMode="External"/><Relationship Id="rId267" Type="http://schemas.openxmlformats.org/officeDocument/2006/relationships/hyperlink" Target="http://www.reddit.com/r/Bitcoin/comments/30tmqs/bitcoins_first_criminal_goes_to_prison_today/" TargetMode="External"/><Relationship Id="rId266" Type="http://schemas.openxmlformats.org/officeDocument/2006/relationships/hyperlink" Target="http://fortune.com/2015/03/30/bitcoins-criminal-prison-shrem/" TargetMode="External"/><Relationship Id="rId265" Type="http://schemas.openxmlformats.org/officeDocument/2006/relationships/hyperlink" Target="http://www.reddit.com/r/Bitcoin/comments/30tmzi/us_federal_agents_charged_over_bitcoin_fraud/" TargetMode="External"/><Relationship Id="rId260" Type="http://schemas.openxmlformats.org/officeDocument/2006/relationships/hyperlink" Target="http://www.reddit.com/r/Bitcoin/comments/30tfni/powered_by_alphapoints_stateoftheart_technology/" TargetMode="External"/><Relationship Id="rId259" Type="http://schemas.openxmlformats.org/officeDocument/2006/relationships/hyperlink" Target="https://finance.yahoo.com/news/caribbean-startup-bitt-secures-seed-130000113.html" TargetMode="External"/><Relationship Id="rId258" Type="http://schemas.openxmlformats.org/officeDocument/2006/relationships/hyperlink" Target="http://www.reddit.com/r/Bitcoin/comments/30tfor/tradeblock_xbx_index_now_available_to_120000/" TargetMode="External"/><Relationship Id="rId253" Type="http://schemas.openxmlformats.org/officeDocument/2006/relationships/hyperlink" Target="http://imgur.com/n5uT51R" TargetMode="External"/><Relationship Id="rId495" Type="http://schemas.openxmlformats.org/officeDocument/2006/relationships/hyperlink" Target="http://www.bloomberg.com/news/articles/2015-03-31/tips-from-billionaire-gordon-getty" TargetMode="External"/><Relationship Id="rId252" Type="http://schemas.openxmlformats.org/officeDocument/2006/relationships/hyperlink" Target="http://www.reddit.com/r/Bitcoin/comments/30tcu0/bitcoin_the_road_to_the_financial_mainstream/" TargetMode="External"/><Relationship Id="rId494" Type="http://schemas.openxmlformats.org/officeDocument/2006/relationships/hyperlink" Target="http://www.reddit.com/r/Bitcoin/comments/30wf56/bitcoin_core_only_receives_blockchain_info_while/" TargetMode="External"/><Relationship Id="rId251" Type="http://schemas.openxmlformats.org/officeDocument/2006/relationships/hyperlink" Target="https://www.elliptic.co/bitcoin-the-road-to-the-financial-mainstream-infographic/" TargetMode="External"/><Relationship Id="rId493" Type="http://schemas.openxmlformats.org/officeDocument/2006/relationships/hyperlink" Target="http://www.reddit.com/r/Bitcoin/comments/30wf86/btc_analyst_trading_good_careers_for_lowpaying/" TargetMode="External"/><Relationship Id="rId250" Type="http://schemas.openxmlformats.org/officeDocument/2006/relationships/hyperlink" Target="http://www.reddit.com/r/Bitcoin/comments/30td9f/barclays_ceo_the_banking_sector_has_not_yet_felt/" TargetMode="External"/><Relationship Id="rId492" Type="http://schemas.openxmlformats.org/officeDocument/2006/relationships/hyperlink" Target="https://www.youtube.com/watch?v=m8rMUJz1g4A" TargetMode="External"/><Relationship Id="rId257" Type="http://schemas.openxmlformats.org/officeDocument/2006/relationships/hyperlink" Target="https://tradeblock.com/blog/tradeblock-xbx-index-now-available-on-thomson-reuters-eikon" TargetMode="External"/><Relationship Id="rId499" Type="http://schemas.openxmlformats.org/officeDocument/2006/relationships/hyperlink" Target="http://www.reddit.com/r/Bitcoin/comments/30wf9x/2_former_feds_charged_with_stealing_bitcoin/" TargetMode="External"/><Relationship Id="rId256" Type="http://schemas.openxmlformats.org/officeDocument/2006/relationships/hyperlink" Target="http://www.reddit.com/r/Bitcoin/comments/30tadg/sheep_marketplace_arrest_translation_from/" TargetMode="External"/><Relationship Id="rId498" Type="http://schemas.openxmlformats.org/officeDocument/2006/relationships/hyperlink" Target="http://news-9.com/2-former-feds-charged-with-stealing-bitcoin/" TargetMode="External"/><Relationship Id="rId255" Type="http://schemas.openxmlformats.org/officeDocument/2006/relationships/hyperlink" Target="http://qntra.net/2015/03/sheep-marketplace-arrest/" TargetMode="External"/><Relationship Id="rId497" Type="http://schemas.openxmlformats.org/officeDocument/2006/relationships/hyperlink" Target="http://www.reddit.com/r/Bitcoin/comments/30wfsd/im_feeling_an_urge_to_buy_something_whats/" TargetMode="External"/><Relationship Id="rId254" Type="http://schemas.openxmlformats.org/officeDocument/2006/relationships/hyperlink" Target="http://www.reddit.com/r/Bitcoin/comments/30tb0y/we_think_bitcoin_deserves_respect_bitcoin_on/" TargetMode="External"/><Relationship Id="rId496" Type="http://schemas.openxmlformats.org/officeDocument/2006/relationships/hyperlink" Target="http://www.reddit.com/r/Bitcoin/comments/30wf4b/billionaire_gordon_getty_the_banking_system_to_me/" TargetMode="External"/><Relationship Id="rId293" Type="http://schemas.openxmlformats.org/officeDocument/2006/relationships/hyperlink" Target="http://www.reddit.com/r/Bitcoin/comments/30tvnx/coinbase_exchange_fees_documentation_updated/" TargetMode="External"/><Relationship Id="rId292" Type="http://schemas.openxmlformats.org/officeDocument/2006/relationships/hyperlink" Target="https://support.coinbase.com/customer/portal/articles/1826608-what-are-the-fees-for-using-coinbase-exchange-" TargetMode="External"/><Relationship Id="rId291" Type="http://schemas.openxmlformats.org/officeDocument/2006/relationships/hyperlink" Target="http://www.reddit.com/r/Bitcoin/comments/30tw06/bitcoin_lecture_7_on_community_politics_and/" TargetMode="External"/><Relationship Id="rId290" Type="http://schemas.openxmlformats.org/officeDocument/2006/relationships/hyperlink" Target="https://www.youtube.com/watch?v=IRbgZUGHn9g" TargetMode="External"/><Relationship Id="rId286" Type="http://schemas.openxmlformats.org/officeDocument/2006/relationships/hyperlink" Target="http://www.reddit.com/r/Bitcoin/comments/30tobe/i_cant_withdraw_from_changetip/" TargetMode="External"/><Relationship Id="rId285" Type="http://schemas.openxmlformats.org/officeDocument/2006/relationships/hyperlink" Target="http://www.reddit.com/r/Bitcoin/comments/30toc1/could_someone_give_me_simple_explanation_of_the/" TargetMode="External"/><Relationship Id="rId284" Type="http://schemas.openxmlformats.org/officeDocument/2006/relationships/hyperlink" Target="http://www.reddit.com/r/Bitcoin/comments/30todo/need_some_quick_advice_re_combined_private_keys/" TargetMode="External"/><Relationship Id="rId283" Type="http://schemas.openxmlformats.org/officeDocument/2006/relationships/hyperlink" Target="http://www.reddit.com/r/Bitcoin/comments/30tovd/the_doj_complaint_against_the_federal_agents_that/" TargetMode="External"/><Relationship Id="rId289" Type="http://schemas.openxmlformats.org/officeDocument/2006/relationships/hyperlink" Target="http://www.reddit.com/r/Bitcoin/comments/30tw1v/feds_demand_reddit_identify_dark_web_drug_forum/" TargetMode="External"/><Relationship Id="rId288" Type="http://schemas.openxmlformats.org/officeDocument/2006/relationships/hyperlink" Target="http://www.wired.com/2015/03/dhs-reddit-dark-web-drug-forum/" TargetMode="External"/><Relationship Id="rId287" Type="http://schemas.openxmlformats.org/officeDocument/2006/relationships/hyperlink" Target="http://www.reddit.com/r/Bitcoin/comments/30tngu/anyone_here_wronged_by_localbitcoins/" TargetMode="External"/><Relationship Id="rId282" Type="http://schemas.openxmlformats.org/officeDocument/2006/relationships/hyperlink" Target="http://www.justice.gov/sites/default/files/opa/press-releases/attachments/2015/03/30/criminal_complaint_force.pdf" TargetMode="External"/><Relationship Id="rId281" Type="http://schemas.openxmlformats.org/officeDocument/2006/relationships/hyperlink" Target="http://www.reddit.com/r/Bitcoin/comments/30sqb4/dear_bitcoin_you_are_seriously_losing_some_of/" TargetMode="External"/><Relationship Id="rId280" Type="http://schemas.openxmlformats.org/officeDocument/2006/relationships/hyperlink" Target="http://i.imgur.com/gBuA1UR.png" TargetMode="External"/><Relationship Id="rId275" Type="http://schemas.openxmlformats.org/officeDocument/2006/relationships/hyperlink" Target="http://www.reddit.com/r/Bitcoin/comments/30tjzt/verisign_discusses_collaboration_with_armory/" TargetMode="External"/><Relationship Id="rId274" Type="http://schemas.openxmlformats.org/officeDocument/2006/relationships/hyperlink" Target="https://bitcoinarmory.com/verisign-discusses-collaboration-with-armory-to-secure-payment-addresses/" TargetMode="External"/><Relationship Id="rId273" Type="http://schemas.openxmlformats.org/officeDocument/2006/relationships/hyperlink" Target="http://www.reddit.com/r/Bitcoin/comments/30tkfl/is_there_transparency_onto_the_m_of_n_with/" TargetMode="External"/><Relationship Id="rId272" Type="http://schemas.openxmlformats.org/officeDocument/2006/relationships/hyperlink" Target="http://www.reddit.com/r/Bitcoin/comments/30tkpq/bitcoin_is_the_most_undervalued_asset_of_our_time/" TargetMode="External"/><Relationship Id="rId279" Type="http://schemas.openxmlformats.org/officeDocument/2006/relationships/hyperlink" Target="http://www.reddit.com/r/Bitcoin/comments/30tgkv/undercover_agents_working_on_silk_road_case/" TargetMode="External"/><Relationship Id="rId278" Type="http://schemas.openxmlformats.org/officeDocument/2006/relationships/hyperlink" Target="http://www.nytimes.com/2015/03/31/nyregion/silk-road-case-federal-agents-charges.html?_r=1" TargetMode="External"/><Relationship Id="rId277" Type="http://schemas.openxmlformats.org/officeDocument/2006/relationships/hyperlink" Target="http://www.reddit.com/r/Bitcoin/comments/30th2j/thank_you_for_your_responses_to_my_survey_this_is/" TargetMode="External"/><Relationship Id="rId276" Type="http://schemas.openxmlformats.org/officeDocument/2006/relationships/hyperlink" Target="http://www.reddit.com/r/Bitcoin/comments/30thz5/original_artwork_for_bitcoin/" TargetMode="External"/><Relationship Id="rId907" Type="http://schemas.openxmlformats.org/officeDocument/2006/relationships/hyperlink" Target="http://www.reddit.com/r/Bitcoin/comments/31200m/staggering_corruption_in_the_silk_road/" TargetMode="External"/><Relationship Id="rId906" Type="http://schemas.openxmlformats.org/officeDocument/2006/relationships/hyperlink" Target="http://www.forbes.com/sites/sarahjeong/2015/03/31/force-and-bridges/" TargetMode="External"/><Relationship Id="rId905" Type="http://schemas.openxmlformats.org/officeDocument/2006/relationships/hyperlink" Target="http://www.reddit.com/r/Bitcoin/comments/3120si/bitcoin_only_coffee_shop_in_manhattan_new_york/" TargetMode="External"/><Relationship Id="rId904" Type="http://schemas.openxmlformats.org/officeDocument/2006/relationships/hyperlink" Target="http://www.bitcoinaliens.com/were-opening-up-a-bitcoin-only-coffee-shop-in-manhattan-new-york/?utm_source=April-Fools&amp;utm_medium=email&amp;utm_campaign=Subscribers-AF" TargetMode="External"/><Relationship Id="rId909" Type="http://schemas.openxmlformats.org/officeDocument/2006/relationships/hyperlink" Target="http://www.investopedia.com/articles/investing/033115/it-possible-trade-bitcoin-options.asp" TargetMode="External"/><Relationship Id="rId908" Type="http://schemas.openxmlformats.org/officeDocument/2006/relationships/hyperlink" Target="http://www.reddit.com/r/Bitcoin/comments/3122yo/tried_to_get_a_client_to_pay_me_in_bitcoin_cant/" TargetMode="External"/><Relationship Id="rId903" Type="http://schemas.openxmlformats.org/officeDocument/2006/relationships/hyperlink" Target="http://www.reddit.com/r/Bitcoin/comments/311z2z/advice_and_experience_with_bitcoin_lending/" TargetMode="External"/><Relationship Id="rId902" Type="http://schemas.openxmlformats.org/officeDocument/2006/relationships/hyperlink" Target="http://www.reddit.com/r/Bitcoin/comments/311w2n/links_to_social_media_of_the_senate_banking/" TargetMode="External"/><Relationship Id="rId901" Type="http://schemas.openxmlformats.org/officeDocument/2006/relationships/hyperlink" Target="http://www.forumsforjustice.com/forums/showthread.php?t=3904&amp;p=4268" TargetMode="External"/><Relationship Id="rId900" Type="http://schemas.openxmlformats.org/officeDocument/2006/relationships/hyperlink" Target="http://www.reddit.com/r/Bitcoin/comments/311wxh/crypterest_advanced_crypto_currency_investment/" TargetMode="External"/><Relationship Id="rId929" Type="http://schemas.openxmlformats.org/officeDocument/2006/relationships/hyperlink" Target="http://www.reddit.com/r/Bitcoin/comments/3126g8/greece_denies_planning_to_withhold_imf_payment/" TargetMode="External"/><Relationship Id="rId928" Type="http://schemas.openxmlformats.org/officeDocument/2006/relationships/hyperlink" Target="http://www.theguardian.com/business/live/2015/apr/01/greece-bailout-deal-eurozone-officials-pmi-growth" TargetMode="External"/><Relationship Id="rId927" Type="http://schemas.openxmlformats.org/officeDocument/2006/relationships/hyperlink" Target="http://www.reddit.com/r/Bitcoin/comments/3126xz/itbits_global_digital_currency_regulatory_roundup/" TargetMode="External"/><Relationship Id="rId926" Type="http://schemas.openxmlformats.org/officeDocument/2006/relationships/hyperlink" Target="http://leaprate.com/2015/04/itbits-global-digital-currency-regulatory-roundup-march-2015/" TargetMode="External"/><Relationship Id="rId921" Type="http://schemas.openxmlformats.org/officeDocument/2006/relationships/hyperlink" Target="http://www.reddit.com/r/Bitcoin/comments/3123jf/introducing_changetip_scan_turn_bills_into_bits/" TargetMode="External"/><Relationship Id="rId920" Type="http://schemas.openxmlformats.org/officeDocument/2006/relationships/hyperlink" Target="https://www.youtube.com/watch?v=pCbBMAeX0ok&amp;feature=youtu.be" TargetMode="External"/><Relationship Id="rId925" Type="http://schemas.openxmlformats.org/officeDocument/2006/relationships/hyperlink" Target="http://www.reddit.com/r/Bitcoin/comments/31278c/gibraltar_and_crypto_currency_each_ready_for_the/" TargetMode="External"/><Relationship Id="rId924" Type="http://schemas.openxmlformats.org/officeDocument/2006/relationships/hyperlink" Target="http://www.newstatesman.com/gibraltar/newstatesman-gibraltar/2015/03/gibraltar-and-crypto-currency-each-ready-other" TargetMode="External"/><Relationship Id="rId923" Type="http://schemas.openxmlformats.org/officeDocument/2006/relationships/hyperlink" Target="http://www.reddit.com/r/Bitcoin/comments/3127gh/10_premium_for_bitcoin_sellers_offered_by_ukbased/" TargetMode="External"/><Relationship Id="rId922" Type="http://schemas.openxmlformats.org/officeDocument/2006/relationships/hyperlink" Target="http://www.sys-con.com/node/3319328" TargetMode="External"/><Relationship Id="rId918" Type="http://schemas.openxmlformats.org/officeDocument/2006/relationships/hyperlink" Target="http://cointelegraph.com/news/113839/nem-launches-targets-old-economy-with-proof-of-importance" TargetMode="External"/><Relationship Id="rId917" Type="http://schemas.openxmlformats.org/officeDocument/2006/relationships/hyperlink" Target="http://www.reddit.com/r/Bitcoin/comments/31243a/thank_you_rakuten_and_libertyx_for_making_my/" TargetMode="External"/><Relationship Id="rId916" Type="http://schemas.openxmlformats.org/officeDocument/2006/relationships/hyperlink" Target="http://www.reddit.com/r/Bitcoin/comments/3124e8/three_methods_for_simple_bitcoin_business/" TargetMode="External"/><Relationship Id="rId915" Type="http://schemas.openxmlformats.org/officeDocument/2006/relationships/hyperlink" Target="https://bitcoinmagazine.com/19819/three-methods-simple-bitcoin-business-accounting/" TargetMode="External"/><Relationship Id="rId919" Type="http://schemas.openxmlformats.org/officeDocument/2006/relationships/hyperlink" Target="http://www.reddit.com/r/Bitcoin/comments/3123il/nem_launches_targets_old_economy_with/" TargetMode="External"/><Relationship Id="rId910" Type="http://schemas.openxmlformats.org/officeDocument/2006/relationships/hyperlink" Target="http://www.reddit.com/r/Bitcoin/comments/3122pt/is_it_possible_to_trade_bitcoin_options/" TargetMode="External"/><Relationship Id="rId914" Type="http://schemas.openxmlformats.org/officeDocument/2006/relationships/hyperlink" Target="http://www.reddit.com/r/Bitcoin/comments/3124i5/many_bitcoin_companies_compete_in_semifinals_of/" TargetMode="External"/><Relationship Id="rId913" Type="http://schemas.openxmlformats.org/officeDocument/2006/relationships/hyperlink" Target="https://bitcoinmagazine.com/19824/many-bitcoin-companies-compete-semi-finals-swift-innotribe-startup-challenge/" TargetMode="External"/><Relationship Id="rId912" Type="http://schemas.openxmlformats.org/officeDocument/2006/relationships/hyperlink" Target="http://www.reddit.com/r/Bitcoin/comments/3124sl/reports_of_bitcoins_death_have_been_greatly/" TargetMode="External"/><Relationship Id="rId911" Type="http://schemas.openxmlformats.org/officeDocument/2006/relationships/hyperlink" Target="http://www.huffingtonpost.co.uk/peter-greenhill/decline-of-bitcoin_b_6976474.html" TargetMode="External"/><Relationship Id="rId1213" Type="http://schemas.openxmlformats.org/officeDocument/2006/relationships/hyperlink" Target="http://www.lazytv.com/the-death-of-cash-rise-of-the-middleman-and-bitcoin-in-the-balance/" TargetMode="External"/><Relationship Id="rId1214" Type="http://schemas.openxmlformats.org/officeDocument/2006/relationships/hyperlink" Target="http://www.reddit.com/r/Bitcoin/comments/316qv6/middleman_rises_with_bitcoin_in_the_balance/" TargetMode="External"/><Relationship Id="rId1215" Type="http://schemas.openxmlformats.org/officeDocument/2006/relationships/hyperlink" Target="http://www.reddit.com/r/Bitcoin/comments/316ptw/sell_bitcoin_at_btclowen_to_get_10_extra_from_the/" TargetMode="External"/><Relationship Id="rId1216" Type="http://schemas.openxmlformats.org/officeDocument/2006/relationships/hyperlink" Target="http://www.reddit.com/r/Bitcoin/comments/316whq/oraclizeit_a_new_platform_for_smartcontracts_and/" TargetMode="External"/><Relationship Id="rId1217" Type="http://schemas.openxmlformats.org/officeDocument/2006/relationships/hyperlink" Target="http://www.coindesk.com/factom-raises-140k-in-first-day-of-software-sale/" TargetMode="External"/><Relationship Id="rId1218" Type="http://schemas.openxmlformats.org/officeDocument/2006/relationships/hyperlink" Target="http://www.reddit.com/r/Bitcoin/comments/316vwu/blockchainbased_recordkeeping_network_raises_140k/" TargetMode="External"/><Relationship Id="rId1219" Type="http://schemas.openxmlformats.org/officeDocument/2006/relationships/hyperlink" Target="http://e-juicesverige.com" TargetMode="External"/><Relationship Id="rId629" Type="http://schemas.openxmlformats.org/officeDocument/2006/relationships/hyperlink" Target="http://www.20minutos.es/noticia/2420914/0/detienen-persona-por-apropiacion-indebida-bitcoins-gran-canaria/" TargetMode="External"/><Relationship Id="rId624" Type="http://schemas.openxmlformats.org/officeDocument/2006/relationships/hyperlink" Target="http://upstart.bizjournals.com/entrepreneurs/hot-shots/2015/03/31/kim-dotcom-s-meganet-could-be-a-bitcoin-inspired.html" TargetMode="External"/><Relationship Id="rId866" Type="http://schemas.openxmlformats.org/officeDocument/2006/relationships/hyperlink" Target="http://www.bloomberg.com/news/videos/b/d29dc63c-5e6e-4ff7-ab4f-6bf91846a917" TargetMode="External"/><Relationship Id="rId623" Type="http://schemas.openxmlformats.org/officeDocument/2006/relationships/hyperlink" Target="http://www.reddit.com/r/Bitcoin/comments/30y2wc/operation_troop_aid_now_accepting_bitcoin/" TargetMode="External"/><Relationship Id="rId865" Type="http://schemas.openxmlformats.org/officeDocument/2006/relationships/hyperlink" Target="http://www.reddit.com/r/Bitcoin/comments/311ctz/pioneers_festival_will_only_accept_bitcoins_from/" TargetMode="External"/><Relationship Id="rId622" Type="http://schemas.openxmlformats.org/officeDocument/2006/relationships/hyperlink" Target="http://btcf.co/1BIEkIe" TargetMode="External"/><Relationship Id="rId864" Type="http://schemas.openxmlformats.org/officeDocument/2006/relationships/hyperlink" Target="http://pioneers.io/festival2015/tickets/" TargetMode="External"/><Relationship Id="rId621" Type="http://schemas.openxmlformats.org/officeDocument/2006/relationships/hyperlink" Target="http://www.reddit.com/r/Bitcoin/comments/30xxqv/get_ready_were_taking_off_tonight/" TargetMode="External"/><Relationship Id="rId863" Type="http://schemas.openxmlformats.org/officeDocument/2006/relationships/hyperlink" Target="http://www.reddit.com/r/Bitcoin/comments/311d90/yanis_varoufakis_greece_to_adopt_the_bitcoin_if/" TargetMode="External"/><Relationship Id="rId628" Type="http://schemas.openxmlformats.org/officeDocument/2006/relationships/hyperlink" Target="http://www.reddit.com/r/Bitcoin/comments/30y6cm/need_tldr_for_the_dea_agentmtgoxsilk_road/" TargetMode="External"/><Relationship Id="rId627" Type="http://schemas.openxmlformats.org/officeDocument/2006/relationships/hyperlink" Target="http://www.reddit.com/r/Bitcoin/comments/30y2wc/operation_troop_aid_now_accepting_bitcoin/" TargetMode="External"/><Relationship Id="rId869" Type="http://schemas.openxmlformats.org/officeDocument/2006/relationships/hyperlink" Target="http://www.reddit.com/r/Bitcoin/comments/311fa7/blog_ibm_and_intel_chase_blockchain_gold_but/" TargetMode="External"/><Relationship Id="rId626" Type="http://schemas.openxmlformats.org/officeDocument/2006/relationships/hyperlink" Target="http://btcf.co/1BIEkIe" TargetMode="External"/><Relationship Id="rId868" Type="http://schemas.openxmlformats.org/officeDocument/2006/relationships/hyperlink" Target="https://www.mercatoradvisorygroup.com/Templates/BlogPost.aspx?id=4359&amp;blogid=25506" TargetMode="External"/><Relationship Id="rId625" Type="http://schemas.openxmlformats.org/officeDocument/2006/relationships/hyperlink" Target="http://www.reddit.com/r/Bitcoin/comments/30y1r7/kim_dotcoms_meganet_could_be_a_bitcoininspired/" TargetMode="External"/><Relationship Id="rId867" Type="http://schemas.openxmlformats.org/officeDocument/2006/relationships/hyperlink" Target="http://www.reddit.com/r/Bitcoin/comments/311dhq/meet_the_first_public_bitcoin_company/" TargetMode="External"/><Relationship Id="rId620" Type="http://schemas.openxmlformats.org/officeDocument/2006/relationships/hyperlink" Target="http://www.reddit.com/r/Bitcoin/comments/30xy0w/the_power_of_fed/" TargetMode="External"/><Relationship Id="rId862" Type="http://schemas.openxmlformats.org/officeDocument/2006/relationships/hyperlink" Target="http://greece.greekreporter.com/2015/04/01/yanis-varoufakis-greece-will-adopt-the-bitcoin-if-eurogroup-doesnt-give-us-a-deal/" TargetMode="External"/><Relationship Id="rId861" Type="http://schemas.openxmlformats.org/officeDocument/2006/relationships/hyperlink" Target="http://www.reddit.com/r/Bitcoin/comments/311da1/the_price_is_rising/" TargetMode="External"/><Relationship Id="rId1210" Type="http://schemas.openxmlformats.org/officeDocument/2006/relationships/hyperlink" Target="http://www.reddit.com/r/Bitcoin/comments/316r8m/snowden_used_tails_when_leaking_secrets_and_they/" TargetMode="External"/><Relationship Id="rId860" Type="http://schemas.openxmlformats.org/officeDocument/2006/relationships/hyperlink" Target="http://www.reddit.com/r/Bitcoin/comments/311ban/how_to_globalize_your_work_with_bitcoin/" TargetMode="External"/><Relationship Id="rId1211" Type="http://schemas.openxmlformats.org/officeDocument/2006/relationships/hyperlink" Target="https://medium.com/matter/a-federal-agents-guide-to-laundering-silk-road-bitcoin-65a6e3ecbc3e" TargetMode="External"/><Relationship Id="rId1212" Type="http://schemas.openxmlformats.org/officeDocument/2006/relationships/hyperlink" Target="http://www.reddit.com/r/Bitcoin/comments/316r44/a_federal_agents_guide_to_laundering_silk_road/" TargetMode="External"/><Relationship Id="rId1202" Type="http://schemas.openxmlformats.org/officeDocument/2006/relationships/hyperlink" Target="https://www.youtube.com/watch?v=RCNfTTVteBE" TargetMode="External"/><Relationship Id="rId1203" Type="http://schemas.openxmlformats.org/officeDocument/2006/relationships/hyperlink" Target="http://www.reddit.com/r/Bitcoin/comments/316j9r/us_debt_is_not_13_trillion_its_210_trillion_per/" TargetMode="External"/><Relationship Id="rId1204" Type="http://schemas.openxmlformats.org/officeDocument/2006/relationships/hyperlink" Target="http://www.reddit.com/r/Bitcoin/comments/316j6r/lets_do_some_maths/" TargetMode="External"/><Relationship Id="rId1205" Type="http://schemas.openxmlformats.org/officeDocument/2006/relationships/hyperlink" Target="http://compck.com/" TargetMode="External"/><Relationship Id="rId1206" Type="http://schemas.openxmlformats.org/officeDocument/2006/relationships/hyperlink" Target="http://www.reddit.com/r/Bitcoin/comments/316m4s/did_you_know_there_are_50_bitcoin_companies_in_uk/" TargetMode="External"/><Relationship Id="rId1207" Type="http://schemas.openxmlformats.org/officeDocument/2006/relationships/hyperlink" Target="http://www.reddit.com/r/Bitcoin/comments/316ocs/weve_been_working_with_coinbase_and_shopify_for/" TargetMode="External"/><Relationship Id="rId1208" Type="http://schemas.openxmlformats.org/officeDocument/2006/relationships/hyperlink" Target="http://www.reddit.com/r/Bitcoin/comments/316nrm/btcpopco_bitcoin_p2p_lending_platform_announcement/" TargetMode="External"/><Relationship Id="rId1209" Type="http://schemas.openxmlformats.org/officeDocument/2006/relationships/hyperlink" Target="https://blockchain.info/address/1BvBMSEYstWetqTFn5Au4m4GFg7xJaNVN2" TargetMode="External"/><Relationship Id="rId619" Type="http://schemas.openxmlformats.org/officeDocument/2006/relationships/hyperlink" Target="https://www.youtube.com/watch?v=t16T-Y9_hTU&amp;feature=youtu.be" TargetMode="External"/><Relationship Id="rId618" Type="http://schemas.openxmlformats.org/officeDocument/2006/relationships/hyperlink" Target="http://www.reddit.com/r/Bitcoin/comments/30xy21/could_someone_elif_the_full_mtgox_and_us_agent/" TargetMode="External"/><Relationship Id="rId613" Type="http://schemas.openxmlformats.org/officeDocument/2006/relationships/hyperlink" Target="http://www.reddit.com/r/Bitcoin/comments/30tgkv/undercover_agents_working_on_silk_road_case/cpvw1xl" TargetMode="External"/><Relationship Id="rId855" Type="http://schemas.openxmlformats.org/officeDocument/2006/relationships/hyperlink" Target="http://i.gyazo.com/bd5ed984a3204f3b565b4f5855651e51.png" TargetMode="External"/><Relationship Id="rId612" Type="http://schemas.openxmlformats.org/officeDocument/2006/relationships/hyperlink" Target="http://www.reddit.com/r/Bitcoin/comments/30xvrt/knc_bullshit/" TargetMode="External"/><Relationship Id="rId854" Type="http://schemas.openxmlformats.org/officeDocument/2006/relationships/hyperlink" Target="http://www.reddit.com/r/Bitcoin/comments/311aog/bitcoin_today_wednesday_april_01_2015/" TargetMode="External"/><Relationship Id="rId611" Type="http://schemas.openxmlformats.org/officeDocument/2006/relationships/hyperlink" Target="http://www.reddit.com/r/Bitcoin/comments/30xvyf/austrias_biggest_museum_is_hosting_a_panel_about/" TargetMode="External"/><Relationship Id="rId853" Type="http://schemas.openxmlformats.org/officeDocument/2006/relationships/hyperlink" Target="http://www.reddit.com/r/Bitcoin/comments/311avf/federal_officials_accused_of_stealing_over_1/" TargetMode="External"/><Relationship Id="rId610" Type="http://schemas.openxmlformats.org/officeDocument/2006/relationships/hyperlink" Target="http://mak.at/en/artikel?j-dummy=reserve&amp;j-cc-node=article&amp;j-cc-id=1423222952592" TargetMode="External"/><Relationship Id="rId852" Type="http://schemas.openxmlformats.org/officeDocument/2006/relationships/hyperlink" Target="http://www.itgovernanceusa.com/blog/federal-officials-accused-of-stealing-over-1-million-of-bitcoin-during-silk-road-investigation/?utm_source=social&amp;utm_medium=reddit" TargetMode="External"/><Relationship Id="rId617" Type="http://schemas.openxmlformats.org/officeDocument/2006/relationships/hyperlink" Target="http://www.reddit.com/r/Bitcoin/comments/30xy72/dont_particularly_want_the_nsa_looking_over_my/" TargetMode="External"/><Relationship Id="rId859" Type="http://schemas.openxmlformats.org/officeDocument/2006/relationships/hyperlink" Target="https://yacuna.com/blog/how-we-utilize-bitcoin-to-globalize-our-workforce/?utm_source=reddit&amp;utm_medium=bitcoin&amp;utm_campaign=01%2F04%2F15%20%2Fr%2Fbitcoin%20workforce" TargetMode="External"/><Relationship Id="rId616" Type="http://schemas.openxmlformats.org/officeDocument/2006/relationships/hyperlink" Target="http://www.theopenledger.com/selections-from-the-affidivat/" TargetMode="External"/><Relationship Id="rId858" Type="http://schemas.openxmlformats.org/officeDocument/2006/relationships/hyperlink" Target="http://www.reddit.com/r/Bitcoin/comments/311c19/login_securely_to_any_bitid_website_using_your/" TargetMode="External"/><Relationship Id="rId615" Type="http://schemas.openxmlformats.org/officeDocument/2006/relationships/hyperlink" Target="http://www.reddit.com/r/Bitcoin/comments/30xv8g/how_much_btc_can_i_exchange_before_my_bank_get_mad/" TargetMode="External"/><Relationship Id="rId857" Type="http://schemas.openxmlformats.org/officeDocument/2006/relationships/hyperlink" Target="http://www.reddit.com/r/Bitcoin/comments/311a4i/ann_bitcoin_exchange_finccx_btceur_trading/" TargetMode="External"/><Relationship Id="rId614" Type="http://schemas.openxmlformats.org/officeDocument/2006/relationships/hyperlink" Target="http://www.reddit.com/r/Bitcoin/comments/30xvhu/umagicaltux_chimes_in_on_corrupt_federal_agents/" TargetMode="External"/><Relationship Id="rId856" Type="http://schemas.openxmlformats.org/officeDocument/2006/relationships/hyperlink" Target="http://www.reddit.com/r/Bitcoin/comments/311ao9/so_there_goes_my_vacation/" TargetMode="External"/><Relationship Id="rId851" Type="http://schemas.openxmlformats.org/officeDocument/2006/relationships/hyperlink" Target="http://www.reddit.com/r/Bitcoin/comments/31190d/blog_post_retail_payments_and_bitcoin/" TargetMode="External"/><Relationship Id="rId850" Type="http://schemas.openxmlformats.org/officeDocument/2006/relationships/hyperlink" Target="http://bitcoin-consultants.co.uk/post/retail-payments-and-bitcoin" TargetMode="External"/><Relationship Id="rId1200" Type="http://schemas.openxmlformats.org/officeDocument/2006/relationships/hyperlink" Target="http://www.reddit.com/r/Bitcoin/comments/316hyl/academic_project_ideas/" TargetMode="External"/><Relationship Id="rId1201" Type="http://schemas.openxmlformats.org/officeDocument/2006/relationships/hyperlink" Target="http://www.reddit.com/r/Bitcoin/comments/316je9/anyone_with_a_xapo_debit_card/" TargetMode="External"/><Relationship Id="rId1235" Type="http://schemas.openxmlformats.org/officeDocument/2006/relationships/hyperlink" Target="http://www.reddit.com/r/Bitcoin/comments/316z7q/bitcoinwisdom_vs_coinorama_macd_huge_difference/" TargetMode="External"/><Relationship Id="rId1236" Type="http://schemas.openxmlformats.org/officeDocument/2006/relationships/hyperlink" Target="http://www.reddit.com/r/Bitcoin/comments/316yw0/newinteresting_gift_cards_available_on_rakutencom/" TargetMode="External"/><Relationship Id="rId1237" Type="http://schemas.openxmlformats.org/officeDocument/2006/relationships/hyperlink" Target="https://twitter.com/LazyCoins/status/583609099373391872" TargetMode="External"/><Relationship Id="rId1238" Type="http://schemas.openxmlformats.org/officeDocument/2006/relationships/hyperlink" Target="http://www.reddit.com/r/Bitcoin/comments/316xhp/lazycoins_does_not_charge_any_deposits_or/" TargetMode="External"/><Relationship Id="rId1239" Type="http://schemas.openxmlformats.org/officeDocument/2006/relationships/hyperlink" Target="http://www.reddit.com/r/Bitcoin/comments/3171yd/eli5_how_can_the_blockchain_be_circumvented_to/" TargetMode="External"/><Relationship Id="rId409" Type="http://schemas.openxmlformats.org/officeDocument/2006/relationships/hyperlink" Target="http://www.reddit.com/r/Bitcoin/comments/30uyy4/the_honor_of_mining_bitcoin_block_350000_went_to/" TargetMode="External"/><Relationship Id="rId404" Type="http://schemas.openxmlformats.org/officeDocument/2006/relationships/hyperlink" Target="https://twitter.com/JDratel/status/582636014872723456" TargetMode="External"/><Relationship Id="rId646" Type="http://schemas.openxmlformats.org/officeDocument/2006/relationships/hyperlink" Target="http://imgur.com/Lew6SaG" TargetMode="External"/><Relationship Id="rId888" Type="http://schemas.openxmlformats.org/officeDocument/2006/relationships/hyperlink" Target="http://www.reddit.com/r/Bitcoin/comments/311q7r/i_invented_bitcoin_satoshi_nakamoto_better_known/" TargetMode="External"/><Relationship Id="rId403" Type="http://schemas.openxmlformats.org/officeDocument/2006/relationships/hyperlink" Target="http://www.reddit.com/r/Bitcoin/comments/30uu5s/bitcoin_in_china_still_chugging_along_a_year/" TargetMode="External"/><Relationship Id="rId645" Type="http://schemas.openxmlformats.org/officeDocument/2006/relationships/hyperlink" Target="http://www.reddit.com/r/Bitcoin/comments/30yh3d/bitcoin_branding_disappears_from_st_petersburg/" TargetMode="External"/><Relationship Id="rId887" Type="http://schemas.openxmlformats.org/officeDocument/2006/relationships/hyperlink" Target="http://www.reddit.com/r/Bitcoin/comments/311ldw/blockchaininfo_announces_bip323944_support_for/" TargetMode="External"/><Relationship Id="rId402" Type="http://schemas.openxmlformats.org/officeDocument/2006/relationships/hyperlink" Target="http://www.computerworld.com.au/article/571543/bitcoin-china-still-chugging-along-year-after-clampdown/" TargetMode="External"/><Relationship Id="rId644" Type="http://schemas.openxmlformats.org/officeDocument/2006/relationships/hyperlink" Target="http://stpetersburgbowl.com/" TargetMode="External"/><Relationship Id="rId886" Type="http://schemas.openxmlformats.org/officeDocument/2006/relationships/hyperlink" Target="http://en.wikipedia.org/wiki/April_Fools%27_Day" TargetMode="External"/><Relationship Id="rId401" Type="http://schemas.openxmlformats.org/officeDocument/2006/relationships/hyperlink" Target="http://www.reddit.com/r/Bitcoin/comments/30uv29/didnt_expect_this_at_all/" TargetMode="External"/><Relationship Id="rId643" Type="http://schemas.openxmlformats.org/officeDocument/2006/relationships/hyperlink" Target="http://www.reddit.com/r/Bitcoin/comments/30yica/and_critics_say_bitcoin_just_complicates_things/" TargetMode="External"/><Relationship Id="rId885" Type="http://schemas.openxmlformats.org/officeDocument/2006/relationships/hyperlink" Target="http://www.reddit.com/r/Bitcoin/comments/311mzq/bitcoinj_0123_the_java_implementation_of_the/" TargetMode="External"/><Relationship Id="rId408" Type="http://schemas.openxmlformats.org/officeDocument/2006/relationships/hyperlink" Target="http://blockchain.info/block/0000000000000000053cf64f0400bb38e0c4b3872c38795ddde27acb40a112bb" TargetMode="External"/><Relationship Id="rId407" Type="http://schemas.openxmlformats.org/officeDocument/2006/relationships/hyperlink" Target="http://www.reddit.com/r/Bitcoin/comments/30uxdy/2_exfederal_agents_in_silk_road_case_are_charged/" TargetMode="External"/><Relationship Id="rId649" Type="http://schemas.openxmlformats.org/officeDocument/2006/relationships/hyperlink" Target="http://www.reddit.com/r/Bitcoin/comments/30yg8c/invoicedcom_helps_small_businesses_accept/" TargetMode="External"/><Relationship Id="rId406" Type="http://schemas.openxmlformats.org/officeDocument/2006/relationships/hyperlink" Target="http://www.nytimes.com/2015/03/31/nyregion/silk-road-case-federal-agents-charges.html?_r=2" TargetMode="External"/><Relationship Id="rId648" Type="http://schemas.openxmlformats.org/officeDocument/2006/relationships/hyperlink" Target="http://coinfox.info/index.php/en/allnews/25-company/1746-invoiced" TargetMode="External"/><Relationship Id="rId405" Type="http://schemas.openxmlformats.org/officeDocument/2006/relationships/hyperlink" Target="http://www.reddit.com/r/Bitcoin/comments/30utvx/ulbrichts_lawyer_major_silk_road_govt_corruption/" TargetMode="External"/><Relationship Id="rId647" Type="http://schemas.openxmlformats.org/officeDocument/2006/relationships/hyperlink" Target="http://www.reddit.com/r/Bitcoin/comments/30yh11/just_did_the_clef_wave_on_koinify_to_buy_factoids/" TargetMode="External"/><Relationship Id="rId889" Type="http://schemas.openxmlformats.org/officeDocument/2006/relationships/hyperlink" Target="https://www.theverge.com/2015/3/31/8320033/bitcoin-force-bridges-federal-corruption-DEA-secret-service" TargetMode="External"/><Relationship Id="rId880" Type="http://schemas.openxmlformats.org/officeDocument/2006/relationships/hyperlink" Target="http://www.reddit.com/r/Bitcoin/comments/311k4p/newegg_makes_a_crypto_omelette_with_eggcoin/" TargetMode="External"/><Relationship Id="rId1230" Type="http://schemas.openxmlformats.org/officeDocument/2006/relationships/hyperlink" Target="https://twitter.com/LazyCoins/status/583609099373391872" TargetMode="External"/><Relationship Id="rId400" Type="http://schemas.openxmlformats.org/officeDocument/2006/relationships/hyperlink" Target="http://www.reddit.com/r/Bitcoin/comments/30uvbo/blockchaininfo_with_2fa_hacked/" TargetMode="External"/><Relationship Id="rId642" Type="http://schemas.openxmlformats.org/officeDocument/2006/relationships/hyperlink" Target="http://imgur.com/FZrJgCO" TargetMode="External"/><Relationship Id="rId884" Type="http://schemas.openxmlformats.org/officeDocument/2006/relationships/hyperlink" Target="https://groups.google.com/d/msg/bitcoinj/uINK71tdIF8/k7dKwEcKXqIJ" TargetMode="External"/><Relationship Id="rId1231" Type="http://schemas.openxmlformats.org/officeDocument/2006/relationships/hyperlink" Target="http://www.reddit.com/r/Bitcoin/comments/316xhp/lazycoins_does_not_charge_any_deposits_or/" TargetMode="External"/><Relationship Id="rId641" Type="http://schemas.openxmlformats.org/officeDocument/2006/relationships/hyperlink" Target="http://www.reddit.com/r/Bitcoin/comments/30y773/beyond_bitcoin_show_music_dev_hangout_with/" TargetMode="External"/><Relationship Id="rId883" Type="http://schemas.openxmlformats.org/officeDocument/2006/relationships/hyperlink" Target="http://www.reddit.com/r/Bitcoin/comments/311o1s/from_here_on_out_i_will_spend_between_1020_in/" TargetMode="External"/><Relationship Id="rId1232" Type="http://schemas.openxmlformats.org/officeDocument/2006/relationships/hyperlink" Target="http://www.reddit.com/r/Bitcoin/comments/316whq/oraclizeit_a_new_platform_for_smartcontracts_and/" TargetMode="External"/><Relationship Id="rId640" Type="http://schemas.openxmlformats.org/officeDocument/2006/relationships/hyperlink" Target="https://soundcloud.com/beyond-bitcoin-hangouts/beyond-bitcoin-music-dev-hangout-03-27-2015-s3" TargetMode="External"/><Relationship Id="rId882" Type="http://schemas.openxmlformats.org/officeDocument/2006/relationships/hyperlink" Target="http://www.reddit.com/r/Bitcoin/comments/311j5e/evidence_that_paid_government_trolls_are_among_us/" TargetMode="External"/><Relationship Id="rId1233" Type="http://schemas.openxmlformats.org/officeDocument/2006/relationships/hyperlink" Target="http://www.prnewswire.com/news-releases/bitlanders-awards-bitcoin-prizes-to-womens-judo-world-and-olympic-champions-at-the-2015-ny-open-judo-300059875.html?tc=eml_cleartime" TargetMode="External"/><Relationship Id="rId881" Type="http://schemas.openxmlformats.org/officeDocument/2006/relationships/hyperlink" Target="https://www.reddit.com/r/Bitcoin/comments/30ydu0/cbs_federal_agents_accused_of_stealing_from/cpwy282" TargetMode="External"/><Relationship Id="rId1234" Type="http://schemas.openxmlformats.org/officeDocument/2006/relationships/hyperlink" Target="http://www.reddit.com/r/Bitcoin/comments/3170n0/bitlanders_awards_bitcoin_prizes_to_womens_judo/" TargetMode="External"/><Relationship Id="rId1224" Type="http://schemas.openxmlformats.org/officeDocument/2006/relationships/hyperlink" Target="https://i.imgur.com/ICFWHLS.jpg" TargetMode="External"/><Relationship Id="rId1225" Type="http://schemas.openxmlformats.org/officeDocument/2006/relationships/hyperlink" Target="http://www.reddit.com/r/Bitcoin/comments/316t3l/your_daily_paid_shill_reveal/" TargetMode="External"/><Relationship Id="rId1226" Type="http://schemas.openxmlformats.org/officeDocument/2006/relationships/hyperlink" Target="http://www.reddit.com/r/Bitcoin/comments/316t13/bitcoin_economics/" TargetMode="External"/><Relationship Id="rId1227" Type="http://schemas.openxmlformats.org/officeDocument/2006/relationships/hyperlink" Target="http://www.cbssports.com/collegefootball/eye-on-college-football/25132735/bitcoin-no-longer-sponsoring-st-petersburg-bowl-game" TargetMode="External"/><Relationship Id="rId1228" Type="http://schemas.openxmlformats.org/officeDocument/2006/relationships/hyperlink" Target="http://www.reddit.com/r/Bitcoin/comments/316swd/bitcoin_bowl_college_football_bowl_game_is_no_more/" TargetMode="External"/><Relationship Id="rId1229" Type="http://schemas.openxmlformats.org/officeDocument/2006/relationships/hyperlink" Target="http://www.reddit.com/r/Bitcoin/comments/316sdy/to_ibm_stop_this_blockchain_nonsense_it_will/" TargetMode="External"/><Relationship Id="rId635" Type="http://schemas.openxmlformats.org/officeDocument/2006/relationships/hyperlink" Target="http://www.reddit.com/r/Bitcoin/comments/30y8tj/photos_of_the_accused_crooked_silk_road_cops/" TargetMode="External"/><Relationship Id="rId877" Type="http://schemas.openxmlformats.org/officeDocument/2006/relationships/hyperlink" Target="http://www.reddit.com/r/Bitcoin/comments/311i7p/30_off_100_using_bitcoin_is_live_rakutencom/" TargetMode="External"/><Relationship Id="rId634" Type="http://schemas.openxmlformats.org/officeDocument/2006/relationships/hyperlink" Target="http://www.forbes.com/sites/thomasbrewster/2015/03/31/crappy-front-companies-of-alleged-crooked-silk-road-investigators/" TargetMode="External"/><Relationship Id="rId876" Type="http://schemas.openxmlformats.org/officeDocument/2006/relationships/hyperlink" Target="http://www.rakuten.com/loc/bitcoin/82406.html?scid=em_Promotional_20150401Daily&amp;adid=18007" TargetMode="External"/><Relationship Id="rId633" Type="http://schemas.openxmlformats.org/officeDocument/2006/relationships/hyperlink" Target="http://www.reddit.com/r/Bitcoin/comments/30y459/bitgoinc_ceo_change/" TargetMode="External"/><Relationship Id="rId875" Type="http://schemas.openxmlformats.org/officeDocument/2006/relationships/hyperlink" Target="http://www.reddit.com/r/Bitcoin/comments/311ijd/winkdex_seems_to_have_had_a_fuckup_for_a_while_in/" TargetMode="External"/><Relationship Id="rId632" Type="http://schemas.openxmlformats.org/officeDocument/2006/relationships/hyperlink" Target="http://bitgoinc.com/bitgo-names-co-founder-mike-belshe-as-ceo/" TargetMode="External"/><Relationship Id="rId874" Type="http://schemas.openxmlformats.org/officeDocument/2006/relationships/hyperlink" Target="http://i.imgur.com/NYh2pl6.png" TargetMode="External"/><Relationship Id="rId639" Type="http://schemas.openxmlformats.org/officeDocument/2006/relationships/hyperlink" Target="http://www.reddit.com/r/Bitcoin/comments/30y8kd/httpwwwfcaorgukpsr_goes_live_april_1st_in_the_uk/" TargetMode="External"/><Relationship Id="rId638" Type="http://schemas.openxmlformats.org/officeDocument/2006/relationships/hyperlink" Target="http://www.reddit.com/r/Bitcoin/comments/30y8qf/need_your_votes_local_newspaper_best_of_2015_poll/" TargetMode="External"/><Relationship Id="rId637" Type="http://schemas.openxmlformats.org/officeDocument/2006/relationships/hyperlink" Target="http://www.reddit.com/r/Bitcoin/comments/30y8sb/toxcoin_a_new_proof_of_trust_cryptocurrency/" TargetMode="External"/><Relationship Id="rId879" Type="http://schemas.openxmlformats.org/officeDocument/2006/relationships/hyperlink" Target="https://www.cryptocoinsnews.com/newegg-makes-crypto-omelette-eggcoin/" TargetMode="External"/><Relationship Id="rId636" Type="http://schemas.openxmlformats.org/officeDocument/2006/relationships/hyperlink" Target="https://github.com/irungentoo/toxcoin" TargetMode="External"/><Relationship Id="rId878" Type="http://schemas.openxmlformats.org/officeDocument/2006/relationships/hyperlink" Target="http://www.reddit.com/r/Bitcoin/comments/311i5g/a_simple_explanation_of_why_we_are_heading/" TargetMode="External"/><Relationship Id="rId631" Type="http://schemas.openxmlformats.org/officeDocument/2006/relationships/hyperlink" Target="http://www.reddit.com/r/Bitcoin/comments/30y463/first_bitcoin_purchase/" TargetMode="External"/><Relationship Id="rId873" Type="http://schemas.openxmlformats.org/officeDocument/2006/relationships/hyperlink" Target="http://www.reddit.com/r/Bitcoin/comments/311g9i/a_question_about_bitcoin_transactions/" TargetMode="External"/><Relationship Id="rId1220" Type="http://schemas.openxmlformats.org/officeDocument/2006/relationships/hyperlink" Target="http://www.reddit.com/r/Bitcoin/comments/316uwt/purchase_quality_ejuice_with_bitcoin_and_save_25/" TargetMode="External"/><Relationship Id="rId630" Type="http://schemas.openxmlformats.org/officeDocument/2006/relationships/hyperlink" Target="http://www.reddit.com/r/Bitcoin/comments/30y5te/es_one_person_arrested_for_misappropriation_of/" TargetMode="External"/><Relationship Id="rId872" Type="http://schemas.openxmlformats.org/officeDocument/2006/relationships/hyperlink" Target="http://www.reddit.com/r/Bitcoin/comments/311gfc/in_a_plea_bargain_former_dea_agent_agrees_to/" TargetMode="External"/><Relationship Id="rId1221" Type="http://schemas.openxmlformats.org/officeDocument/2006/relationships/hyperlink" Target="http://arstechnica.com/apple/2015/04/like-all-mobile-wallets-before-it-apple-pay-struggles-with-retailers/" TargetMode="External"/><Relationship Id="rId871" Type="http://schemas.openxmlformats.org/officeDocument/2006/relationships/hyperlink" Target="http://www.reddit.com/r/Bitcoin/comments/311ggc/cheap_sha256_asic_bitcoin_miner_for_sale/" TargetMode="External"/><Relationship Id="rId1222" Type="http://schemas.openxmlformats.org/officeDocument/2006/relationships/hyperlink" Target="http://www.reddit.com/r/Bitcoin/comments/316urf/47_percent_of_apple_pay_users_were_denied_by_a/" TargetMode="External"/><Relationship Id="rId870" Type="http://schemas.openxmlformats.org/officeDocument/2006/relationships/hyperlink" Target="http://www.ebay.com/itm/161658344214" TargetMode="External"/><Relationship Id="rId1223" Type="http://schemas.openxmlformats.org/officeDocument/2006/relationships/hyperlink" Target="http://www.reddit.com/r/Bitcoin/comments/316umy/i_have_28_btc_and_all_i_wanted_was_a_burger/" TargetMode="External"/><Relationship Id="rId829" Type="http://schemas.openxmlformats.org/officeDocument/2006/relationships/hyperlink" Target="https://shapeshift.io/blog.html" TargetMode="External"/><Relationship Id="rId828" Type="http://schemas.openxmlformats.org/officeDocument/2006/relationships/hyperlink" Target="http://www.reddit.com/r/Bitcoin/comments/310we1/ross_ulbrichts_lawyers_say_crooked_federal_agents/" TargetMode="External"/><Relationship Id="rId827" Type="http://schemas.openxmlformats.org/officeDocument/2006/relationships/hyperlink" Target="https://news.vice.com/article/ross-ulbrichts-lawyers-say-crooked-federal-agents-tainted-silk-road-trial" TargetMode="External"/><Relationship Id="rId822" Type="http://schemas.openxmlformats.org/officeDocument/2006/relationships/hyperlink" Target="http://bitcoinity.org/markets/coinbase/USD?1" TargetMode="External"/><Relationship Id="rId821" Type="http://schemas.openxmlformats.org/officeDocument/2006/relationships/hyperlink" Target="http://www.reddit.com/r/Bitcoin/comments/310pqk/what_the_fuck_bitcoinity_why_do_you_have_a_raptor/" TargetMode="External"/><Relationship Id="rId820" Type="http://schemas.openxmlformats.org/officeDocument/2006/relationships/hyperlink" Target="http://www.reddit.com/r/Bitcoin/comments/310q1m/shapeshiftio_integrates_powerful/" TargetMode="External"/><Relationship Id="rId826" Type="http://schemas.openxmlformats.org/officeDocument/2006/relationships/hyperlink" Target="http://www.reddit.com/r/Bitcoin/comments/310x50/did_anyone_else_see_the_dinosaur_pop_up_on/" TargetMode="External"/><Relationship Id="rId825" Type="http://schemas.openxmlformats.org/officeDocument/2006/relationships/hyperlink" Target="http://www.reddit.com/r/Bitcoin/comments/310rih/can_someone_summarize_the_events_of_the_day/" TargetMode="External"/><Relationship Id="rId824" Type="http://schemas.openxmlformats.org/officeDocument/2006/relationships/hyperlink" Target="http://www.reddit.com/r/Bitcoin/comments/310tfa/holy_shit_bitcoinity_you_almost_gave_me_a_heart/" TargetMode="External"/><Relationship Id="rId823" Type="http://schemas.openxmlformats.org/officeDocument/2006/relationships/hyperlink" Target="http://www.reddit.com/r/Bitcoin/comments/310pju/bitcoinityorg_just_launched_a_new_price_velocity/" TargetMode="External"/><Relationship Id="rId819" Type="http://schemas.openxmlformats.org/officeDocument/2006/relationships/hyperlink" Target="https://shapeshift.io/blog.html" TargetMode="External"/><Relationship Id="rId818" Type="http://schemas.openxmlformats.org/officeDocument/2006/relationships/hyperlink" Target="http://www.reddit.com/r/Bitcoin/comments/310qcf/multiple_cryptographers_interested_in_ideal_money/" TargetMode="External"/><Relationship Id="rId817" Type="http://schemas.openxmlformats.org/officeDocument/2006/relationships/hyperlink" Target="http://www.reddit.com/r/Bitcoin/comments/310nto/charlie_shrem_begins_his_2_year_sentence/" TargetMode="External"/><Relationship Id="rId816" Type="http://schemas.openxmlformats.org/officeDocument/2006/relationships/hyperlink" Target="http://cryptohoot.com/charlie-shrem-begins-his-2-year-sentence/" TargetMode="External"/><Relationship Id="rId811" Type="http://schemas.openxmlformats.org/officeDocument/2006/relationships/hyperlink" Target="http://www.thedailybeast.com/articles/2015/03/31/how-rogue-u-s-agents-allegedly-shook-down-mt-gox.html" TargetMode="External"/><Relationship Id="rId810" Type="http://schemas.openxmlformats.org/officeDocument/2006/relationships/hyperlink" Target="http://www.reddit.com/r/Bitcoin/comments/310i7i/gambit_discontinues_bitcoin_support/" TargetMode="External"/><Relationship Id="rId815" Type="http://schemas.openxmlformats.org/officeDocument/2006/relationships/hyperlink" Target="http://www.reddit.com/r/Bitcoin/comments/310o3x/cringe_look_at_the_lengths_banks_have_to_go_to_in/" TargetMode="External"/><Relationship Id="rId814" Type="http://schemas.openxmlformats.org/officeDocument/2006/relationships/hyperlink" Target="https://www.youtube.com/watch?v=rqvHEpg-XCA" TargetMode="External"/><Relationship Id="rId813" Type="http://schemas.openxmlformats.org/officeDocument/2006/relationships/hyperlink" Target="http://www.reddit.com/r/Bitcoin/comments/310hv6/cheap_coins_only_190_bitcoin_on_sale/" TargetMode="External"/><Relationship Id="rId812" Type="http://schemas.openxmlformats.org/officeDocument/2006/relationships/hyperlink" Target="http://www.reddit.com/r/Bitcoin/comments/310i6c/how_rogue_us_agents_allegedly_shook_down_mt_gox/" TargetMode="External"/><Relationship Id="rId609" Type="http://schemas.openxmlformats.org/officeDocument/2006/relationships/hyperlink" Target="http://www.reddit.com/r/Bitcoin/comments/30xpy4/okcoin_first_to_enable_subaccounts_for/" TargetMode="External"/><Relationship Id="rId608" Type="http://schemas.openxmlformats.org/officeDocument/2006/relationships/hyperlink" Target="http://blog.okcoin.com/post/115125678874/okcoin-enables-sub-accounts-for-institutional" TargetMode="External"/><Relationship Id="rId607" Type="http://schemas.openxmlformats.org/officeDocument/2006/relationships/hyperlink" Target="http://www.reddit.com/r/Bitcoin/comments/30xqxk/this_post_is_a_lot_more_interesting_now/" TargetMode="External"/><Relationship Id="rId849" Type="http://schemas.openxmlformats.org/officeDocument/2006/relationships/hyperlink" Target="http://www.reddit.com/r/Bitcoin/comments/31191y/eli5_this_whole_karpelesdea_thing/" TargetMode="External"/><Relationship Id="rId602" Type="http://schemas.openxmlformats.org/officeDocument/2006/relationships/hyperlink" Target="http://www.reddit.com/r/Bitcoin/comments/30xlvz/mark_karpeles_on_twitter_any_chances_the/" TargetMode="External"/><Relationship Id="rId844" Type="http://schemas.openxmlformats.org/officeDocument/2006/relationships/hyperlink" Target="http://www.otcmarkets.com/stock/GBTC/quote" TargetMode="External"/><Relationship Id="rId601" Type="http://schemas.openxmlformats.org/officeDocument/2006/relationships/hyperlink" Target="https://twitter.com/magicaltux/status/582910765394329600" TargetMode="External"/><Relationship Id="rId843" Type="http://schemas.openxmlformats.org/officeDocument/2006/relationships/hyperlink" Target="http://www.reddit.com/r/Bitcoin/comments/3118ad/ibm_to_launch_a_new_internet_of_things_unit_worth/" TargetMode="External"/><Relationship Id="rId600" Type="http://schemas.openxmlformats.org/officeDocument/2006/relationships/hyperlink" Target="http://www.reddit.com/r/Bitcoin/comments/30xmsy/describing_bitcoin_as_trustworthy_is_far_more/" TargetMode="External"/><Relationship Id="rId842" Type="http://schemas.openxmlformats.org/officeDocument/2006/relationships/hyperlink" Target="http://www.coinspeaker.com/2015/03/31/ibm-to-invest-3b-in-the-internet-of-things-8260/" TargetMode="External"/><Relationship Id="rId841" Type="http://schemas.openxmlformats.org/officeDocument/2006/relationships/hyperlink" Target="http://www.reddit.com/r/Bitcoin/comments/3118j5/classaction_lawsuit_kncminer/" TargetMode="External"/><Relationship Id="rId606" Type="http://schemas.openxmlformats.org/officeDocument/2006/relationships/hyperlink" Target="http://www.reddit.com/r/Bitcoin/comments/1z3gom/conspiracy_theory_mark_karpeles_is_under_a_9gag/" TargetMode="External"/><Relationship Id="rId848" Type="http://schemas.openxmlformats.org/officeDocument/2006/relationships/hyperlink" Target="http://www.reddit.com/r/Bitcoin/comments/3119o2/good_bitcoin_payment_processor/" TargetMode="External"/><Relationship Id="rId605" Type="http://schemas.openxmlformats.org/officeDocument/2006/relationships/hyperlink" Target="http://www.reddit.com/r/Bitcoin/comments/30xrfc/does_bci_android_app_work_to_send_to_multisig/" TargetMode="External"/><Relationship Id="rId847" Type="http://schemas.openxmlformats.org/officeDocument/2006/relationships/hyperlink" Target="http://www.reddit.com/r/Bitcoin/comments/3119ta/lets_ask_swedish_mobile_wallet_seqr_to_integrate/" TargetMode="External"/><Relationship Id="rId604" Type="http://schemas.openxmlformats.org/officeDocument/2006/relationships/hyperlink" Target="http://www.reddit.com/r/Bitcoin/comments/30xtln/dec_tech_toronto_video_with_keynote_speaker/" TargetMode="External"/><Relationship Id="rId846" Type="http://schemas.openxmlformats.org/officeDocument/2006/relationships/hyperlink" Target="https://www.seqr.com/be/en/contact-us/" TargetMode="External"/><Relationship Id="rId603" Type="http://schemas.openxmlformats.org/officeDocument/2006/relationships/hyperlink" Target="https://bitcoinmagazine.com/19801/dec_tech-toronto-keynote-speaker-andreas-antonopoulos-week-decentral-tv/" TargetMode="External"/><Relationship Id="rId845" Type="http://schemas.openxmlformats.org/officeDocument/2006/relationships/hyperlink" Target="http://www.reddit.com/r/Bitcoin/comments/311890/has_gbtc_set_the_record_for_the_longest_time_live/" TargetMode="External"/><Relationship Id="rId840" Type="http://schemas.openxmlformats.org/officeDocument/2006/relationships/hyperlink" Target="http://www.reddit.com/r/Bitcoin/comments/3118jx/are_bitcoin_lottery_machines_legal/" TargetMode="External"/><Relationship Id="rId839" Type="http://schemas.openxmlformats.org/officeDocument/2006/relationships/hyperlink" Target="http://www.reddit.com/r/Bitcoin/comments/3117c2/we_speak_of_bitcoin_growing_to_be_a_small_of_the/" TargetMode="External"/><Relationship Id="rId838" Type="http://schemas.openxmlformats.org/officeDocument/2006/relationships/hyperlink" Target="http://www.reddit.com/r/Bitcoin/comments/3115ff/bitpay_no_longer_sponsor_of_st_petersburg_bowl/" TargetMode="External"/><Relationship Id="rId833" Type="http://schemas.openxmlformats.org/officeDocument/2006/relationships/hyperlink" Target="http://www.reddit.com/r/Bitcoin/comments/3110bd/what_happened_to_rdogecoin/" TargetMode="External"/><Relationship Id="rId832" Type="http://schemas.openxmlformats.org/officeDocument/2006/relationships/hyperlink" Target="http://www.reddit.com/r/Bitcoin/comments/310yrd/i_won_200_mbtc_today_at_a_poker_tournament_thats/" TargetMode="External"/><Relationship Id="rId831" Type="http://schemas.openxmlformats.org/officeDocument/2006/relationships/hyperlink" Target="https://www.bitcoinpoker.gg" TargetMode="External"/><Relationship Id="rId830" Type="http://schemas.openxmlformats.org/officeDocument/2006/relationships/hyperlink" Target="http://www.reddit.com/r/Bitcoin/comments/310vk5/shapeshiftio_integrates_powerful/" TargetMode="External"/><Relationship Id="rId837" Type="http://schemas.openxmlformats.org/officeDocument/2006/relationships/hyperlink" Target="http://www.reddit.com/r/Bitcoin/comments/31164d/recently_moved_to_hong_kong_please_recommend_me_a/" TargetMode="External"/><Relationship Id="rId836" Type="http://schemas.openxmlformats.org/officeDocument/2006/relationships/hyperlink" Target="http://www.reddit.com/r/Bitcoin/comments/3114xf/newegg_introduces_eggcoin_the_worlds_first/" TargetMode="External"/><Relationship Id="rId835" Type="http://schemas.openxmlformats.org/officeDocument/2006/relationships/hyperlink" Target="http://blog.newegg.com/introducing-eggcoin-the-worlds-first-egg-based-cryptocurrency/" TargetMode="External"/><Relationship Id="rId834" Type="http://schemas.openxmlformats.org/officeDocument/2006/relationships/hyperlink" Target="http://www.reddit.com/r/Bitcoin/comments/3115ff/bitpay_no_longer_sponsor_of_st_petersburg_bowl/" TargetMode="External"/><Relationship Id="rId1059" Type="http://schemas.openxmlformats.org/officeDocument/2006/relationships/hyperlink" Target="http://www.coindesk.com/espn-st-petersburg-bowl-bitcoin-branding-2015/" TargetMode="External"/><Relationship Id="rId228" Type="http://schemas.openxmlformats.org/officeDocument/2006/relationships/hyperlink" Target="http://www.reddit.com/r/Bitcoin/comments/30t19q/bitcoin_meets_edm_at_ultra_music_festival_2015/" TargetMode="External"/><Relationship Id="rId227" Type="http://schemas.openxmlformats.org/officeDocument/2006/relationships/hyperlink" Target="https://www.youtube.com/watch?v=SFzsGx2D26s" TargetMode="External"/><Relationship Id="rId469" Type="http://schemas.openxmlformats.org/officeDocument/2006/relationships/hyperlink" Target="https://www.youtube.com/watch?v=DlsAkFjL8l0" TargetMode="External"/><Relationship Id="rId226" Type="http://schemas.openxmlformats.org/officeDocument/2006/relationships/hyperlink" Target="http://www.reddit.com/r/Bitcoin/comments/30t1tv/on_this_day_5_years_ago_someone_bid_20_for_10k/" TargetMode="External"/><Relationship Id="rId468" Type="http://schemas.openxmlformats.org/officeDocument/2006/relationships/hyperlink" Target="http://www.reddit.com/r/Bitcoin/comments/30vzuw/now_we_know_why_murder_charges_were_dropped_agent/" TargetMode="External"/><Relationship Id="rId225" Type="http://schemas.openxmlformats.org/officeDocument/2006/relationships/hyperlink" Target="https://bitcointalk.org/index.php?topic=92.msg829" TargetMode="External"/><Relationship Id="rId467" Type="http://schemas.openxmlformats.org/officeDocument/2006/relationships/hyperlink" Target="https://imgur.com/jKksSxJ" TargetMode="External"/><Relationship Id="rId1290" Type="http://schemas.openxmlformats.org/officeDocument/2006/relationships/hyperlink" Target="https://youtu.be/wYa1Wmb2f8Y" TargetMode="External"/><Relationship Id="rId1291" Type="http://schemas.openxmlformats.org/officeDocument/2006/relationships/hyperlink" Target="http://www.reddit.com/r/Bitcoin/comments/317uat/bitcoin_takes_a_stand_for_liberty_meet_andrew/" TargetMode="External"/><Relationship Id="rId229" Type="http://schemas.openxmlformats.org/officeDocument/2006/relationships/hyperlink" Target="https://bitcointalk.org/index.php?topic=1007131.new" TargetMode="External"/><Relationship Id="rId1050" Type="http://schemas.openxmlformats.org/officeDocument/2006/relationships/hyperlink" Target="http://www.reddit.com/r/Bitcoin/comments/31443f/donating_to_snowden_is_now_illegal_and_the_us/" TargetMode="External"/><Relationship Id="rId1292" Type="http://schemas.openxmlformats.org/officeDocument/2006/relationships/hyperlink" Target="http://www.reddit.com/r/Bitcoin/comments/317u5j/somebody_just_sold_139_bitcoins_on_bitfinex/" TargetMode="External"/><Relationship Id="rId220" Type="http://schemas.openxmlformats.org/officeDocument/2006/relationships/hyperlink" Target="http://www.reddit.com/r/Bitcoin/comments/30sy1v/im_literally_going_to_kill_myself_i_lost_270_btc/" TargetMode="External"/><Relationship Id="rId462" Type="http://schemas.openxmlformats.org/officeDocument/2006/relationships/hyperlink" Target="https://youtu.be/c1jHEJAxr5g?t=24s" TargetMode="External"/><Relationship Id="rId1051" Type="http://schemas.openxmlformats.org/officeDocument/2006/relationships/hyperlink" Target="http://coincenter.org/2015/04/silk-road-corruption-case-shows-how-law-enforcement-uses-bitcoin/" TargetMode="External"/><Relationship Id="rId1293" Type="http://schemas.openxmlformats.org/officeDocument/2006/relationships/hyperlink" Target="http://www.reddit.com/r/Bitcoin/comments/317tys/psa_warning_mycelium_for_ios_read/" TargetMode="External"/><Relationship Id="rId461" Type="http://schemas.openxmlformats.org/officeDocument/2006/relationships/hyperlink" Target="http://www.reddit.com/r/Bitcoin/comments/30vuua/not_a_boring_moment_in_btcland/" TargetMode="External"/><Relationship Id="rId1052" Type="http://schemas.openxmlformats.org/officeDocument/2006/relationships/hyperlink" Target="http://www.reddit.com/r/Bitcoin/comments/3147bq/jerry_brito_silk_road_corruption_case_shows_how/" TargetMode="External"/><Relationship Id="rId1294" Type="http://schemas.openxmlformats.org/officeDocument/2006/relationships/hyperlink" Target="http://imgur.com/TZ0VLZu" TargetMode="External"/><Relationship Id="rId460" Type="http://schemas.openxmlformats.org/officeDocument/2006/relationships/hyperlink" Target="https://i.imgflip.com/jjmea.jpg" TargetMode="External"/><Relationship Id="rId1053" Type="http://schemas.openxmlformats.org/officeDocument/2006/relationships/hyperlink" Target="http://blog.cryptocrumb.com/2015/03/prosecution-futures-blockchain-evidence.html" TargetMode="External"/><Relationship Id="rId1295" Type="http://schemas.openxmlformats.org/officeDocument/2006/relationships/hyperlink" Target="http://www.reddit.com/r/Bitcoin/comments/317tfy/snowden_and_the_obama_effect/" TargetMode="External"/><Relationship Id="rId1054" Type="http://schemas.openxmlformats.org/officeDocument/2006/relationships/hyperlink" Target="http://www.reddit.com/r/Bitcoin/comments/314b13/prosecution_futures_the_blockchain_evidence/" TargetMode="External"/><Relationship Id="rId1296" Type="http://schemas.openxmlformats.org/officeDocument/2006/relationships/hyperlink" Target="https://news.ycombinator.com/item?id=9311843" TargetMode="External"/><Relationship Id="rId224" Type="http://schemas.openxmlformats.org/officeDocument/2006/relationships/hyperlink" Target="http://www.reddit.com/r/Bitcoin/comments/30stya/sheep_darknet_marketplace_owner_arrested_while/" TargetMode="External"/><Relationship Id="rId466" Type="http://schemas.openxmlformats.org/officeDocument/2006/relationships/hyperlink" Target="http://www.reddit.com/r/Bitcoin/comments/30vwk9/its_official_gambit_has_become_too_large_for_its/" TargetMode="External"/><Relationship Id="rId1055" Type="http://schemas.openxmlformats.org/officeDocument/2006/relationships/hyperlink" Target="http://www.reddit.com/r/Bitcoin/comments/314db4/an_alternative_to_bitcoin_could_this_work/" TargetMode="External"/><Relationship Id="rId1297" Type="http://schemas.openxmlformats.org/officeDocument/2006/relationships/hyperlink" Target="http://www.reddit.com/r/Bitcoin/comments/317t58/whats_the_use_for_bitcoin_hacker_news_discussion/" TargetMode="External"/><Relationship Id="rId223" Type="http://schemas.openxmlformats.org/officeDocument/2006/relationships/hyperlink" Target="http://247cryptonews.com/sheep-darknet-marketplace-owner-arrested-while-trying-to-buy-luxury-home/" TargetMode="External"/><Relationship Id="rId465" Type="http://schemas.openxmlformats.org/officeDocument/2006/relationships/hyperlink" Target="http://www.reddit.com/r/Bitcoin/comments/30vwx4/government_agents_charged_with_bitcoin_theft/" TargetMode="External"/><Relationship Id="rId1056" Type="http://schemas.openxmlformats.org/officeDocument/2006/relationships/hyperlink" Target="http://www.reddit.com/r/Bitcoin/comments/314dab/factoid_paycoin_seriously_no_kidding/" TargetMode="External"/><Relationship Id="rId1298" Type="http://schemas.openxmlformats.org/officeDocument/2006/relationships/hyperlink" Target="http://www.reddit.com/r/Bitcoin/comments/317wsy/is_the_redemption_script_from_a_multisig_alone/" TargetMode="External"/><Relationship Id="rId222" Type="http://schemas.openxmlformats.org/officeDocument/2006/relationships/hyperlink" Target="http://www.reddit.com/r/Bitcoin/comments/30swwo/d_pak_got_rekt_again_with_bitcoin_but_with_this/" TargetMode="External"/><Relationship Id="rId464" Type="http://schemas.openxmlformats.org/officeDocument/2006/relationships/hyperlink" Target="http://www.youtube.com/attribution_link?a=iphJANw4A5g&amp;u=%2Fwatch%3Fv%3DHlBx-LWVs88%26feature%3Dshare" TargetMode="External"/><Relationship Id="rId1057" Type="http://schemas.openxmlformats.org/officeDocument/2006/relationships/hyperlink" Target="http://www.coinbuzz.com/2015/04/01/top-bitcoin-scams-past-year/" TargetMode="External"/><Relationship Id="rId1299" Type="http://schemas.openxmlformats.org/officeDocument/2006/relationships/hyperlink" Target="https://youtu.be/43e6eAAeGCs" TargetMode="External"/><Relationship Id="rId221" Type="http://schemas.openxmlformats.org/officeDocument/2006/relationships/hyperlink" Target="https://www.youtube.com/watch?v=mA0A6gmFWZU&amp;feature=youtu.be" TargetMode="External"/><Relationship Id="rId463" Type="http://schemas.openxmlformats.org/officeDocument/2006/relationships/hyperlink" Target="http://www.reddit.com/r/Bitcoin/comments/30vxtu/im_appreciating_medias_subtle_changes_in_tone_but/" TargetMode="External"/><Relationship Id="rId1058" Type="http://schemas.openxmlformats.org/officeDocument/2006/relationships/hyperlink" Target="http://www.reddit.com/r/Bitcoin/comments/314d5t/the_top_bitcoin_scams_of_2014_and_2015_coinbuzz/" TargetMode="External"/><Relationship Id="rId1048" Type="http://schemas.openxmlformats.org/officeDocument/2006/relationships/hyperlink" Target="http://www.themainmtl.com/2015/04/01/bitcoin-at-bluedog/" TargetMode="External"/><Relationship Id="rId1049" Type="http://schemas.openxmlformats.org/officeDocument/2006/relationships/hyperlink" Target="http://www.reddit.com/r/Bitcoin/comments/3144jv/the_main_wrote_an_awesome_article_about_blue_dog/" TargetMode="External"/><Relationship Id="rId217" Type="http://schemas.openxmlformats.org/officeDocument/2006/relationships/hyperlink" Target="http://www.reddit.com/r/Bitcoin/comments/30sq72/i_had_the_option_to_pay_with_bitcoin_but_i_didnt/" TargetMode="External"/><Relationship Id="rId459" Type="http://schemas.openxmlformats.org/officeDocument/2006/relationships/hyperlink" Target="http://www.reddit.com/r/Bitcoin/comments/30vrh4/buying_bitcoin_at_a_store/" TargetMode="External"/><Relationship Id="rId216" Type="http://schemas.openxmlformats.org/officeDocument/2006/relationships/hyperlink" Target="http://www.reddit.com/r/Bitcoin/comments/30ssgg/i_sold_a_bitcoin_a_couple_of_days_ago_to_pay_for/" TargetMode="External"/><Relationship Id="rId458" Type="http://schemas.openxmlformats.org/officeDocument/2006/relationships/hyperlink" Target="http://www.reddit.com/r/Bitcoin/comments/30vslz/bitcoin_in_china_still_chugging_along_a_year/" TargetMode="External"/><Relationship Id="rId215" Type="http://schemas.openxmlformats.org/officeDocument/2006/relationships/hyperlink" Target="http://www.reddit.com/r/Bitcoin/comments/30ssri/help_crowdfund_struggling_students_pay_their/" TargetMode="External"/><Relationship Id="rId457" Type="http://schemas.openxmlformats.org/officeDocument/2006/relationships/hyperlink" Target="http://www.pcworld.com/article/2903632/bitcoin-in-china-still-chugging-along-a-year-after-clampdown.html" TargetMode="External"/><Relationship Id="rId699" Type="http://schemas.openxmlformats.org/officeDocument/2006/relationships/hyperlink" Target="http://www.reddit.com/r/Bitcoin/comments/30yxpi/my_experience_with_the_bitnodes_incentive_program/" TargetMode="External"/><Relationship Id="rId214" Type="http://schemas.openxmlformats.org/officeDocument/2006/relationships/hyperlink" Target="https://bitrelief.wordpress.com/2015/03/30/a-new-way-to-give/" TargetMode="External"/><Relationship Id="rId456" Type="http://schemas.openxmlformats.org/officeDocument/2006/relationships/hyperlink" Target="http://www.reddit.com/r/Bitcoin/comments/30vr3f/purseio_buy_on_amazon_with_bitcoin_save_up_to_50/" TargetMode="External"/><Relationship Id="rId698" Type="http://schemas.openxmlformats.org/officeDocument/2006/relationships/hyperlink" Target="http://www.reddit.com/r/Bitcoin/comments/30yxx3/requests_for_bitcoin_startups/" TargetMode="External"/><Relationship Id="rId219" Type="http://schemas.openxmlformats.org/officeDocument/2006/relationships/hyperlink" Target="http://www.reddit.com/r/Bitcoin/comments/30syhm/which_is_the_best_uk_exchange/" TargetMode="External"/><Relationship Id="rId1280" Type="http://schemas.openxmlformats.org/officeDocument/2006/relationships/hyperlink" Target="http://www.reddit.com/r/Bitcoin/comments/317my8/is_there_a_published_bitcoin_tumbler_algorithm_or/" TargetMode="External"/><Relationship Id="rId218" Type="http://schemas.openxmlformats.org/officeDocument/2006/relationships/hyperlink" Target="http://www.reddit.com/r/Bitcoin/comments/30spwa/offered_a_bounty_of_005btc_to_take_a_picture_when/" TargetMode="External"/><Relationship Id="rId1281" Type="http://schemas.openxmlformats.org/officeDocument/2006/relationships/hyperlink" Target="http://www.reddit.com/r/Bitcoin/comments/317vea/how_do_i_accept_bitcoin_donations/" TargetMode="External"/><Relationship Id="rId451" Type="http://schemas.openxmlformats.org/officeDocument/2006/relationships/hyperlink" Target="http://www.reddit.com/r/Bitcoin/comments/30vnd6/feds_finally_find_real_crime_in_silk_road_case/" TargetMode="External"/><Relationship Id="rId693" Type="http://schemas.openxmlformats.org/officeDocument/2006/relationships/hyperlink" Target="http://www.reddit.com/r/Bitcoin/comments/30yus5/overstock_invests_5_million_in_peernova_in_first/" TargetMode="External"/><Relationship Id="rId1040" Type="http://schemas.openxmlformats.org/officeDocument/2006/relationships/hyperlink" Target="http://www.reddit.com/r/Bitcoin/comments/313ymb/executive_order_signed_by_barack_obama_blocking/" TargetMode="External"/><Relationship Id="rId1282" Type="http://schemas.openxmlformats.org/officeDocument/2006/relationships/hyperlink" Target="https://bitcoinmagazine.com/19850/gem-raises-new-funding-round-opens-api-world/" TargetMode="External"/><Relationship Id="rId450" Type="http://schemas.openxmlformats.org/officeDocument/2006/relationships/hyperlink" Target="https://reason.com/blog/2015/03/30/feds-finally-find-real-crime-in-silk-roa" TargetMode="External"/><Relationship Id="rId692" Type="http://schemas.openxmlformats.org/officeDocument/2006/relationships/hyperlink" Target="http://www.coindesk.com/overstock-venture-capital-investment-bitcoin-peernova/" TargetMode="External"/><Relationship Id="rId1041" Type="http://schemas.openxmlformats.org/officeDocument/2006/relationships/hyperlink" Target="http://cointelegraph.com/news/113841/this-crazy-idea-may-have-prevented-mycelium-entropy-tampering" TargetMode="External"/><Relationship Id="rId1283" Type="http://schemas.openxmlformats.org/officeDocument/2006/relationships/hyperlink" Target="http://www.reddit.com/r/Bitcoin/comments/317v28/gem_raises_an_additional_13_million_in_new_round/" TargetMode="External"/><Relationship Id="rId691" Type="http://schemas.openxmlformats.org/officeDocument/2006/relationships/hyperlink" Target="http://www.reddit.com/r/Bitcoin/comments/30yuvn/reddit_told_to_turn_over_redditors_info_involved/" TargetMode="External"/><Relationship Id="rId1042" Type="http://schemas.openxmlformats.org/officeDocument/2006/relationships/hyperlink" Target="http://www.reddit.com/r/Bitcoin/comments/31424p/this_crazy_idea_may_have_prevented_mycelium/" TargetMode="External"/><Relationship Id="rId1284" Type="http://schemas.openxmlformats.org/officeDocument/2006/relationships/hyperlink" Target="http://imgur.com/K3NBlb4" TargetMode="External"/><Relationship Id="rId690" Type="http://schemas.openxmlformats.org/officeDocument/2006/relationships/hyperlink" Target="http://nr.news-republic.com/Web/ArticleWeb.aspx?regionid=1&amp;articleid=39532211&amp;source=copytoclipboard" TargetMode="External"/><Relationship Id="rId1043" Type="http://schemas.openxmlformats.org/officeDocument/2006/relationships/hyperlink" Target="https://www.zapchain.com/a/5lJikH06p4" TargetMode="External"/><Relationship Id="rId1285" Type="http://schemas.openxmlformats.org/officeDocument/2006/relationships/hyperlink" Target="http://www.reddit.com/r/Bitcoin/comments/317uty/all_this_dea_drama_has_me/" TargetMode="External"/><Relationship Id="rId213" Type="http://schemas.openxmlformats.org/officeDocument/2006/relationships/hyperlink" Target="http://www.reddit.com/r/Bitcoin/comments/30sswa/bitcoin_as_a_smart_contract_platform/" TargetMode="External"/><Relationship Id="rId455" Type="http://schemas.openxmlformats.org/officeDocument/2006/relationships/hyperlink" Target="http://btcfeed.net/reviews/purse-io-buy-on-amazon-with-bitcoin-save-up-to-50/" TargetMode="External"/><Relationship Id="rId697" Type="http://schemas.openxmlformats.org/officeDocument/2006/relationships/hyperlink" Target="https://blog.coinbase.com/2015/03/31/a-request-for-bitcoin-startups/" TargetMode="External"/><Relationship Id="rId1044" Type="http://schemas.openxmlformats.org/officeDocument/2006/relationships/hyperlink" Target="http://www.reddit.com/r/Bitcoin/comments/3141yt/i_think_bitcoins_still_too_complicated_to/" TargetMode="External"/><Relationship Id="rId1286" Type="http://schemas.openxmlformats.org/officeDocument/2006/relationships/hyperlink" Target="https://www.youtube.com/watch?v=WhvtZYiGP5E" TargetMode="External"/><Relationship Id="rId212" Type="http://schemas.openxmlformats.org/officeDocument/2006/relationships/hyperlink" Target="http://gendal.me/2015/03/30/bitcoin-as-a-smart-contract-platform/" TargetMode="External"/><Relationship Id="rId454" Type="http://schemas.openxmlformats.org/officeDocument/2006/relationships/hyperlink" Target="http://www.reddit.com/r/Bitcoin/comments/30vl6i/new_suspicious_activity_reports/" TargetMode="External"/><Relationship Id="rId696" Type="http://schemas.openxmlformats.org/officeDocument/2006/relationships/hyperlink" Target="http://www.reddit.com/r/Bitcoin/comments/30yxxs/coin_mixing/" TargetMode="External"/><Relationship Id="rId1045" Type="http://schemas.openxmlformats.org/officeDocument/2006/relationships/hyperlink" Target="http://www.reddit.com/r/Bitcoin/comments/3145v3/relevating_the_relationship_between_mt_gox/" TargetMode="External"/><Relationship Id="rId1287" Type="http://schemas.openxmlformats.org/officeDocument/2006/relationships/hyperlink" Target="http://www.reddit.com/r/Bitcoin/comments/317upr/bitquick_to_the_moon/" TargetMode="External"/><Relationship Id="rId211" Type="http://schemas.openxmlformats.org/officeDocument/2006/relationships/hyperlink" Target="http://www.reddit.com/r/Bitcoin/comments/30snxy/has_bitcoin_disrupted_anything_outside_of_dark/" TargetMode="External"/><Relationship Id="rId453" Type="http://schemas.openxmlformats.org/officeDocument/2006/relationships/hyperlink" Target="http://www.reddit.com/r/Bitcoin/comments/30vlob/popcorn_ready/" TargetMode="External"/><Relationship Id="rId695" Type="http://schemas.openxmlformats.org/officeDocument/2006/relationships/hyperlink" Target="http://www.reddit.com/r/Bitcoin/comments/30yu8e/summary_of_the_criminal_complaint_of_the/" TargetMode="External"/><Relationship Id="rId1046" Type="http://schemas.openxmlformats.org/officeDocument/2006/relationships/hyperlink" Target="http://www.reddit.com/r/Bitcoin/comments/3144t4/mk_any_chance_you_stumbled_upon_some_more_missing/" TargetMode="External"/><Relationship Id="rId1288" Type="http://schemas.openxmlformats.org/officeDocument/2006/relationships/hyperlink" Target="http://imgur.com/a/eQgH3" TargetMode="External"/><Relationship Id="rId210" Type="http://schemas.openxmlformats.org/officeDocument/2006/relationships/hyperlink" Target="http://www.reddit.com/r/Bitcoin/comments/30sp5p/slush_pool_expanding_to_mainland_china_and/" TargetMode="External"/><Relationship Id="rId452" Type="http://schemas.openxmlformats.org/officeDocument/2006/relationships/hyperlink" Target="http://www.reddit.com/r/Bitcoin/comments/30vmvx/bitcoin_provides_for_greater_trust_via_a_publicly/" TargetMode="External"/><Relationship Id="rId694" Type="http://schemas.openxmlformats.org/officeDocument/2006/relationships/hyperlink" Target="http://www.reddit.com/r/Bitcoin/comments/30yuno/link_to_quantum_international_investments_llc_site/" TargetMode="External"/><Relationship Id="rId1047" Type="http://schemas.openxmlformats.org/officeDocument/2006/relationships/hyperlink" Target="http://www.reddit.com/r/Bitcoin/comments/3144mo/every_day_looks_like_aprils_fools_in_this_sub_for/" TargetMode="External"/><Relationship Id="rId1289" Type="http://schemas.openxmlformats.org/officeDocument/2006/relationships/hyperlink" Target="http://www.reddit.com/r/Bitcoin/comments/317ukf/google_maps_images_of_ross_ulbrichts_early_days/" TargetMode="External"/><Relationship Id="rId491" Type="http://schemas.openxmlformats.org/officeDocument/2006/relationships/hyperlink" Target="http://www.reddit.com/r/Bitcoin/comments/30wckd/kathryn_haun_the_doj_assistant_attorney_behind/" TargetMode="External"/><Relationship Id="rId490" Type="http://schemas.openxmlformats.org/officeDocument/2006/relationships/hyperlink" Target="http://btcmiami.com/speakers/kathryn-haun/" TargetMode="External"/><Relationship Id="rId249" Type="http://schemas.openxmlformats.org/officeDocument/2006/relationships/hyperlink" Target="https://bitcoinmagazine.com/19785/barclays-ceo-banking-sector-not-yet-felt-full-disruptive-force-technology-will/" TargetMode="External"/><Relationship Id="rId248" Type="http://schemas.openxmlformats.org/officeDocument/2006/relationships/hyperlink" Target="http://www.reddit.com/r/Bitcoin/comments/30t3vt/slush_pool_worlds_first_bitcoin_mining_pool/" TargetMode="External"/><Relationship Id="rId247" Type="http://schemas.openxmlformats.org/officeDocument/2006/relationships/hyperlink" Target="http://www.reddit.com/r/slushpool/" TargetMode="External"/><Relationship Id="rId489" Type="http://schemas.openxmlformats.org/officeDocument/2006/relationships/hyperlink" Target="http://www.reddit.com/r/Bitcoin/comments/30ways/usa_v_force_et_al/" TargetMode="External"/><Relationship Id="rId1070" Type="http://schemas.openxmlformats.org/officeDocument/2006/relationships/hyperlink" Target="http://www.reddit.com/r/Bitcoin/comments/314jp0/is_anyone_else_having_troubles_ordering_from/" TargetMode="External"/><Relationship Id="rId1071" Type="http://schemas.openxmlformats.org/officeDocument/2006/relationships/hyperlink" Target="http://cryptohoot.com/gaming-and-cryptocurrency-bitcoin-online-gambling/" TargetMode="External"/><Relationship Id="rId1072" Type="http://schemas.openxmlformats.org/officeDocument/2006/relationships/hyperlink" Target="http://www.reddit.com/r/Bitcoin/comments/314jjr/gaming_and_cryptocurrency_bitcoin_online_gambling/" TargetMode="External"/><Relationship Id="rId242" Type="http://schemas.openxmlformats.org/officeDocument/2006/relationships/hyperlink" Target="http://www.reddit.com/r/Bitcoin/comments/30t5if/helping_non_techies_send_money_to_mexico/" TargetMode="External"/><Relationship Id="rId484" Type="http://schemas.openxmlformats.org/officeDocument/2006/relationships/hyperlink" Target="http://www.reddit.com/r/Bitcoin/comments/30w7c0/my_mycelium_entropy_was_possibly_tampered_with/" TargetMode="External"/><Relationship Id="rId1073" Type="http://schemas.openxmlformats.org/officeDocument/2006/relationships/hyperlink" Target="http://www.lazytv.com/the-death-of-cash-rise-of-the-middleman-and-bitcoin-in-the-balance/" TargetMode="External"/><Relationship Id="rId241" Type="http://schemas.openxmlformats.org/officeDocument/2006/relationships/hyperlink" Target="http://www.reddit.com/r/Bitcoin/comments/30t5p1/bitappo_looking_for_developers/" TargetMode="External"/><Relationship Id="rId483" Type="http://schemas.openxmlformats.org/officeDocument/2006/relationships/hyperlink" Target="https://owncloud.randomcruft.net/index.php/s/qEAC9cIw8r0v5Lz" TargetMode="External"/><Relationship Id="rId1074" Type="http://schemas.openxmlformats.org/officeDocument/2006/relationships/hyperlink" Target="http://www.reddit.com/r/Bitcoin/comments/314jf3/the_death_of_cash_rise_of_the_middleman_and/" TargetMode="External"/><Relationship Id="rId240" Type="http://schemas.openxmlformats.org/officeDocument/2006/relationships/hyperlink" Target="http://www.reddit.com/r/Bitcoin/comments/30t67b/ama_request_elizabeth_rossielo_ceo_of_bitpesa/" TargetMode="External"/><Relationship Id="rId482" Type="http://schemas.openxmlformats.org/officeDocument/2006/relationships/hyperlink" Target="http://www.reddit.com/r/Bitcoin/comments/30w8lq/by_sending_charlie_sherm_to_jail_the_doj_is/" TargetMode="External"/><Relationship Id="rId1075" Type="http://schemas.openxmlformats.org/officeDocument/2006/relationships/hyperlink" Target="https://buyabitcoin.com.au/how-to-deal-with-cryptolocker-and-other-ransomware/" TargetMode="External"/><Relationship Id="rId481" Type="http://schemas.openxmlformats.org/officeDocument/2006/relationships/hyperlink" Target="http://www.reddit.com/r/Bitcoin/comments/30w4n7/namechains/" TargetMode="External"/><Relationship Id="rId1076" Type="http://schemas.openxmlformats.org/officeDocument/2006/relationships/hyperlink" Target="http://www.reddit.com/r/Bitcoin/comments/314ipp/how_to_deal_with_ransomware/" TargetMode="External"/><Relationship Id="rId246" Type="http://schemas.openxmlformats.org/officeDocument/2006/relationships/hyperlink" Target="http://www.reddit.com/r/Bitcoin/comments/30t74x/cold_storage_from_hd_wallet/" TargetMode="External"/><Relationship Id="rId488" Type="http://schemas.openxmlformats.org/officeDocument/2006/relationships/hyperlink" Target="http://www.plainsite.org/dockets/2kt94cal1/california-northern-district-court/usa-v-force-et-al/" TargetMode="External"/><Relationship Id="rId1077" Type="http://schemas.openxmlformats.org/officeDocument/2006/relationships/hyperlink" Target="https://www.edeka-lebensmittel.de/" TargetMode="External"/><Relationship Id="rId245" Type="http://schemas.openxmlformats.org/officeDocument/2006/relationships/hyperlink" Target="http://www.reddit.com/r/Bitcoin/comments/30t9yq/where_can_i_get_a_entropy_in_the_states/" TargetMode="External"/><Relationship Id="rId487" Type="http://schemas.openxmlformats.org/officeDocument/2006/relationships/hyperlink" Target="http://www.reddit.com/r/Bitcoin/comments/30wb01/why_amlkyc_policy_is_important_for_clients/" TargetMode="External"/><Relationship Id="rId1078" Type="http://schemas.openxmlformats.org/officeDocument/2006/relationships/hyperlink" Target="http://www.reddit.com/r/Bitcoin/comments/314ioz/edeka_one_of_the_biggest_grocery_stores_in/" TargetMode="External"/><Relationship Id="rId244" Type="http://schemas.openxmlformats.org/officeDocument/2006/relationships/hyperlink" Target="http://www.reddit.com/r/Bitcoin/comments/30t4qz/book_review_the_age_of_cryptocurrency_how_bitcoin/" TargetMode="External"/><Relationship Id="rId486" Type="http://schemas.openxmlformats.org/officeDocument/2006/relationships/hyperlink" Target="https://www.umex.com/news?alias=amlkyc-policy-for-protection-our-clients" TargetMode="External"/><Relationship Id="rId1079" Type="http://schemas.openxmlformats.org/officeDocument/2006/relationships/hyperlink" Target="https://bitcointalk.org/index.php?topic=1008863.0" TargetMode="External"/><Relationship Id="rId243" Type="http://schemas.openxmlformats.org/officeDocument/2006/relationships/hyperlink" Target="http://blog.heartland.org/2015/03/book-review-the-age-of-cryptocurrency-how-bitcoin-and-digital-money-are-challenging-the-global-economic-order/" TargetMode="External"/><Relationship Id="rId485" Type="http://schemas.openxmlformats.org/officeDocument/2006/relationships/hyperlink" Target="http://www.reddit.com/r/Bitcoin/comments/30waea/what_are_the_chances_we_discover_in_the_future/" TargetMode="External"/><Relationship Id="rId480" Type="http://schemas.openxmlformats.org/officeDocument/2006/relationships/hyperlink" Target="http://www.reddit.com/r/Bitcoin/comments/30w1n6/patrick_byrne_on_twitter_must_see_item_on/" TargetMode="External"/><Relationship Id="rId239" Type="http://schemas.openxmlformats.org/officeDocument/2006/relationships/hyperlink" Target="http://www.reddit.com/r/Bitcoin/comments/30t3k4/proofofstake_is_more_decentralized_efficient_and/" TargetMode="External"/><Relationship Id="rId238" Type="http://schemas.openxmlformats.org/officeDocument/2006/relationships/hyperlink" Target="http://www.reddit.com/r/Bitcoin/comments/30t3x8/multisigna_added_new_trading_features/" TargetMode="External"/><Relationship Id="rId237" Type="http://schemas.openxmlformats.org/officeDocument/2006/relationships/hyperlink" Target="http://www.reddit.com/r/Bitcoin/comments/30t4ci/cryptocurrency_roundup_blockchain_offers_safe/" TargetMode="External"/><Relationship Id="rId479" Type="http://schemas.openxmlformats.org/officeDocument/2006/relationships/hyperlink" Target="https://twitter.com/OverstockCEO/status/582750138814218240" TargetMode="External"/><Relationship Id="rId236" Type="http://schemas.openxmlformats.org/officeDocument/2006/relationships/hyperlink" Target="http://www.ibtimes.co.uk/cryptocurrency-round-blockchain-offers-safe-haven-child-porn-secret-service-scepticism-1494103" TargetMode="External"/><Relationship Id="rId478" Type="http://schemas.openxmlformats.org/officeDocument/2006/relationships/hyperlink" Target="http://www.reddit.com/r/Bitcoin/comments/30w1sj/federal_agents_charged_with_fraud_and_bitcoin/" TargetMode="External"/><Relationship Id="rId1060" Type="http://schemas.openxmlformats.org/officeDocument/2006/relationships/hyperlink" Target="http://www.reddit.com/r/Bitcoin/comments/31481l/espn_st_petersburg_bowl_to_drop_bitcoin_branding/" TargetMode="External"/><Relationship Id="rId1061" Type="http://schemas.openxmlformats.org/officeDocument/2006/relationships/hyperlink" Target="http://www.reddit.com/r/Bitcoin/comments/314cxi/bitcoinityorg_must_be_bored_a_dinosaur_is/" TargetMode="External"/><Relationship Id="rId231" Type="http://schemas.openxmlformats.org/officeDocument/2006/relationships/hyperlink" Target="http://www.reddit.com/r/Bitcoin/comments/30t0wj/any_gbtc_trades_yet/" TargetMode="External"/><Relationship Id="rId473" Type="http://schemas.openxmlformats.org/officeDocument/2006/relationships/hyperlink" Target="http://www.reddit.com/r/Bitcoin/comments/30w0bl/third_key_solutions_backed_up_off_site_in_case/" TargetMode="External"/><Relationship Id="rId1062" Type="http://schemas.openxmlformats.org/officeDocument/2006/relationships/hyperlink" Target="https://play.google.com/store/apps/details?id=com.technovationmedia.matching" TargetMode="External"/><Relationship Id="rId230" Type="http://schemas.openxmlformats.org/officeDocument/2006/relationships/hyperlink" Target="http://www.reddit.com/r/Bitcoin/comments/30t157/us_residential_email_listover_20_millionall_50/" TargetMode="External"/><Relationship Id="rId472" Type="http://schemas.openxmlformats.org/officeDocument/2006/relationships/hyperlink" Target="https://www.thirdkey.solutions/" TargetMode="External"/><Relationship Id="rId1063" Type="http://schemas.openxmlformats.org/officeDocument/2006/relationships/hyperlink" Target="http://www.reddit.com/r/Bitcoin/comments/314c58/android_matching_game_has_raised_the_prize_money/" TargetMode="External"/><Relationship Id="rId471" Type="http://schemas.openxmlformats.org/officeDocument/2006/relationships/hyperlink" Target="http://www.reddit.com/r/Bitcoin/comments/30vz6f/dont_underestimate_the_impact_you_can_have_by/" TargetMode="External"/><Relationship Id="rId1064" Type="http://schemas.openxmlformats.org/officeDocument/2006/relationships/hyperlink" Target="http://bitcoin.talkera.org/bitcoin-wallet-feature-comparison/" TargetMode="External"/><Relationship Id="rId470" Type="http://schemas.openxmlformats.org/officeDocument/2006/relationships/hyperlink" Target="http://www.reddit.com/r/Bitcoin/comments/30vzrb/brute_forcing_cryptography/" TargetMode="External"/><Relationship Id="rId1065" Type="http://schemas.openxmlformats.org/officeDocument/2006/relationships/hyperlink" Target="http://www.reddit.com/r/Bitcoin/comments/314f2v/bitcoin_wallet_feature_comparison/" TargetMode="External"/><Relationship Id="rId235" Type="http://schemas.openxmlformats.org/officeDocument/2006/relationships/hyperlink" Target="http://www.reddit.com/r/Bitcoin/comments/30t097/gbtc_can_anyone_explain_the_level_2_entries_who/" TargetMode="External"/><Relationship Id="rId477" Type="http://schemas.openxmlformats.org/officeDocument/2006/relationships/hyperlink" Target="http://cryptohoot.com/federal-agents-charged-with-fraud-for-bitcoin-theft/" TargetMode="External"/><Relationship Id="rId1066" Type="http://schemas.openxmlformats.org/officeDocument/2006/relationships/hyperlink" Target="http://www.reddit.com/r/Bitcoin/comments/314keh/guys_the_purseio_text_what_you_want_service_is/" TargetMode="External"/><Relationship Id="rId234" Type="http://schemas.openxmlformats.org/officeDocument/2006/relationships/hyperlink" Target="https://imgur.com/1vPLppE" TargetMode="External"/><Relationship Id="rId476" Type="http://schemas.openxmlformats.org/officeDocument/2006/relationships/hyperlink" Target="http://www.reddit.com/r/Bitcoin/comments/30w2gp/buying_bitcoin_help/" TargetMode="External"/><Relationship Id="rId1067" Type="http://schemas.openxmlformats.org/officeDocument/2006/relationships/hyperlink" Target="http://www.reddit.com/r/Bitcoin/comments/314kbo/what_do_you_think_will_happen_with_the_altcoin/" TargetMode="External"/><Relationship Id="rId233" Type="http://schemas.openxmlformats.org/officeDocument/2006/relationships/hyperlink" Target="http://www.reddit.com/r/Bitcoin/comments/30t0qv/video_epic_conversation_with_the_man_investing_in/" TargetMode="External"/><Relationship Id="rId475" Type="http://schemas.openxmlformats.org/officeDocument/2006/relationships/hyperlink" Target="http://www.reddit.com/r/Bitcoin/comments/30w09x/andreas_antonopoulos_launches_third_key_solutions/" TargetMode="External"/><Relationship Id="rId1068" Type="http://schemas.openxmlformats.org/officeDocument/2006/relationships/hyperlink" Target="http://www.reddit.com/r/Buttcoin/comments/314hzi/im_buying_in_so_long_trolls/" TargetMode="External"/><Relationship Id="rId232" Type="http://schemas.openxmlformats.org/officeDocument/2006/relationships/hyperlink" Target="https://www.theprotocol.tv/adam-draper-boostvc/" TargetMode="External"/><Relationship Id="rId474" Type="http://schemas.openxmlformats.org/officeDocument/2006/relationships/hyperlink" Target="https://twitter.com/aantonop/status/582750081868251136" TargetMode="External"/><Relationship Id="rId1069" Type="http://schemas.openxmlformats.org/officeDocument/2006/relationships/hyperlink" Target="http://www.reddit.com/r/Bitcoin/comments/314k8q/xpost_from_rbuttcoin_im_buying_in_so_long_trolls/" TargetMode="External"/><Relationship Id="rId1015" Type="http://schemas.openxmlformats.org/officeDocument/2006/relationships/hyperlink" Target="http://www.reddit.com/r/Bitcoin/comments/3139db/collegecryptonetwork_begins_college_startup/" TargetMode="External"/><Relationship Id="rId1257" Type="http://schemas.openxmlformats.org/officeDocument/2006/relationships/hyperlink" Target="http://www.reddit.com/r/Bitcoin/comments/317ajg/updated_list_of_the_twitter_bots_eating_your/" TargetMode="External"/><Relationship Id="rId1016" Type="http://schemas.openxmlformats.org/officeDocument/2006/relationships/hyperlink" Target="https://blog.xapo.com/xapo-and-bitcoin-industry-respond-to-the-revised-bitlicense-proposal/" TargetMode="External"/><Relationship Id="rId1258" Type="http://schemas.openxmlformats.org/officeDocument/2006/relationships/hyperlink" Target="http://www.theopenledger.com/crypto-conference-babes-not-welcome/" TargetMode="External"/><Relationship Id="rId1017" Type="http://schemas.openxmlformats.org/officeDocument/2006/relationships/hyperlink" Target="http://www.reddit.com/r/Bitcoin/comments/313jtl/xapo_and_bitcoin_industry_respond_to_the_revised/" TargetMode="External"/><Relationship Id="rId1259" Type="http://schemas.openxmlformats.org/officeDocument/2006/relationships/hyperlink" Target="http://www.reddit.com/r/Bitcoin/comments/3179ir/former_cheerleader_backs_crypto_conference_ban_on/" TargetMode="External"/><Relationship Id="rId1018" Type="http://schemas.openxmlformats.org/officeDocument/2006/relationships/hyperlink" Target="http://insidebitcoins.com/news/ledger-enable-bitid-login-any-website-hardware-wallet/31279" TargetMode="External"/><Relationship Id="rId1019" Type="http://schemas.openxmlformats.org/officeDocument/2006/relationships/hyperlink" Target="http://www.reddit.com/r/Bitcoin/comments/313ja7/i_want_a_ledger_just_for_this/" TargetMode="External"/><Relationship Id="rId426" Type="http://schemas.openxmlformats.org/officeDocument/2006/relationships/hyperlink" Target="http://www.reddit.com/r/Bitcoin/comments/30v2qy/vitalik_buterin_vs_buttcoiners/" TargetMode="External"/><Relationship Id="rId668" Type="http://schemas.openxmlformats.org/officeDocument/2006/relationships/hyperlink" Target="http://www.reddit.com/r/Bitcoin/comments/30ya0b/isbitcoinathreattoirsservices/" TargetMode="External"/><Relationship Id="rId425" Type="http://schemas.openxmlformats.org/officeDocument/2006/relationships/hyperlink" Target="http://www.reddit.com/r/Buttcoin/comments/30tqud/ceo_of_ethereum_spreading_quality_fud_can_we_get/" TargetMode="External"/><Relationship Id="rId667" Type="http://schemas.openxmlformats.org/officeDocument/2006/relationships/hyperlink" Target="http://cryptohoot.com/is-bitcoin-a-threat-to-irs-services/" TargetMode="External"/><Relationship Id="rId424" Type="http://schemas.openxmlformats.org/officeDocument/2006/relationships/hyperlink" Target="http://www.reddit.com/r/Bitcoin/comments/30v33b/how_a_twotiming_dea_agent_got_busted_for_making/" TargetMode="External"/><Relationship Id="rId666" Type="http://schemas.openxmlformats.org/officeDocument/2006/relationships/hyperlink" Target="http://www.reddit.com/r/Bitcoin/comments/30yaa2/libra_announces_support_ondemand_for_bitcoin/" TargetMode="External"/><Relationship Id="rId423" Type="http://schemas.openxmlformats.org/officeDocument/2006/relationships/hyperlink" Target="http://motherboard.vice.com/read/how-a-two-timing-dea-agent-got-busted-for-making-money-off-the-silk-road" TargetMode="External"/><Relationship Id="rId665" Type="http://schemas.openxmlformats.org/officeDocument/2006/relationships/hyperlink" Target="http://www.libratax.com/blog/libra-announces-support-on-demand-for-bitcoin-users-ahead-of-looming-tax-deadline/" TargetMode="External"/><Relationship Id="rId429" Type="http://schemas.openxmlformats.org/officeDocument/2006/relationships/hyperlink" Target="http://www.forbes.com/sites/ryanmac/2015/03/30/rogue-dea-agent-allegedly-attempted-to-shut-down-paypals-venmo-during-silk-road-investigation/" TargetMode="External"/><Relationship Id="rId428" Type="http://schemas.openxmlformats.org/officeDocument/2006/relationships/hyperlink" Target="http://www.reddit.com/r/Bitcoin/comments/30v2lm/dea_scandal_will_help_ross_ulbrichts_silk_road/" TargetMode="External"/><Relationship Id="rId427" Type="http://schemas.openxmlformats.org/officeDocument/2006/relationships/hyperlink" Target="http://motherboard.vice.com/read/the-deas-crooked-agent-will-help-ross-ulbrichts-silk-road-appeal-lawyer-says" TargetMode="External"/><Relationship Id="rId669" Type="http://schemas.openxmlformats.org/officeDocument/2006/relationships/hyperlink" Target="http://www.reddit.com/r/Bitcoin/comments/30ym4d/can_we_move_the_bitcoin_system_completely_off_the/" TargetMode="External"/><Relationship Id="rId660" Type="http://schemas.openxmlformats.org/officeDocument/2006/relationships/hyperlink" Target="http://www.reddit.com/r/Bitcoin/comments/30yb8x/very_interesting_article_on_the_ways_that_you_can/" TargetMode="External"/><Relationship Id="rId1250" Type="http://schemas.openxmlformats.org/officeDocument/2006/relationships/hyperlink" Target="http://www.reddit.com/r/Bitcoin/comments/317323/coinprices_bitcoin_weekly_silk_road_us_federal/" TargetMode="External"/><Relationship Id="rId1251" Type="http://schemas.openxmlformats.org/officeDocument/2006/relationships/hyperlink" Target="http://www.prnewswire.com/news-releases/sell-bitcoin-at-btclowen-to-get-10-extra-from-the-market-value-300059829.html" TargetMode="External"/><Relationship Id="rId1010" Type="http://schemas.openxmlformats.org/officeDocument/2006/relationships/hyperlink" Target="https://blog.coinbase.com/2015/04/01/buy-bitcoin-with-ideal-on-coinbase/" TargetMode="External"/><Relationship Id="rId1252" Type="http://schemas.openxmlformats.org/officeDocument/2006/relationships/hyperlink" Target="http://www.reddit.com/r/Bitcoin/comments/3178bp/sell_bitcoin_at_btclowen_to_get_10_extra_from_the/" TargetMode="External"/><Relationship Id="rId422" Type="http://schemas.openxmlformats.org/officeDocument/2006/relationships/hyperlink" Target="http://www.reddit.com/r/Bitcoin/comments/30v36l/meta_the_mods_of_this_subreddit_are_approving/" TargetMode="External"/><Relationship Id="rId664" Type="http://schemas.openxmlformats.org/officeDocument/2006/relationships/hyperlink" Target="http://www.reddit.com/r/Bitcoin/comments/30yal7/bitcoin_letting_africans_spend_online_for_the/" TargetMode="External"/><Relationship Id="rId1011" Type="http://schemas.openxmlformats.org/officeDocument/2006/relationships/hyperlink" Target="http://www.reddit.com/r/Bitcoin/comments/313c0m/buy_bitcoin_with_ideal_on_coinbase/" TargetMode="External"/><Relationship Id="rId1253" Type="http://schemas.openxmlformats.org/officeDocument/2006/relationships/hyperlink" Target="https://medium.com/basic-income/post-capitalism-rise-of-the-collaborative-commons-62b0160a7048" TargetMode="External"/><Relationship Id="rId421" Type="http://schemas.openxmlformats.org/officeDocument/2006/relationships/hyperlink" Target="http://www.reddit.com/r/Bitcoin/comments/30v0bv/government_agents_charged_with_bitcoin_theft_cbs/" TargetMode="External"/><Relationship Id="rId663" Type="http://schemas.openxmlformats.org/officeDocument/2006/relationships/hyperlink" Target="http://cointelegraph.com/news/113827/zapgo-uses-bitcoin-to-allow-south-africans-to-spend-cash-online" TargetMode="External"/><Relationship Id="rId1012" Type="http://schemas.openxmlformats.org/officeDocument/2006/relationships/hyperlink" Target="http://www.theopenledger.com/shrems-new-diggs-lewisburg-federal-prison-camp/" TargetMode="External"/><Relationship Id="rId1254" Type="http://schemas.openxmlformats.org/officeDocument/2006/relationships/hyperlink" Target="http://www.reddit.com/r/Bitcoin/comments/317881/postcapitalism_rise_of_the_collaborative_commons/" TargetMode="External"/><Relationship Id="rId420" Type="http://schemas.openxmlformats.org/officeDocument/2006/relationships/hyperlink" Target="https://www.youtube.com/watch?v=HlBx-LWVs88" TargetMode="External"/><Relationship Id="rId662" Type="http://schemas.openxmlformats.org/officeDocument/2006/relationships/hyperlink" Target="http://www.reddit.com/r/Bitcoin/comments/30yb79/money_tech_airbitz_simplifies_2_factor/" TargetMode="External"/><Relationship Id="rId1013" Type="http://schemas.openxmlformats.org/officeDocument/2006/relationships/hyperlink" Target="http://www.reddit.com/r/Bitcoin/comments/313a54/shrems_new_diggs_lewisburg_federal_prison/" TargetMode="External"/><Relationship Id="rId1255" Type="http://schemas.openxmlformats.org/officeDocument/2006/relationships/hyperlink" Target="http://www.sbnation.com/2015/4/1/8328133/bitcoin-st-petersburg-bowl-beef-o-bradys" TargetMode="External"/><Relationship Id="rId661" Type="http://schemas.openxmlformats.org/officeDocument/2006/relationships/hyperlink" Target="https://youtu.be/eRjdtXMWcmU" TargetMode="External"/><Relationship Id="rId1014" Type="http://schemas.openxmlformats.org/officeDocument/2006/relationships/hyperlink" Target="https://twitter.com/CollegeCrypto/status/583328490319040512" TargetMode="External"/><Relationship Id="rId1256" Type="http://schemas.openxmlformats.org/officeDocument/2006/relationships/hyperlink" Target="http://www.reddit.com/r/Bitcoin/comments/317842/dae_remember_bitcoin_bowl/" TargetMode="External"/><Relationship Id="rId1004" Type="http://schemas.openxmlformats.org/officeDocument/2006/relationships/hyperlink" Target="https://i.imgur.com/slAC1Qu.png" TargetMode="External"/><Relationship Id="rId1246" Type="http://schemas.openxmlformats.org/officeDocument/2006/relationships/hyperlink" Target="http://www.reddit.com/r/Bitcoin/comments/3175xn/gamerzheat_accepts_payment_in_bitcoin/" TargetMode="External"/><Relationship Id="rId1005" Type="http://schemas.openxmlformats.org/officeDocument/2006/relationships/hyperlink" Target="http://www.reddit.com/r/Bitcoin/comments/313fp1/3d_visualization_of_the_bitcoin_price_over_the/" TargetMode="External"/><Relationship Id="rId1247" Type="http://schemas.openxmlformats.org/officeDocument/2006/relationships/hyperlink" Target="http://www.bitcoingizmo.com" TargetMode="External"/><Relationship Id="rId1006" Type="http://schemas.openxmlformats.org/officeDocument/2006/relationships/hyperlink" Target="http://www.reddit.com/r/Bitcoin/comments/313fnb/where_can_i_find_historical_bitcoin_prices_in/" TargetMode="External"/><Relationship Id="rId1248" Type="http://schemas.openxmlformats.org/officeDocument/2006/relationships/hyperlink" Target="http://www.reddit.com/r/Bitcoin/comments/3174ey/introducing_bitcoin_gizmo_buy_electronics_with/" TargetMode="External"/><Relationship Id="rId1007" Type="http://schemas.openxmlformats.org/officeDocument/2006/relationships/hyperlink" Target="https://btcvol.info/" TargetMode="External"/><Relationship Id="rId1249" Type="http://schemas.openxmlformats.org/officeDocument/2006/relationships/hyperlink" Target="http://us8.campaign-archive2.com/?u=f2f6292f3f915eb9b32a5fa49&amp;id=e886b86d83" TargetMode="External"/><Relationship Id="rId1008" Type="http://schemas.openxmlformats.org/officeDocument/2006/relationships/hyperlink" Target="http://www.reddit.com/r/Bitcoin/comments/313efa/bitcoin_volatility_is_becoming_less_n_less/" TargetMode="External"/><Relationship Id="rId1009" Type="http://schemas.openxmlformats.org/officeDocument/2006/relationships/hyperlink" Target="http://www.reddit.com/r/Bitcoin/comments/313che/how_do_you_spend_your_bitcoins/" TargetMode="External"/><Relationship Id="rId415" Type="http://schemas.openxmlformats.org/officeDocument/2006/relationships/hyperlink" Target="http://www.reddit.com/r/Bitcoin/comments/30v1f7/satoshi_round_table_private_retreat/" TargetMode="External"/><Relationship Id="rId657" Type="http://schemas.openxmlformats.org/officeDocument/2006/relationships/hyperlink" Target="http://www.reddit.com/r/Bitcoin/comments/30yc6x/old_bitcoinqt_wallet_safe_to_delete/" TargetMode="External"/><Relationship Id="rId899" Type="http://schemas.openxmlformats.org/officeDocument/2006/relationships/hyperlink" Target="http://www.reddit.com/r/Bitcoin/comments/311x3p/joshua_dratel_ross_ulbrichts_lawyer_posted_on/" TargetMode="External"/><Relationship Id="rId414" Type="http://schemas.openxmlformats.org/officeDocument/2006/relationships/hyperlink" Target="http://bravenewcoin.com/news/satoshi-round-table-private-retreat/" TargetMode="External"/><Relationship Id="rId656" Type="http://schemas.openxmlformats.org/officeDocument/2006/relationships/hyperlink" Target="http://www.reddit.com/r/Bitcoin/comments/30ydlx/the_struggle_is_real_converting_fiat_to_bitcoin/" TargetMode="External"/><Relationship Id="rId898" Type="http://schemas.openxmlformats.org/officeDocument/2006/relationships/hyperlink" Target="http://jdratel.tumblr.com/post/115096675871/charges-against-dea-agent-and-secret-service-agent" TargetMode="External"/><Relationship Id="rId413" Type="http://schemas.openxmlformats.org/officeDocument/2006/relationships/hyperlink" Target="http://www.reddit.com/r/Bitcoin/comments/30uxph/2_former_federal_agents_charged_with_stealing/" TargetMode="External"/><Relationship Id="rId655" Type="http://schemas.openxmlformats.org/officeDocument/2006/relationships/hyperlink" Target="http://www.reddit.com/r/Bitcoin/comments/30ydu0/cbs_federal_agents_accused_of_stealing_from/" TargetMode="External"/><Relationship Id="rId897" Type="http://schemas.openxmlformats.org/officeDocument/2006/relationships/hyperlink" Target="http://www.reddit.com/r/Bitcoin/comments/311slv/greek_finmin_greece_will_adopt_the_bitcoin_if/" TargetMode="External"/><Relationship Id="rId412" Type="http://schemas.openxmlformats.org/officeDocument/2006/relationships/hyperlink" Target="http://www.cnn.com/2015/03/30/politics/federal-agents-charged-with-stealing-bitcoin/" TargetMode="External"/><Relationship Id="rId654" Type="http://schemas.openxmlformats.org/officeDocument/2006/relationships/hyperlink" Target="https://www.youtube.com/watch?v=HUa3H3LWPvo" TargetMode="External"/><Relationship Id="rId896" Type="http://schemas.openxmlformats.org/officeDocument/2006/relationships/hyperlink" Target="http://www.zerohedge.com/news/2015-04-01/greek-finmin-greece-will-adopt-bitcoin-if-eurogroup-doesnt-give-us-deal" TargetMode="External"/><Relationship Id="rId419" Type="http://schemas.openxmlformats.org/officeDocument/2006/relationships/hyperlink" Target="http://www.reddit.com/r/Bitcoin/comments/30v0lr/dea_agent_carl_force_allegedly_asked_bitstamp_to/" TargetMode="External"/><Relationship Id="rId418" Type="http://schemas.openxmlformats.org/officeDocument/2006/relationships/hyperlink" Target="https://twitter.com/coindesk/status/582648596119576576" TargetMode="External"/><Relationship Id="rId417" Type="http://schemas.openxmlformats.org/officeDocument/2006/relationships/hyperlink" Target="http://www.reddit.com/r/Bitcoin/comments/30v1et/uk_bitcoin_exchange_partners_with_estonian_bank/" TargetMode="External"/><Relationship Id="rId659" Type="http://schemas.openxmlformats.org/officeDocument/2006/relationships/hyperlink" Target="https://medium.com/@PurseIO/10-use-cases-for-bitcoin-c6b7182aa1b9" TargetMode="External"/><Relationship Id="rId416" Type="http://schemas.openxmlformats.org/officeDocument/2006/relationships/hyperlink" Target="http://bravenewcoin.com/news/uk-bitcoin-exchange-partners-with-estonian-bank/" TargetMode="External"/><Relationship Id="rId658" Type="http://schemas.openxmlformats.org/officeDocument/2006/relationships/hyperlink" Target="http://www.reddit.com/r/Bitcoin/comments/30ybw6/what_hypothetical_situations_would_destroy/" TargetMode="External"/><Relationship Id="rId891" Type="http://schemas.openxmlformats.org/officeDocument/2006/relationships/hyperlink" Target="http://www.reddit.com/r/Bitcoin/comments/311pqy/obama_signs_executive_order_16083_mandating_that/" TargetMode="External"/><Relationship Id="rId890" Type="http://schemas.openxmlformats.org/officeDocument/2006/relationships/hyperlink" Target="http://www.reddit.com/r/Bitcoin/comments/311q55/charges_say_crooked_feds_used_bitcoin_as_a/" TargetMode="External"/><Relationship Id="rId1240" Type="http://schemas.openxmlformats.org/officeDocument/2006/relationships/hyperlink" Target="http://www.reddit.com/r/Bitcoin/comments/3171pk/semiautomatic_satoshiminescom_betting_script/" TargetMode="External"/><Relationship Id="rId1241" Type="http://schemas.openxmlformats.org/officeDocument/2006/relationships/hyperlink" Target="http://www.reddit.com/r/Bitcoin/comments/3171yd/eli5_how_can_the_blockchain_be_circumvented_to/" TargetMode="External"/><Relationship Id="rId411" Type="http://schemas.openxmlformats.org/officeDocument/2006/relationships/hyperlink" Target="http://www.reddit.com/r/Bitcoin/comments/30uyn6/using_bitcoin_in_a_casino/" TargetMode="External"/><Relationship Id="rId653" Type="http://schemas.openxmlformats.org/officeDocument/2006/relationships/hyperlink" Target="http://www.reddit.com/r/Bitcoin/comments/30yez6/want_to_query_the_bitcoin_blockchain_visit_this/" TargetMode="External"/><Relationship Id="rId895" Type="http://schemas.openxmlformats.org/officeDocument/2006/relationships/hyperlink" Target="http://www.reddit.com/r/Bitcoin/comments/311t2j/anyone_saw_the_dinosaur_on_bitcoinity/" TargetMode="External"/><Relationship Id="rId1000" Type="http://schemas.openxmlformats.org/officeDocument/2006/relationships/hyperlink" Target="https://twitter.com/CollegeCrypto/status/583328490319040512" TargetMode="External"/><Relationship Id="rId1242" Type="http://schemas.openxmlformats.org/officeDocument/2006/relationships/hyperlink" Target="http://www.cnbc.com/id/102553811" TargetMode="External"/><Relationship Id="rId410" Type="http://schemas.openxmlformats.org/officeDocument/2006/relationships/hyperlink" Target="http://i.imgur.com/0nvsW1R.png" TargetMode="External"/><Relationship Id="rId652" Type="http://schemas.openxmlformats.org/officeDocument/2006/relationships/hyperlink" Target="https://www.datadives.com/table.php?tableid=tb_11856" TargetMode="External"/><Relationship Id="rId894" Type="http://schemas.openxmlformats.org/officeDocument/2006/relationships/hyperlink" Target="http://bitcoinity.org/markets" TargetMode="External"/><Relationship Id="rId1001" Type="http://schemas.openxmlformats.org/officeDocument/2006/relationships/hyperlink" Target="http://www.reddit.com/r/Bitcoin/comments/3139db/collegecryptonetwork_begins_college_startup/" TargetMode="External"/><Relationship Id="rId1243" Type="http://schemas.openxmlformats.org/officeDocument/2006/relationships/hyperlink" Target="http://www.reddit.com/r/Bitcoin/comments/3176sb/tired_of_bitcoin_try_marijuana_mulchbacked_coin/" TargetMode="External"/><Relationship Id="rId651" Type="http://schemas.openxmlformats.org/officeDocument/2006/relationships/hyperlink" Target="http://www.reddit.com/r/Bitcoin/comments/30yf21/headline_competition_lets_help_the_newspapers_out/" TargetMode="External"/><Relationship Id="rId893" Type="http://schemas.openxmlformats.org/officeDocument/2006/relationships/hyperlink" Target="http://www.reddit.com/r/Bitcoin/comments/311t6d/promotion/" TargetMode="External"/><Relationship Id="rId1002" Type="http://schemas.openxmlformats.org/officeDocument/2006/relationships/hyperlink" Target="http://i.imgur.com/YEbF88g.png" TargetMode="External"/><Relationship Id="rId1244" Type="http://schemas.openxmlformats.org/officeDocument/2006/relationships/hyperlink" Target="http://www.reddit.com/r/Bitcoin/comments/3176j7/dear_circle_if_my_bank_doesnt_broadcast_my/" TargetMode="External"/><Relationship Id="rId650" Type="http://schemas.openxmlformats.org/officeDocument/2006/relationships/hyperlink" Target="http://www.reddit.com/r/Bitcoin/comments/30yf6g/i_goofed_up_bad/" TargetMode="External"/><Relationship Id="rId892" Type="http://schemas.openxmlformats.org/officeDocument/2006/relationships/hyperlink" Target="http://imgur.com/VnLRHxA" TargetMode="External"/><Relationship Id="rId1003" Type="http://schemas.openxmlformats.org/officeDocument/2006/relationships/hyperlink" Target="http://www.reddit.com/r/Bitcoin/comments/31389e/factom_giving_away_some_free_factoids_to_previous/" TargetMode="External"/><Relationship Id="rId1245" Type="http://schemas.openxmlformats.org/officeDocument/2006/relationships/hyperlink" Target="http://gamerzheat.com/" TargetMode="External"/><Relationship Id="rId1037" Type="http://schemas.openxmlformats.org/officeDocument/2006/relationships/hyperlink" Target="http://cointelegraph.com/news/113848/changetip-scan-offers-new-way-to-exchange-dollars-for-bitcoin" TargetMode="External"/><Relationship Id="rId1279" Type="http://schemas.openxmlformats.org/officeDocument/2006/relationships/hyperlink" Target="http://www.reddit.com/r/Bitcoin/comments/317o8n/ubs_to_research_blockchain/" TargetMode="External"/><Relationship Id="rId1038" Type="http://schemas.openxmlformats.org/officeDocument/2006/relationships/hyperlink" Target="http://www.reddit.com/r/Bitcoin/comments/313zp6/changetip_scan_offers_new_way_to_exchange_dollars/" TargetMode="External"/><Relationship Id="rId1039" Type="http://schemas.openxmlformats.org/officeDocument/2006/relationships/hyperlink" Target="http://wh.gov/iZB2c" TargetMode="External"/><Relationship Id="rId206" Type="http://schemas.openxmlformats.org/officeDocument/2006/relationships/hyperlink" Target="https://medium.com/@eordano/we-need-more-coinjoin-c7fefd12dc5e" TargetMode="External"/><Relationship Id="rId448" Type="http://schemas.openxmlformats.org/officeDocument/2006/relationships/hyperlink" Target="http://www.reddit.com/r/Bitcoin/comments/30vo0q/a_lot_of_the_digital_currency_talent_capital/" TargetMode="External"/><Relationship Id="rId205" Type="http://schemas.openxmlformats.org/officeDocument/2006/relationships/hyperlink" Target="http://www.reddit.com/r/Bitcoin/comments/30smrb/europol_chief_warns_on_computer_encryption/" TargetMode="External"/><Relationship Id="rId447" Type="http://schemas.openxmlformats.org/officeDocument/2006/relationships/hyperlink" Target="http://www.reddit.com/r/Bitcoin/comments/30vouv/looking_for_an_exchange/" TargetMode="External"/><Relationship Id="rId689" Type="http://schemas.openxmlformats.org/officeDocument/2006/relationships/hyperlink" Target="http://www.reddit.com/r/Bitcoin/comments/30yrna/paging_martin_scorcese_paging_martin_scorcese/" TargetMode="External"/><Relationship Id="rId204" Type="http://schemas.openxmlformats.org/officeDocument/2006/relationships/hyperlink" Target="http://www.bbc.co.uk/news/technology-32087919" TargetMode="External"/><Relationship Id="rId446" Type="http://schemas.openxmlformats.org/officeDocument/2006/relationships/hyperlink" Target="http://www.reddit.com/r/Bitcoin/comments/30vl2h/i_oppose_the_unlawful_use_of_carl_force_this_guys/" TargetMode="External"/><Relationship Id="rId688" Type="http://schemas.openxmlformats.org/officeDocument/2006/relationships/hyperlink" Target="http://www.reddit.com/r/Bitcoin/comments/30yrog/bitovations_supplying_bitcoin_atms_to_the/" TargetMode="External"/><Relationship Id="rId203" Type="http://schemas.openxmlformats.org/officeDocument/2006/relationships/hyperlink" Target="http://www.reddit.com/r/Bitcoin/comments/30smu7/mlm_company_promoting_bitcoin_sets_april_release/" TargetMode="External"/><Relationship Id="rId445" Type="http://schemas.openxmlformats.org/officeDocument/2006/relationships/hyperlink" Target="http://cole-40477.logogarden.com/faqs" TargetMode="External"/><Relationship Id="rId687" Type="http://schemas.openxmlformats.org/officeDocument/2006/relationships/hyperlink" Target="https://m.facebook.com/bitovations?refsrc=https%3A%2F%2Fwww.facebook.com%2Fbitovations" TargetMode="External"/><Relationship Id="rId209" Type="http://schemas.openxmlformats.org/officeDocument/2006/relationships/hyperlink" Target="https://www.facebook.com/MiningBitcoinCz/photos/a.338761539543272.77635.281453778607382/779495415469880/?type=1&amp;theater" TargetMode="External"/><Relationship Id="rId208" Type="http://schemas.openxmlformats.org/officeDocument/2006/relationships/hyperlink" Target="http://www.reddit.com/r/Bitcoin/comments/30spko/if_you_had_a_million_dollars_to_do_as_much_damage/" TargetMode="External"/><Relationship Id="rId207" Type="http://schemas.openxmlformats.org/officeDocument/2006/relationships/hyperlink" Target="http://www.reddit.com/r/Bitcoin/comments/30smci/we_need_more_coinjoin_a_writeup_on_privacy/" TargetMode="External"/><Relationship Id="rId449" Type="http://schemas.openxmlformats.org/officeDocument/2006/relationships/hyperlink" Target="http://www.reddit.com/r/Bitcoin/comments/30vnuz/australians_avoid_bit_trade_australia/" TargetMode="External"/><Relationship Id="rId1270" Type="http://schemas.openxmlformats.org/officeDocument/2006/relationships/hyperlink" Target="http://www.helpareporter.com" TargetMode="External"/><Relationship Id="rId440" Type="http://schemas.openxmlformats.org/officeDocument/2006/relationships/hyperlink" Target="http://www.reddit.com/r/Bitcoin/comments/30vhqt/mcommerce_blog_bitcoin_and_the_value_of_money/" TargetMode="External"/><Relationship Id="rId682" Type="http://schemas.openxmlformats.org/officeDocument/2006/relationships/hyperlink" Target="http://www.reddit.com/r/Bitcoin/comments/30ypmw/googles_april_1st_gift_for_bitcoin_a/" TargetMode="External"/><Relationship Id="rId1271" Type="http://schemas.openxmlformats.org/officeDocument/2006/relationships/hyperlink" Target="http://www.reddit.com/r/Bitcoin/comments/317my7/would_you_be_a_knowledgeable_media_source_for/" TargetMode="External"/><Relationship Id="rId681" Type="http://schemas.openxmlformats.org/officeDocument/2006/relationships/hyperlink" Target="http://www.engadget.com/2015/03/31/google-chromebit/" TargetMode="External"/><Relationship Id="rId1030" Type="http://schemas.openxmlformats.org/officeDocument/2006/relationships/hyperlink" Target="http://imgur.com/UUJGPqY" TargetMode="External"/><Relationship Id="rId1272" Type="http://schemas.openxmlformats.org/officeDocument/2006/relationships/hyperlink" Target="http://www.reddit.com/r/Bitcoin/comments/317qhb/i_have_the_bitcoin_killer_app/" TargetMode="External"/><Relationship Id="rId680" Type="http://schemas.openxmlformats.org/officeDocument/2006/relationships/hyperlink" Target="http://www.reddit.com/r/Bitcoin/comments/30ypy1/opsec_lessons_from_carl_mark_force_iv/" TargetMode="External"/><Relationship Id="rId1031" Type="http://schemas.openxmlformats.org/officeDocument/2006/relationships/hyperlink" Target="http://www.reddit.com/r/Bitcoin/comments/313sn5/seen_in_nyc_at_the_javits_center_auto_show_so/" TargetMode="External"/><Relationship Id="rId1273" Type="http://schemas.openxmlformats.org/officeDocument/2006/relationships/hyperlink" Target="https://scottyli.com/whats-the-use-for-bitcoin/" TargetMode="External"/><Relationship Id="rId1032" Type="http://schemas.openxmlformats.org/officeDocument/2006/relationships/hyperlink" Target="http://www.reddit.com/r/Bitcoin/comments/313y95/when_will_the_difficulty_go_down_is_it_worth_it/" TargetMode="External"/><Relationship Id="rId1274" Type="http://schemas.openxmlformats.org/officeDocument/2006/relationships/hyperlink" Target="http://www.reddit.com/r/Bitcoin/comments/317q6o/whats_the_use_for_bitcoin/" TargetMode="External"/><Relationship Id="rId202" Type="http://schemas.openxmlformats.org/officeDocument/2006/relationships/hyperlink" Target="https://www.cryptocoinsnews.com/mlm-company-promoting-bitcoinfuelcoin-sets-april-1-release-date/" TargetMode="External"/><Relationship Id="rId444" Type="http://schemas.openxmlformats.org/officeDocument/2006/relationships/hyperlink" Target="http://www.reddit.com/r/Bitcoin/comments/30vl6i/new_suspicious_activity_reports/" TargetMode="External"/><Relationship Id="rId686" Type="http://schemas.openxmlformats.org/officeDocument/2006/relationships/hyperlink" Target="http://www.reddit.com/r/Bitcoin/comments/30yrtw/i_am_a_professional_artist_and_this_article/" TargetMode="External"/><Relationship Id="rId1033" Type="http://schemas.openxmlformats.org/officeDocument/2006/relationships/hyperlink" Target="https://www.youtube.com/watch?v=cNc0IKQjXWM" TargetMode="External"/><Relationship Id="rId1275" Type="http://schemas.openxmlformats.org/officeDocument/2006/relationships/hyperlink" Target="http://np.reddit.com/r/explainlikeimfive/comments/3171gr/eli5_how_does_the_united_states_run_on_a_deficit/" TargetMode="External"/><Relationship Id="rId201" Type="http://schemas.openxmlformats.org/officeDocument/2006/relationships/hyperlink" Target="http://www.reddit.com/r/Bitcoin/comments/30sn13/bitcoin_faucets_explained_in_detail/" TargetMode="External"/><Relationship Id="rId443" Type="http://schemas.openxmlformats.org/officeDocument/2006/relationships/hyperlink" Target="http://www.reddit.com/r/Bitcoin/comments/30ve7h/2015_vc_investment_in_bitcoin_infrastructure/" TargetMode="External"/><Relationship Id="rId685" Type="http://schemas.openxmlformats.org/officeDocument/2006/relationships/hyperlink" Target="http://www.widewalls.ch/conceptual-art-and-bitcoins-value-or-where-is-my-money-2015/" TargetMode="External"/><Relationship Id="rId1034" Type="http://schemas.openxmlformats.org/officeDocument/2006/relationships/hyperlink" Target="http://www.reddit.com/r/Bitcoin/comments/314128/tabloid_newspaper_evening_standard_uk_interested/" TargetMode="External"/><Relationship Id="rId1276" Type="http://schemas.openxmlformats.org/officeDocument/2006/relationships/hyperlink" Target="http://www.reddit.com/r/Bitcoin/comments/317prh/is_it_just_me_or_do_these_people_just_have_no/" TargetMode="External"/><Relationship Id="rId200" Type="http://schemas.openxmlformats.org/officeDocument/2006/relationships/hyperlink" Target="http://www.newsbtc.com/2015/03/29/bitcoin-faucets-explained-in-detail/" TargetMode="External"/><Relationship Id="rId442" Type="http://schemas.openxmlformats.org/officeDocument/2006/relationships/hyperlink" Target="http://www.reddit.com/r/Bitcoin/comments/30vhks/how_do_you_accept_bitcoin/" TargetMode="External"/><Relationship Id="rId684" Type="http://schemas.openxmlformats.org/officeDocument/2006/relationships/hyperlink" Target="http://www.reddit.com/r/Bitcoin/comments/30yry0/multiplayer_mathematical_game_played_with_bitcoins/" TargetMode="External"/><Relationship Id="rId1035" Type="http://schemas.openxmlformats.org/officeDocument/2006/relationships/hyperlink" Target="https://twitter.com/NETELLER/status/583363894665715712?s=17" TargetMode="External"/><Relationship Id="rId1277" Type="http://schemas.openxmlformats.org/officeDocument/2006/relationships/hyperlink" Target="http://www.reddit.com/r/Bitcoin/comments/317oyt/my_response_to_why_would_you_tout_its_usefulness/" TargetMode="External"/><Relationship Id="rId441" Type="http://schemas.openxmlformats.org/officeDocument/2006/relationships/hyperlink" Target="http://www.reddit.com/r/Bitcoin/comments/30vhnd/im_writing_a_paper_about_bitcoin_what_do_you/" TargetMode="External"/><Relationship Id="rId683" Type="http://schemas.openxmlformats.org/officeDocument/2006/relationships/hyperlink" Target="https://p50pot.com" TargetMode="External"/><Relationship Id="rId1036" Type="http://schemas.openxmlformats.org/officeDocument/2006/relationships/hyperlink" Target="http://www.reddit.com/r/Bitcoin/comments/3140vl/neteller_newly_accepting_bitcoin_topups/" TargetMode="External"/><Relationship Id="rId1278" Type="http://schemas.openxmlformats.org/officeDocument/2006/relationships/hyperlink" Target="http://www.wsj.com/articles/BL-DGB-41139" TargetMode="External"/><Relationship Id="rId1026" Type="http://schemas.openxmlformats.org/officeDocument/2006/relationships/hyperlink" Target="http://www.nasdaq.com/article/the-price-of-bitcoin-is-about-to-get-a-little-government-help-cm461318" TargetMode="External"/><Relationship Id="rId1268" Type="http://schemas.openxmlformats.org/officeDocument/2006/relationships/hyperlink" Target="http://www.reddit.com/r/Bitcoin/comments/317cwf/a_trident_of_tools_that_help_recognize_addresses/" TargetMode="External"/><Relationship Id="rId1027" Type="http://schemas.openxmlformats.org/officeDocument/2006/relationships/hyperlink" Target="http://www.reddit.com/r/Bitcoin/comments/313uva/the_price_of_bitcoin_is_about_to_get_a_little/" TargetMode="External"/><Relationship Id="rId1269" Type="http://schemas.openxmlformats.org/officeDocument/2006/relationships/hyperlink" Target="http://www.reddit.com/r/Bitcoin/comments/317my8/is_there_a_published_bitcoin_tumbler_algorithm_or/" TargetMode="External"/><Relationship Id="rId1028" Type="http://schemas.openxmlformats.org/officeDocument/2006/relationships/hyperlink" Target="http://enjoybitcoins.com/bitcoin-directory/" TargetMode="External"/><Relationship Id="rId1029" Type="http://schemas.openxmlformats.org/officeDocument/2006/relationships/hyperlink" Target="http://www.reddit.com/r/Bitcoin/comments/313uew/discover_291_innovative_bitcoin_services/" TargetMode="External"/><Relationship Id="rId437" Type="http://schemas.openxmlformats.org/officeDocument/2006/relationships/hyperlink" Target="http://www.latimes.com/business/la-fi-silk-road-agents-charged-20150330-story.html" TargetMode="External"/><Relationship Id="rId679" Type="http://schemas.openxmlformats.org/officeDocument/2006/relationships/hyperlink" Target="http://qntra.net/2015/03/opsec-lessons-from-carl-mark-force-iv/" TargetMode="External"/><Relationship Id="rId436" Type="http://schemas.openxmlformats.org/officeDocument/2006/relationships/hyperlink" Target="http://www.reddit.com/r/Bitcoin/comments/30vbkn/coinbase_compliance_email_worse_than_any_bank_i/" TargetMode="External"/><Relationship Id="rId678" Type="http://schemas.openxmlformats.org/officeDocument/2006/relationships/hyperlink" Target="http://www.reddit.com/r/Bitcoin/comments/30yqyn/save_the_skate_park_kids/" TargetMode="External"/><Relationship Id="rId435" Type="http://schemas.openxmlformats.org/officeDocument/2006/relationships/hyperlink" Target="http://www.reddit.com/r/Bitcoin/comments/30va3d/searching_for_bitcoin_storiesinterviews_for_a_book/" TargetMode="External"/><Relationship Id="rId677" Type="http://schemas.openxmlformats.org/officeDocument/2006/relationships/hyperlink" Target="http://www.reddit.com/r/Bitcoin/comments/30yrd5/bloomberg_2_federal_agents_charged_with_stealing/" TargetMode="External"/><Relationship Id="rId434" Type="http://schemas.openxmlformats.org/officeDocument/2006/relationships/hyperlink" Target="http://www.reddit.com/r/Bitcoin/comments/30v6qj/getting_real_tired_of_this/" TargetMode="External"/><Relationship Id="rId676" Type="http://schemas.openxmlformats.org/officeDocument/2006/relationships/hyperlink" Target="https://www.youtube.com/watch?v=kOvHCaxASB8" TargetMode="External"/><Relationship Id="rId439" Type="http://schemas.openxmlformats.org/officeDocument/2006/relationships/hyperlink" Target="http://www.ericsson.com/m-commerce/blog/bitcoin-and-the-value-of-money" TargetMode="External"/><Relationship Id="rId438" Type="http://schemas.openxmlformats.org/officeDocument/2006/relationships/hyperlink" Target="http://www.reddit.com/r/Bitcoin/comments/30vcmi/exfederal_agents_at_center_of_silk_road_case/" TargetMode="External"/><Relationship Id="rId671" Type="http://schemas.openxmlformats.org/officeDocument/2006/relationships/hyperlink" Target="http://www.reddit.com/r/Bitcoin/comments/30ym2q/my_road_from_60_to_a_thousand_betting_bitcoins/" TargetMode="External"/><Relationship Id="rId1260" Type="http://schemas.openxmlformats.org/officeDocument/2006/relationships/hyperlink" Target="http://www.reddit.com/r/Bitcoin/comments/3179cc/minning_from_pc/" TargetMode="External"/><Relationship Id="rId670" Type="http://schemas.openxmlformats.org/officeDocument/2006/relationships/hyperlink" Target="http://www.btcmethod.com/" TargetMode="External"/><Relationship Id="rId1261" Type="http://schemas.openxmlformats.org/officeDocument/2006/relationships/hyperlink" Target="http://www.prnewswire.com/news-releases/sell-bitcoin-at-btclowen-to-get-10-extra-from-the-market-value-300059829.html" TargetMode="External"/><Relationship Id="rId1020" Type="http://schemas.openxmlformats.org/officeDocument/2006/relationships/hyperlink" Target="http://imgur.com/UUJGPqY" TargetMode="External"/><Relationship Id="rId1262" Type="http://schemas.openxmlformats.org/officeDocument/2006/relationships/hyperlink" Target="http://www.reddit.com/r/Bitcoin/comments/3178bp/sell_bitcoin_at_btclowen_to_get_10_extra_from_the/" TargetMode="External"/><Relationship Id="rId1021" Type="http://schemas.openxmlformats.org/officeDocument/2006/relationships/hyperlink" Target="http://www.reddit.com/r/Bitcoin/comments/313sn5/seen_in_nyc_at_the_javits_center_auto_show_so/" TargetMode="External"/><Relationship Id="rId1263" Type="http://schemas.openxmlformats.org/officeDocument/2006/relationships/hyperlink" Target="http://cointelegraph.com/news/113850/us-presidential-order-allows-the-state-to-confiscate-crypto-holdings-without-prior-notice" TargetMode="External"/><Relationship Id="rId433" Type="http://schemas.openxmlformats.org/officeDocument/2006/relationships/hyperlink" Target="http://i.imgur.com/H4QnYe9.png" TargetMode="External"/><Relationship Id="rId675" Type="http://schemas.openxmlformats.org/officeDocument/2006/relationships/hyperlink" Target="http://www.reddit.com/r/Bitcoin/comments/30ylvt/what_is_the_best_ios_wallet_for_readonly_account/" TargetMode="External"/><Relationship Id="rId1022" Type="http://schemas.openxmlformats.org/officeDocument/2006/relationships/hyperlink" Target="http://enelxur.tumblr.com/post/108397273140/que-es-bitcoin" TargetMode="External"/><Relationship Id="rId1264" Type="http://schemas.openxmlformats.org/officeDocument/2006/relationships/hyperlink" Target="http://www.reddit.com/r/Bitcoin/comments/316kmi/us_presidential_order_allows_the_state_to/" TargetMode="External"/><Relationship Id="rId432" Type="http://schemas.openxmlformats.org/officeDocument/2006/relationships/hyperlink" Target="http://www.reddit.com/r/Bitcoin/comments/30v4ut/shapeshift_factom_with_quotes_from_erik_voorhees/" TargetMode="External"/><Relationship Id="rId674" Type="http://schemas.openxmlformats.org/officeDocument/2006/relationships/hyperlink" Target="http://www.reddit.com/r/Bitcoin/comments/30ym4d/can_we_move_the_bitcoin_system_completely_off_the/" TargetMode="External"/><Relationship Id="rId1023" Type="http://schemas.openxmlformats.org/officeDocument/2006/relationships/hyperlink" Target="http://www.reddit.com/r/Bitcoin/comments/313s9o/qu%C3%A9_es_bitcoin_una_intro_para_principiantes_en/" TargetMode="External"/><Relationship Id="rId1265" Type="http://schemas.openxmlformats.org/officeDocument/2006/relationships/hyperlink" Target="http://www.reddit.com/r/Bitcoin/comments/317d3r/thoughts_on_cryptotrader_or_automated_trading_in/" TargetMode="External"/><Relationship Id="rId431" Type="http://schemas.openxmlformats.org/officeDocument/2006/relationships/hyperlink" Target="https://bitcoinmagazine.com/19794/shapeshift-factom" TargetMode="External"/><Relationship Id="rId673" Type="http://schemas.openxmlformats.org/officeDocument/2006/relationships/hyperlink" Target="http://www.reddit.com/r/Bitcoin/comments/30yl8i/recently_launched_coinbase_exchange_feature/" TargetMode="External"/><Relationship Id="rId1024" Type="http://schemas.openxmlformats.org/officeDocument/2006/relationships/hyperlink" Target="https://imgur.com/ICFWHLS" TargetMode="External"/><Relationship Id="rId1266" Type="http://schemas.openxmlformats.org/officeDocument/2006/relationships/hyperlink" Target="https://youtu.be/ti8z46cUlww" TargetMode="External"/><Relationship Id="rId430" Type="http://schemas.openxmlformats.org/officeDocument/2006/relationships/hyperlink" Target="http://www.reddit.com/r/Bitcoin/comments/30v2dy/rogue_dea_agent_allegedly_attempted_to_shut_down/" TargetMode="External"/><Relationship Id="rId672" Type="http://schemas.openxmlformats.org/officeDocument/2006/relationships/hyperlink" Target="http://www.reddit.com/r/Bitcoin/comments/30ylvt/what_is_the_best_ios_wallet_for_readonly_account/" TargetMode="External"/><Relationship Id="rId1025" Type="http://schemas.openxmlformats.org/officeDocument/2006/relationships/hyperlink" Target="http://www.reddit.com/r/Bitcoin/comments/313vc0/shill_warning_work_opportunity_post_positive/" TargetMode="External"/><Relationship Id="rId1267" Type="http://schemas.openxmlformats.org/officeDocument/2006/relationships/hyperlink" Target="http://www.reddit.com/r/Bitcoin/comments/317d1z/running_the_mycelium_wallet_android_app_on_th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t="str">
        <f>IMAGE("http://ifttt.com/images/no_image_card.png",1)</f>
        <v/>
      </c>
      <c r="F1" s="1" t="s">
        <v>4</v>
      </c>
      <c r="G1" s="2" t="s">
        <v>5</v>
      </c>
    </row>
    <row r="2">
      <c r="A2" s="1" t="s">
        <v>6</v>
      </c>
      <c r="B2" s="1" t="s">
        <v>7</v>
      </c>
      <c r="C2" s="1" t="s">
        <v>8</v>
      </c>
      <c r="D2" s="2" t="s">
        <v>9</v>
      </c>
      <c r="E2" t="str">
        <f>IMAGE("http://www.newsbtc.com/wp-content/uploads/2015/03/International-Bitcoin-Day-newsbtc.png",1)</f>
        <v/>
      </c>
      <c r="F2" s="1" t="s">
        <v>4</v>
      </c>
      <c r="G2" s="2" t="s">
        <v>10</v>
      </c>
    </row>
    <row r="3">
      <c r="A3" s="1" t="s">
        <v>11</v>
      </c>
      <c r="B3" s="1" t="s">
        <v>12</v>
      </c>
      <c r="C3" s="1" t="s">
        <v>13</v>
      </c>
      <c r="D3" s="1" t="s">
        <v>14</v>
      </c>
      <c r="E3" t="str">
        <f>IMAGE("http://ifttt.com/images/no_image_card.png",1)</f>
        <v/>
      </c>
      <c r="F3" s="1" t="s">
        <v>4</v>
      </c>
      <c r="G3" s="2" t="s">
        <v>15</v>
      </c>
    </row>
    <row r="4">
      <c r="A4" s="1" t="s">
        <v>16</v>
      </c>
      <c r="B4" s="1" t="s">
        <v>17</v>
      </c>
      <c r="C4" s="1" t="s">
        <v>18</v>
      </c>
      <c r="D4" s="2" t="s">
        <v>19</v>
      </c>
      <c r="E4" t="str">
        <f>IMAGE("http://btcfeed.net/wp-content/uploads/2015/03/shutterstock_217629508.jpg",1)</f>
        <v/>
      </c>
      <c r="F4" s="1" t="s">
        <v>4</v>
      </c>
      <c r="G4" s="2" t="s">
        <v>20</v>
      </c>
    </row>
    <row r="5">
      <c r="A5" s="1" t="s">
        <v>21</v>
      </c>
      <c r="B5" s="1" t="s">
        <v>22</v>
      </c>
      <c r="C5" s="1" t="s">
        <v>23</v>
      </c>
      <c r="D5" s="2" t="s">
        <v>24</v>
      </c>
      <c r="E5" t="str">
        <f>IMAGE("https://pbs.twimg.com/profile_images/535431846029303808/y-LHh_3X_400x400.png",1)</f>
        <v/>
      </c>
      <c r="F5" s="1" t="s">
        <v>4</v>
      </c>
      <c r="G5" s="2" t="s">
        <v>25</v>
      </c>
    </row>
    <row r="6">
      <c r="A6" s="1" t="s">
        <v>26</v>
      </c>
      <c r="B6" s="1" t="s">
        <v>27</v>
      </c>
      <c r="C6" s="1" t="s">
        <v>28</v>
      </c>
      <c r="D6" s="2" t="s">
        <v>29</v>
      </c>
      <c r="E6" t="str">
        <f>IMAGE("http://bitcoinconsultant.net/wp-content/uploads/2015/03/spend-wisely-300x186.jpg",1)</f>
        <v/>
      </c>
      <c r="F6" s="1" t="s">
        <v>4</v>
      </c>
      <c r="G6" s="2" t="s">
        <v>30</v>
      </c>
    </row>
    <row r="7">
      <c r="A7" s="1" t="s">
        <v>26</v>
      </c>
      <c r="B7" s="1" t="s">
        <v>31</v>
      </c>
      <c r="C7" s="1" t="s">
        <v>32</v>
      </c>
      <c r="D7" s="1" t="s">
        <v>33</v>
      </c>
      <c r="E7" t="str">
        <f t="shared" ref="E7:E8" si="1">IMAGE("http://ifttt.com/images/no_image_card.png",1)</f>
        <v/>
      </c>
      <c r="F7" s="1" t="s">
        <v>4</v>
      </c>
      <c r="G7" s="2" t="s">
        <v>34</v>
      </c>
    </row>
    <row r="8">
      <c r="A8" s="1" t="s">
        <v>35</v>
      </c>
      <c r="B8" s="1">
        <v>3.97460256E8</v>
      </c>
      <c r="C8" s="1" t="s">
        <v>36</v>
      </c>
      <c r="D8" s="2" t="s">
        <v>37</v>
      </c>
      <c r="E8" t="str">
        <f t="shared" si="1"/>
        <v/>
      </c>
      <c r="F8" s="1" t="s">
        <v>4</v>
      </c>
      <c r="G8" s="2" t="s">
        <v>38</v>
      </c>
    </row>
    <row r="9">
      <c r="A9" s="1" t="s">
        <v>39</v>
      </c>
      <c r="B9" s="1" t="s">
        <v>40</v>
      </c>
      <c r="C9" s="1" t="s">
        <v>41</v>
      </c>
      <c r="D9" s="2" t="s">
        <v>42</v>
      </c>
      <c r="E9" t="str">
        <f>IMAGE("https://pbs.twimg.com/profile_images/581583801458892801/xK_xY2XS_400x400.png",1)</f>
        <v/>
      </c>
      <c r="F9" s="1" t="s">
        <v>4</v>
      </c>
      <c r="G9" s="2" t="s">
        <v>43</v>
      </c>
    </row>
    <row r="10">
      <c r="A10" s="1" t="s">
        <v>44</v>
      </c>
      <c r="B10" s="1" t="s">
        <v>45</v>
      </c>
      <c r="C10" s="1" t="s">
        <v>46</v>
      </c>
      <c r="D10" s="2" t="s">
        <v>47</v>
      </c>
      <c r="E10" t="str">
        <f>IMAGE("http://forklog.com/wp-content/uploads/reddit.png",1)</f>
        <v/>
      </c>
      <c r="F10" s="1" t="s">
        <v>4</v>
      </c>
      <c r="G10" s="2" t="s">
        <v>48</v>
      </c>
    </row>
    <row r="11">
      <c r="A11" s="1" t="s">
        <v>49</v>
      </c>
      <c r="B11" s="1" t="s">
        <v>50</v>
      </c>
      <c r="C11" s="1" t="s">
        <v>51</v>
      </c>
      <c r="D11" s="2" t="s">
        <v>52</v>
      </c>
      <c r="E11" t="str">
        <f>IMAGE("http://media.coindesk.com/2015/03/Screen-Shot-2015-03-29-at-2.34.13-PM.png",1)</f>
        <v/>
      </c>
      <c r="F11" s="1" t="s">
        <v>4</v>
      </c>
      <c r="G11" s="2" t="s">
        <v>53</v>
      </c>
    </row>
    <row r="12">
      <c r="A12" s="1" t="s">
        <v>54</v>
      </c>
      <c r="B12" s="1" t="s">
        <v>55</v>
      </c>
      <c r="C12" s="1" t="s">
        <v>56</v>
      </c>
      <c r="D12" s="2" t="s">
        <v>57</v>
      </c>
      <c r="E12" t="str">
        <f>IMAGE("http://i.imgur.com/Jqwrao4.jpg?fb",1)</f>
        <v/>
      </c>
      <c r="F12" s="1" t="s">
        <v>4</v>
      </c>
      <c r="G12" s="2" t="s">
        <v>58</v>
      </c>
    </row>
    <row r="13">
      <c r="A13" s="1" t="s">
        <v>59</v>
      </c>
      <c r="B13" s="1" t="s">
        <v>60</v>
      </c>
      <c r="C13" s="1" t="s">
        <v>61</v>
      </c>
      <c r="D13" s="1" t="s">
        <v>62</v>
      </c>
      <c r="E13" t="str">
        <f>IMAGE("http://ifttt.com/images/no_image_card.png",1)</f>
        <v/>
      </c>
      <c r="F13" s="1" t="s">
        <v>4</v>
      </c>
      <c r="G13" s="2" t="s">
        <v>63</v>
      </c>
    </row>
    <row r="14">
      <c r="A14" s="1" t="s">
        <v>64</v>
      </c>
      <c r="B14" s="1" t="s">
        <v>65</v>
      </c>
      <c r="C14" s="1" t="s">
        <v>66</v>
      </c>
      <c r="D14" s="2" t="s">
        <v>67</v>
      </c>
      <c r="E14" t="str">
        <f>IMAGE("https://news-images.vice.com/images/articles/meta/2015/03/27/why-bitcoin-may-be-going-to-space-1427482929.jpg?crop=0.6686159844054581xw:1xh;0.031189083820662766xw,0xh",1)</f>
        <v/>
      </c>
      <c r="F14" s="1" t="s">
        <v>4</v>
      </c>
      <c r="G14" s="2" t="s">
        <v>68</v>
      </c>
    </row>
    <row r="15">
      <c r="A15" s="1" t="s">
        <v>69</v>
      </c>
      <c r="B15" s="1" t="s">
        <v>70</v>
      </c>
      <c r="C15" s="1" t="s">
        <v>71</v>
      </c>
      <c r="D15" s="1" t="s">
        <v>72</v>
      </c>
      <c r="E15" t="str">
        <f t="shared" ref="E15:E17" si="2">IMAGE("http://ifttt.com/images/no_image_card.png",1)</f>
        <v/>
      </c>
      <c r="F15" s="1" t="s">
        <v>4</v>
      </c>
      <c r="G15" s="2" t="s">
        <v>73</v>
      </c>
    </row>
    <row r="16">
      <c r="A16" s="1" t="s">
        <v>74</v>
      </c>
      <c r="B16" s="1" t="s">
        <v>75</v>
      </c>
      <c r="C16" s="1" t="s">
        <v>76</v>
      </c>
      <c r="D16" s="1" t="s">
        <v>77</v>
      </c>
      <c r="E16" t="str">
        <f t="shared" si="2"/>
        <v/>
      </c>
      <c r="F16" s="1" t="s">
        <v>4</v>
      </c>
      <c r="G16" s="2" t="s">
        <v>78</v>
      </c>
    </row>
    <row r="17">
      <c r="A17" s="1" t="s">
        <v>79</v>
      </c>
      <c r="B17" s="1" t="s">
        <v>80</v>
      </c>
      <c r="C17" s="1" t="s">
        <v>81</v>
      </c>
      <c r="D17" s="1" t="s">
        <v>82</v>
      </c>
      <c r="E17" t="str">
        <f t="shared" si="2"/>
        <v/>
      </c>
      <c r="F17" s="1" t="s">
        <v>4</v>
      </c>
      <c r="G17" s="2" t="s">
        <v>83</v>
      </c>
    </row>
    <row r="18">
      <c r="A18" s="1" t="s">
        <v>49</v>
      </c>
      <c r="B18" s="1" t="s">
        <v>50</v>
      </c>
      <c r="C18" s="1" t="s">
        <v>51</v>
      </c>
      <c r="D18" s="2" t="s">
        <v>52</v>
      </c>
      <c r="E18" t="str">
        <f>IMAGE("http://media.coindesk.com/2015/03/Screen-Shot-2015-03-29-at-2.34.13-PM.png",1)</f>
        <v/>
      </c>
      <c r="F18" s="1" t="s">
        <v>4</v>
      </c>
      <c r="G18" s="2" t="s">
        <v>53</v>
      </c>
    </row>
    <row r="19">
      <c r="A19" s="1" t="s">
        <v>54</v>
      </c>
      <c r="B19" s="1" t="s">
        <v>55</v>
      </c>
      <c r="C19" s="1" t="s">
        <v>56</v>
      </c>
      <c r="D19" s="2" t="s">
        <v>57</v>
      </c>
      <c r="E19" t="str">
        <f>IMAGE("http://i.imgur.com/Jqwrao4.jpg?fb",1)</f>
        <v/>
      </c>
      <c r="F19" s="1" t="s">
        <v>4</v>
      </c>
      <c r="G19" s="2" t="s">
        <v>58</v>
      </c>
    </row>
    <row r="20">
      <c r="A20" s="1" t="s">
        <v>59</v>
      </c>
      <c r="B20" s="1" t="s">
        <v>60</v>
      </c>
      <c r="C20" s="1" t="s">
        <v>61</v>
      </c>
      <c r="D20" s="1" t="s">
        <v>62</v>
      </c>
      <c r="E20" t="str">
        <f>IMAGE("http://ifttt.com/images/no_image_card.png",1)</f>
        <v/>
      </c>
      <c r="F20" s="1" t="s">
        <v>4</v>
      </c>
      <c r="G20" s="2" t="s">
        <v>63</v>
      </c>
    </row>
    <row r="21">
      <c r="A21" s="1" t="s">
        <v>64</v>
      </c>
      <c r="B21" s="1" t="s">
        <v>65</v>
      </c>
      <c r="C21" s="1" t="s">
        <v>66</v>
      </c>
      <c r="D21" s="2" t="s">
        <v>67</v>
      </c>
      <c r="E21" t="str">
        <f>IMAGE("https://news-images.vice.com/images/articles/meta/2015/03/27/why-bitcoin-may-be-going-to-space-1427482929.jpg?crop=0.6686159844054581xw:1xh;0.031189083820662766xw,0xh",1)</f>
        <v/>
      </c>
      <c r="F21" s="1" t="s">
        <v>4</v>
      </c>
      <c r="G21" s="2" t="s">
        <v>68</v>
      </c>
    </row>
    <row r="22">
      <c r="A22" s="1" t="s">
        <v>69</v>
      </c>
      <c r="B22" s="1" t="s">
        <v>70</v>
      </c>
      <c r="C22" s="1" t="s">
        <v>71</v>
      </c>
      <c r="D22" s="1" t="s">
        <v>72</v>
      </c>
      <c r="E22" t="str">
        <f t="shared" ref="E22:E27" si="3">IMAGE("http://ifttt.com/images/no_image_card.png",1)</f>
        <v/>
      </c>
      <c r="F22" s="1" t="s">
        <v>4</v>
      </c>
      <c r="G22" s="2" t="s">
        <v>73</v>
      </c>
    </row>
    <row r="23">
      <c r="A23" s="1" t="s">
        <v>74</v>
      </c>
      <c r="B23" s="1" t="s">
        <v>75</v>
      </c>
      <c r="C23" s="1" t="s">
        <v>76</v>
      </c>
      <c r="D23" s="1" t="s">
        <v>77</v>
      </c>
      <c r="E23" t="str">
        <f t="shared" si="3"/>
        <v/>
      </c>
      <c r="F23" s="1" t="s">
        <v>4</v>
      </c>
      <c r="G23" s="2" t="s">
        <v>78</v>
      </c>
    </row>
    <row r="24">
      <c r="A24" s="1" t="s">
        <v>84</v>
      </c>
      <c r="B24" s="1" t="s">
        <v>85</v>
      </c>
      <c r="C24" s="1" t="s">
        <v>86</v>
      </c>
      <c r="D24" s="1" t="s">
        <v>87</v>
      </c>
      <c r="E24" t="str">
        <f t="shared" si="3"/>
        <v/>
      </c>
      <c r="F24" s="1" t="s">
        <v>4</v>
      </c>
      <c r="G24" s="2" t="s">
        <v>88</v>
      </c>
    </row>
    <row r="25">
      <c r="A25" s="1" t="s">
        <v>89</v>
      </c>
      <c r="B25" s="1" t="s">
        <v>90</v>
      </c>
      <c r="C25" s="1" t="s">
        <v>91</v>
      </c>
      <c r="D25" s="1" t="s">
        <v>92</v>
      </c>
      <c r="E25" t="str">
        <f t="shared" si="3"/>
        <v/>
      </c>
      <c r="F25" s="1" t="s">
        <v>4</v>
      </c>
      <c r="G25" s="2" t="s">
        <v>93</v>
      </c>
    </row>
    <row r="26">
      <c r="A26" s="1" t="s">
        <v>94</v>
      </c>
      <c r="B26" s="1" t="s">
        <v>95</v>
      </c>
      <c r="C26" s="1" t="s">
        <v>96</v>
      </c>
      <c r="D26" s="1" t="s">
        <v>97</v>
      </c>
      <c r="E26" t="str">
        <f t="shared" si="3"/>
        <v/>
      </c>
      <c r="F26" s="1" t="s">
        <v>4</v>
      </c>
      <c r="G26" s="2" t="s">
        <v>98</v>
      </c>
    </row>
    <row r="27">
      <c r="A27" s="1" t="s">
        <v>99</v>
      </c>
      <c r="B27" s="1" t="s">
        <v>100</v>
      </c>
      <c r="C27" s="1" t="s">
        <v>101</v>
      </c>
      <c r="D27" s="1" t="s">
        <v>102</v>
      </c>
      <c r="E27" t="str">
        <f t="shared" si="3"/>
        <v/>
      </c>
      <c r="F27" s="1" t="s">
        <v>4</v>
      </c>
      <c r="G27" s="2" t="s">
        <v>103</v>
      </c>
    </row>
    <row r="28">
      <c r="A28" s="1" t="s">
        <v>104</v>
      </c>
      <c r="B28" s="1" t="s">
        <v>105</v>
      </c>
      <c r="C28" s="1" t="s">
        <v>106</v>
      </c>
      <c r="D28" s="2" t="s">
        <v>107</v>
      </c>
      <c r="E28" t="str">
        <f>IMAGE("https://i.imgur.com/bru7hPf.jpg",1)</f>
        <v/>
      </c>
      <c r="F28" s="1" t="s">
        <v>4</v>
      </c>
      <c r="G28" s="2" t="s">
        <v>108</v>
      </c>
    </row>
    <row r="29">
      <c r="A29" s="1" t="s">
        <v>109</v>
      </c>
      <c r="B29" s="1" t="s">
        <v>110</v>
      </c>
      <c r="C29" s="1" t="s">
        <v>111</v>
      </c>
      <c r="D29" s="2" t="s">
        <v>112</v>
      </c>
      <c r="E29" t="str">
        <f>IMAGE("http://www.smh.com.au/content/dam/images/1/m/a/c/r/e/image.related.articleLeadwide.620x349.1ma77q.png/1427624386065.jpg",1)</f>
        <v/>
      </c>
      <c r="F29" s="1" t="s">
        <v>4</v>
      </c>
      <c r="G29" s="2" t="s">
        <v>113</v>
      </c>
    </row>
    <row r="30">
      <c r="A30" s="1" t="s">
        <v>114</v>
      </c>
      <c r="B30" s="1" t="s">
        <v>115</v>
      </c>
      <c r="C30" s="1" t="s">
        <v>116</v>
      </c>
      <c r="D30" s="1" t="s">
        <v>117</v>
      </c>
      <c r="E30" t="str">
        <f t="shared" ref="E30:E31" si="4">IMAGE("http://ifttt.com/images/no_image_card.png",1)</f>
        <v/>
      </c>
      <c r="F30" s="1" t="s">
        <v>4</v>
      </c>
      <c r="G30" s="2" t="s">
        <v>118</v>
      </c>
    </row>
    <row r="31">
      <c r="A31" s="1" t="s">
        <v>119</v>
      </c>
      <c r="B31" s="1" t="s">
        <v>120</v>
      </c>
      <c r="C31" s="1" t="s">
        <v>121</v>
      </c>
      <c r="D31" s="2" t="s">
        <v>122</v>
      </c>
      <c r="E31" t="str">
        <f t="shared" si="4"/>
        <v/>
      </c>
      <c r="F31" s="1" t="s">
        <v>4</v>
      </c>
      <c r="G31" s="2" t="s">
        <v>123</v>
      </c>
    </row>
    <row r="32">
      <c r="A32" s="1" t="s">
        <v>124</v>
      </c>
      <c r="B32" s="1" t="s">
        <v>125</v>
      </c>
      <c r="C32" s="1" t="s">
        <v>126</v>
      </c>
      <c r="D32" s="2" t="s">
        <v>127</v>
      </c>
      <c r="E32" t="str">
        <f>IMAGE("http://assets.tumblr.com/images/og/text_200.png",1)</f>
        <v/>
      </c>
      <c r="F32" s="1" t="s">
        <v>4</v>
      </c>
      <c r="G32" s="2" t="s">
        <v>128</v>
      </c>
    </row>
    <row r="33">
      <c r="A33" s="1" t="s">
        <v>129</v>
      </c>
      <c r="B33" s="1" t="s">
        <v>130</v>
      </c>
      <c r="C33" s="1" t="s">
        <v>131</v>
      </c>
      <c r="D33" s="2" t="s">
        <v>132</v>
      </c>
      <c r="E33" t="str">
        <f>IMAGE("https://i.ytimg.com/vd?id=21uta3ieNXY&amp;amp;ats=2719000&amp;amp;w=960&amp;amp;h=720&amp;amp;sigh=g0oIxN4M2TqyFAIUxDGnwPPXfvQ",1)</f>
        <v/>
      </c>
      <c r="F33" s="1" t="s">
        <v>4</v>
      </c>
      <c r="G33" s="2" t="s">
        <v>133</v>
      </c>
    </row>
    <row r="34">
      <c r="A34" s="1" t="s">
        <v>134</v>
      </c>
      <c r="B34" s="1" t="s">
        <v>135</v>
      </c>
      <c r="C34" s="1" t="s">
        <v>136</v>
      </c>
      <c r="D34" s="1" t="s">
        <v>137</v>
      </c>
      <c r="E34" t="str">
        <f>IMAGE("http://ifttt.com/images/no_image_card.png",1)</f>
        <v/>
      </c>
      <c r="F34" s="1" t="s">
        <v>4</v>
      </c>
      <c r="G34" s="2" t="s">
        <v>138</v>
      </c>
    </row>
    <row r="35">
      <c r="A35" s="1" t="s">
        <v>139</v>
      </c>
      <c r="B35" s="1" t="s">
        <v>140</v>
      </c>
      <c r="C35" s="1" t="s">
        <v>141</v>
      </c>
      <c r="D35" s="2" t="s">
        <v>142</v>
      </c>
      <c r="E35" t="str">
        <f>IMAGE("http://i.imgur.com/wws3wb9.jpg",1)</f>
        <v/>
      </c>
      <c r="F35" s="1" t="s">
        <v>4</v>
      </c>
      <c r="G35" s="2" t="s">
        <v>143</v>
      </c>
    </row>
    <row r="36">
      <c r="A36" s="1" t="s">
        <v>144</v>
      </c>
      <c r="B36" s="1" t="s">
        <v>145</v>
      </c>
      <c r="C36" s="1" t="s">
        <v>146</v>
      </c>
      <c r="D36" s="2" t="s">
        <v>147</v>
      </c>
      <c r="E36" t="str">
        <f>IMAGE("http://i.imgur.com/kuF4t8i.png?fb",1)</f>
        <v/>
      </c>
      <c r="F36" s="1" t="s">
        <v>4</v>
      </c>
      <c r="G36" s="2" t="s">
        <v>148</v>
      </c>
    </row>
    <row r="37">
      <c r="A37" s="1" t="s">
        <v>149</v>
      </c>
      <c r="B37" s="1" t="s">
        <v>150</v>
      </c>
      <c r="C37" s="1" t="s">
        <v>151</v>
      </c>
      <c r="D37" s="1" t="s">
        <v>152</v>
      </c>
      <c r="E37" t="str">
        <f t="shared" ref="E37:E38" si="5">IMAGE("http://ifttt.com/images/no_image_card.png",1)</f>
        <v/>
      </c>
      <c r="F37" s="1" t="s">
        <v>4</v>
      </c>
      <c r="G37" s="2" t="s">
        <v>153</v>
      </c>
    </row>
    <row r="38">
      <c r="A38" s="1" t="s">
        <v>154</v>
      </c>
      <c r="B38" s="1" t="s">
        <v>155</v>
      </c>
      <c r="C38" s="1" t="s">
        <v>156</v>
      </c>
      <c r="D38" s="1" t="s">
        <v>157</v>
      </c>
      <c r="E38" t="str">
        <f t="shared" si="5"/>
        <v/>
      </c>
      <c r="F38" s="1" t="s">
        <v>4</v>
      </c>
      <c r="G38" s="2" t="s">
        <v>158</v>
      </c>
    </row>
    <row r="39">
      <c r="A39" s="1" t="s">
        <v>159</v>
      </c>
      <c r="B39" s="1" t="s">
        <v>160</v>
      </c>
      <c r="C39" s="1" t="s">
        <v>161</v>
      </c>
      <c r="D39" s="2" t="s">
        <v>162</v>
      </c>
      <c r="E39" t="str">
        <f>IMAGE("http://si.wsj.net/public/resources/images/BN-HO942_0325pi_P_20150325123526.jpg",1)</f>
        <v/>
      </c>
      <c r="F39" s="1" t="s">
        <v>4</v>
      </c>
      <c r="G39" s="2" t="s">
        <v>163</v>
      </c>
    </row>
    <row r="40">
      <c r="A40" s="1" t="s">
        <v>164</v>
      </c>
      <c r="B40" s="1" t="s">
        <v>165</v>
      </c>
      <c r="C40" s="1" t="s">
        <v>166</v>
      </c>
      <c r="D40" s="1" t="s">
        <v>167</v>
      </c>
      <c r="E40" t="str">
        <f>IMAGE("http://ifttt.com/images/no_image_card.png",1)</f>
        <v/>
      </c>
      <c r="F40" s="1" t="s">
        <v>4</v>
      </c>
      <c r="G40" s="2" t="s">
        <v>168</v>
      </c>
    </row>
    <row r="41">
      <c r="A41" s="1" t="s">
        <v>169</v>
      </c>
      <c r="B41" s="1" t="s">
        <v>170</v>
      </c>
      <c r="C41" s="1" t="s">
        <v>161</v>
      </c>
      <c r="D41" s="2" t="s">
        <v>171</v>
      </c>
      <c r="E41" t="str">
        <f>IMAGE("http://si.wsj.net/public/resources/images/BN-HO942_0325pi_P_20150325123526.jpg",1)</f>
        <v/>
      </c>
      <c r="F41" s="1" t="s">
        <v>4</v>
      </c>
      <c r="G41" s="2" t="s">
        <v>172</v>
      </c>
    </row>
    <row r="42">
      <c r="A42" s="1" t="s">
        <v>173</v>
      </c>
      <c r="B42" s="1" t="s">
        <v>174</v>
      </c>
      <c r="C42" s="1" t="s">
        <v>175</v>
      </c>
      <c r="D42" s="2" t="s">
        <v>176</v>
      </c>
      <c r="E42" t="str">
        <f>IMAGE("https://ip.bitcointalk.org/?u=http%3A%2F%2Fi760.photobucket.com%2Falbums%2Fxx245%2Fkweniboo%2F91C10718-5532-4BA5-98D6-806A739DAA4D_1.png&amp;amp;t=550&amp;amp;c=msLG34amUr7iGw",1)</f>
        <v/>
      </c>
      <c r="F42" s="1" t="s">
        <v>4</v>
      </c>
      <c r="G42" s="2" t="s">
        <v>177</v>
      </c>
    </row>
    <row r="43">
      <c r="A43" s="1" t="s">
        <v>178</v>
      </c>
      <c r="B43" s="1" t="s">
        <v>179</v>
      </c>
      <c r="C43" s="1" t="s">
        <v>180</v>
      </c>
      <c r="D43" s="2" t="s">
        <v>181</v>
      </c>
      <c r="E43" t="str">
        <f>IMAGE("https://raw.githubusercontent.com/andris9/Nodemailer/master/assets/nm_logo_200x136.png",1)</f>
        <v/>
      </c>
      <c r="F43" s="1" t="s">
        <v>4</v>
      </c>
      <c r="G43" s="2" t="s">
        <v>182</v>
      </c>
    </row>
    <row r="44">
      <c r="A44" s="1" t="s">
        <v>183</v>
      </c>
      <c r="B44" s="1" t="s">
        <v>184</v>
      </c>
      <c r="C44" s="1" t="s">
        <v>185</v>
      </c>
      <c r="D44" s="1" t="s">
        <v>186</v>
      </c>
      <c r="E44" t="str">
        <f t="shared" ref="E44:E48" si="6">IMAGE("http://ifttt.com/images/no_image_card.png",1)</f>
        <v/>
      </c>
      <c r="F44" s="1" t="s">
        <v>4</v>
      </c>
      <c r="G44" s="2" t="s">
        <v>187</v>
      </c>
    </row>
    <row r="45">
      <c r="A45" s="1" t="s">
        <v>188</v>
      </c>
      <c r="B45" s="1" t="s">
        <v>189</v>
      </c>
      <c r="C45" s="1" t="s">
        <v>190</v>
      </c>
      <c r="D45" s="1" t="s">
        <v>191</v>
      </c>
      <c r="E45" t="str">
        <f t="shared" si="6"/>
        <v/>
      </c>
      <c r="F45" s="1" t="s">
        <v>4</v>
      </c>
      <c r="G45" s="2" t="s">
        <v>192</v>
      </c>
    </row>
    <row r="46">
      <c r="A46" s="1" t="s">
        <v>193</v>
      </c>
      <c r="B46" s="1" t="s">
        <v>194</v>
      </c>
      <c r="C46" s="1" t="s">
        <v>195</v>
      </c>
      <c r="D46" s="1" t="s">
        <v>167</v>
      </c>
      <c r="E46" t="str">
        <f t="shared" si="6"/>
        <v/>
      </c>
      <c r="F46" s="1" t="s">
        <v>4</v>
      </c>
      <c r="G46" s="2" t="s">
        <v>196</v>
      </c>
    </row>
    <row r="47">
      <c r="A47" s="1" t="s">
        <v>197</v>
      </c>
      <c r="B47" s="1" t="s">
        <v>198</v>
      </c>
      <c r="C47" s="1" t="s">
        <v>199</v>
      </c>
      <c r="D47" s="1" t="s">
        <v>200</v>
      </c>
      <c r="E47" t="str">
        <f t="shared" si="6"/>
        <v/>
      </c>
      <c r="F47" s="1" t="s">
        <v>4</v>
      </c>
      <c r="G47" s="2" t="s">
        <v>201</v>
      </c>
    </row>
    <row r="48">
      <c r="A48" s="1" t="s">
        <v>202</v>
      </c>
      <c r="B48" s="1" t="s">
        <v>203</v>
      </c>
      <c r="C48" s="1" t="s">
        <v>204</v>
      </c>
      <c r="D48" s="1" t="s">
        <v>205</v>
      </c>
      <c r="E48" t="str">
        <f t="shared" si="6"/>
        <v/>
      </c>
      <c r="F48" s="1" t="s">
        <v>4</v>
      </c>
      <c r="G48" s="2" t="s">
        <v>206</v>
      </c>
    </row>
    <row r="49">
      <c r="A49" s="1" t="s">
        <v>207</v>
      </c>
      <c r="B49" s="1" t="s">
        <v>208</v>
      </c>
      <c r="C49" s="1" t="s">
        <v>209</v>
      </c>
      <c r="D49" s="2" t="s">
        <v>210</v>
      </c>
      <c r="E49" t="str">
        <f>IMAGE("http://si.wsj.net/public/resources/images/BN-HO942_0325pi_P_20150325123526.jpg",1)</f>
        <v/>
      </c>
      <c r="F49" s="1" t="s">
        <v>4</v>
      </c>
      <c r="G49" s="2" t="s">
        <v>211</v>
      </c>
    </row>
    <row r="50">
      <c r="A50" s="1" t="s">
        <v>212</v>
      </c>
      <c r="B50" s="1" t="s">
        <v>213</v>
      </c>
      <c r="C50" s="1" t="s">
        <v>214</v>
      </c>
      <c r="D50" s="2" t="s">
        <v>215</v>
      </c>
      <c r="E50" t="str">
        <f t="shared" ref="E50:E54" si="7">IMAGE("http://ifttt.com/images/no_image_card.png",1)</f>
        <v/>
      </c>
      <c r="F50" s="1" t="s">
        <v>4</v>
      </c>
      <c r="G50" s="2" t="s">
        <v>216</v>
      </c>
    </row>
    <row r="51">
      <c r="A51" s="1" t="s">
        <v>217</v>
      </c>
      <c r="B51" s="1" t="s">
        <v>218</v>
      </c>
      <c r="C51" s="1" t="s">
        <v>219</v>
      </c>
      <c r="D51" s="1" t="s">
        <v>220</v>
      </c>
      <c r="E51" t="str">
        <f t="shared" si="7"/>
        <v/>
      </c>
      <c r="F51" s="1" t="s">
        <v>4</v>
      </c>
      <c r="G51" s="2" t="s">
        <v>221</v>
      </c>
    </row>
    <row r="52">
      <c r="A52" s="1" t="s">
        <v>217</v>
      </c>
      <c r="B52" s="1" t="s">
        <v>222</v>
      </c>
      <c r="C52" s="1" t="s">
        <v>223</v>
      </c>
      <c r="D52" s="1" t="s">
        <v>224</v>
      </c>
      <c r="E52" t="str">
        <f t="shared" si="7"/>
        <v/>
      </c>
      <c r="F52" s="1" t="s">
        <v>4</v>
      </c>
      <c r="G52" s="2" t="s">
        <v>225</v>
      </c>
    </row>
    <row r="53">
      <c r="A53" s="1" t="s">
        <v>226</v>
      </c>
      <c r="B53" s="1" t="s">
        <v>80</v>
      </c>
      <c r="C53" s="1" t="s">
        <v>227</v>
      </c>
      <c r="D53" s="1" t="s">
        <v>228</v>
      </c>
      <c r="E53" t="str">
        <f t="shared" si="7"/>
        <v/>
      </c>
      <c r="F53" s="1" t="s">
        <v>4</v>
      </c>
      <c r="G53" s="2" t="s">
        <v>229</v>
      </c>
    </row>
    <row r="54">
      <c r="A54" s="1" t="s">
        <v>230</v>
      </c>
      <c r="B54" s="1" t="s">
        <v>231</v>
      </c>
      <c r="C54" s="1" t="s">
        <v>232</v>
      </c>
      <c r="D54" s="1" t="s">
        <v>233</v>
      </c>
      <c r="E54" t="str">
        <f t="shared" si="7"/>
        <v/>
      </c>
      <c r="F54" s="1" t="s">
        <v>4</v>
      </c>
      <c r="G54" s="2" t="s">
        <v>234</v>
      </c>
    </row>
    <row r="55">
      <c r="A55" s="1" t="s">
        <v>235</v>
      </c>
      <c r="B55" s="1" t="s">
        <v>236</v>
      </c>
      <c r="C55" s="1" t="s">
        <v>237</v>
      </c>
      <c r="D55" s="2" t="s">
        <v>238</v>
      </c>
      <c r="E55" t="str">
        <f>IMAGE("https://pbs.twimg.com/profile_images/2843317961/06eecfd8db67d57ed4c5718c8db35aa5_400x400.jpeg",1)</f>
        <v/>
      </c>
      <c r="F55" s="1" t="s">
        <v>4</v>
      </c>
      <c r="G55" s="2" t="s">
        <v>239</v>
      </c>
    </row>
    <row r="56">
      <c r="A56" s="1" t="s">
        <v>240</v>
      </c>
      <c r="B56" s="1" t="s">
        <v>241</v>
      </c>
      <c r="C56" s="1" t="s">
        <v>242</v>
      </c>
      <c r="D56" s="1" t="s">
        <v>243</v>
      </c>
      <c r="E56" t="str">
        <f>IMAGE("http://ifttt.com/images/no_image_card.png",1)</f>
        <v/>
      </c>
      <c r="F56" s="1" t="s">
        <v>4</v>
      </c>
      <c r="G56" s="2" t="s">
        <v>244</v>
      </c>
    </row>
    <row r="57">
      <c r="A57" s="1" t="s">
        <v>245</v>
      </c>
      <c r="B57" s="1" t="s">
        <v>246</v>
      </c>
      <c r="C57" s="1" t="s">
        <v>247</v>
      </c>
      <c r="D57" s="2" t="s">
        <v>248</v>
      </c>
      <c r="E57" t="str">
        <f>IMAGE("http://bravenewcoin.com/assets/Uploads/_resampled/CroppedImage400400-beach-caribbean.png",1)</f>
        <v/>
      </c>
      <c r="F57" s="1" t="s">
        <v>4</v>
      </c>
      <c r="G57" s="2" t="s">
        <v>249</v>
      </c>
    </row>
    <row r="58">
      <c r="A58" s="1" t="s">
        <v>250</v>
      </c>
      <c r="B58" s="1" t="s">
        <v>251</v>
      </c>
      <c r="C58" s="1" t="s">
        <v>252</v>
      </c>
      <c r="D58" s="1" t="s">
        <v>253</v>
      </c>
      <c r="E58" t="str">
        <f t="shared" ref="E58:E59" si="8">IMAGE("http://ifttt.com/images/no_image_card.png",1)</f>
        <v/>
      </c>
      <c r="F58" s="1" t="s">
        <v>4</v>
      </c>
      <c r="G58" s="2" t="s">
        <v>254</v>
      </c>
    </row>
    <row r="59">
      <c r="A59" s="1" t="s">
        <v>255</v>
      </c>
      <c r="B59" s="1" t="s">
        <v>256</v>
      </c>
      <c r="C59" s="1" t="s">
        <v>257</v>
      </c>
      <c r="D59" s="1" t="s">
        <v>258</v>
      </c>
      <c r="E59" t="str">
        <f t="shared" si="8"/>
        <v/>
      </c>
      <c r="F59" s="1" t="s">
        <v>4</v>
      </c>
      <c r="G59" s="2" t="s">
        <v>259</v>
      </c>
    </row>
    <row r="60">
      <c r="A60" s="1" t="s">
        <v>260</v>
      </c>
      <c r="B60" s="1" t="s">
        <v>261</v>
      </c>
      <c r="C60" s="1" t="s">
        <v>262</v>
      </c>
      <c r="D60" s="2" t="s">
        <v>263</v>
      </c>
      <c r="E60" t="str">
        <f>IMAGE("https://bnktothefuture.com/pitches/2079/photo/original",1)</f>
        <v/>
      </c>
      <c r="F60" s="1" t="s">
        <v>4</v>
      </c>
      <c r="G60" s="2" t="s">
        <v>264</v>
      </c>
    </row>
    <row r="61">
      <c r="A61" s="1" t="s">
        <v>265</v>
      </c>
      <c r="B61" s="1" t="s">
        <v>266</v>
      </c>
      <c r="C61" s="1" t="s">
        <v>267</v>
      </c>
      <c r="D61" s="2" t="s">
        <v>268</v>
      </c>
      <c r="E61" t="str">
        <f>IMAGE("https://i.ytimg.com/vi/ksQBpzop788/hqdefault.jpg",1)</f>
        <v/>
      </c>
      <c r="F61" s="1" t="s">
        <v>4</v>
      </c>
      <c r="G61" s="2" t="s">
        <v>269</v>
      </c>
    </row>
    <row r="62">
      <c r="A62" s="1" t="s">
        <v>270</v>
      </c>
      <c r="B62" s="1" t="s">
        <v>271</v>
      </c>
      <c r="C62" s="1" t="s">
        <v>272</v>
      </c>
      <c r="D62" s="2" t="s">
        <v>273</v>
      </c>
      <c r="E62" t="str">
        <f>IMAGE("https://i.ytimg.com/vi/VP8NLSHlU4M/hqdefault.jpg",1)</f>
        <v/>
      </c>
      <c r="F62" s="1" t="s">
        <v>4</v>
      </c>
      <c r="G62" s="2" t="s">
        <v>274</v>
      </c>
    </row>
    <row r="63">
      <c r="A63" s="1" t="s">
        <v>275</v>
      </c>
      <c r="B63" s="1" t="s">
        <v>276</v>
      </c>
      <c r="C63" s="1" t="s">
        <v>277</v>
      </c>
      <c r="D63" s="1" t="s">
        <v>278</v>
      </c>
      <c r="E63" t="str">
        <f>IMAGE("http://ifttt.com/images/no_image_card.png",1)</f>
        <v/>
      </c>
      <c r="F63" s="1" t="s">
        <v>4</v>
      </c>
      <c r="G63" s="2" t="s">
        <v>279</v>
      </c>
    </row>
    <row r="64">
      <c r="A64" s="1" t="s">
        <v>280</v>
      </c>
      <c r="B64" s="1" t="s">
        <v>281</v>
      </c>
      <c r="C64" s="1" t="s">
        <v>282</v>
      </c>
      <c r="D64" s="2" t="s">
        <v>283</v>
      </c>
      <c r="E64" t="str">
        <f>IMAGE("http://www.coinbuzz.com/wp-content/uploads/2015/03/bitt-alphapoint.jpg",1)</f>
        <v/>
      </c>
      <c r="F64" s="1" t="s">
        <v>4</v>
      </c>
      <c r="G64" s="2" t="s">
        <v>284</v>
      </c>
    </row>
    <row r="65">
      <c r="A65" s="1" t="s">
        <v>285</v>
      </c>
      <c r="B65" s="1" t="s">
        <v>286</v>
      </c>
      <c r="C65" s="1" t="s">
        <v>287</v>
      </c>
      <c r="D65" s="2" t="s">
        <v>288</v>
      </c>
      <c r="E65" t="str">
        <f>IMAGE("https://i.ytimg.com/vi/82l0HjJZcyQ/maxresdefault.jpg",1)</f>
        <v/>
      </c>
      <c r="F65" s="1" t="s">
        <v>4</v>
      </c>
      <c r="G65" s="2" t="s">
        <v>289</v>
      </c>
    </row>
    <row r="66">
      <c r="A66" s="1" t="s">
        <v>290</v>
      </c>
      <c r="B66" s="1" t="s">
        <v>291</v>
      </c>
      <c r="C66" s="1" t="s">
        <v>292</v>
      </c>
      <c r="D66" s="2" t="s">
        <v>293</v>
      </c>
      <c r="E66" t="str">
        <f>IMAGE("http://i.imgur.com/ypDqasB.jpg?fb",1)</f>
        <v/>
      </c>
      <c r="F66" s="1" t="s">
        <v>4</v>
      </c>
      <c r="G66" s="2" t="s">
        <v>294</v>
      </c>
    </row>
    <row r="67">
      <c r="A67" s="1" t="s">
        <v>295</v>
      </c>
      <c r="B67" s="1" t="s">
        <v>296</v>
      </c>
      <c r="C67" s="1" t="s">
        <v>297</v>
      </c>
      <c r="D67" s="2" t="s">
        <v>298</v>
      </c>
      <c r="E67" t="str">
        <f>IMAGE("http://ec1.ostkcdn.com/images/products/10038927/T17183947.jpg",1)</f>
        <v/>
      </c>
      <c r="F67" s="1" t="s">
        <v>4</v>
      </c>
      <c r="G67" s="2" t="s">
        <v>299</v>
      </c>
    </row>
    <row r="68">
      <c r="A68" s="1" t="s">
        <v>300</v>
      </c>
      <c r="B68" s="1" t="s">
        <v>301</v>
      </c>
      <c r="C68" s="1" t="s">
        <v>302</v>
      </c>
      <c r="D68" s="1" t="s">
        <v>303</v>
      </c>
      <c r="E68" t="str">
        <f t="shared" ref="E68:E71" si="9">IMAGE("http://ifttt.com/images/no_image_card.png",1)</f>
        <v/>
      </c>
      <c r="F68" s="1" t="s">
        <v>4</v>
      </c>
      <c r="G68" s="2" t="s">
        <v>304</v>
      </c>
    </row>
    <row r="69">
      <c r="A69" s="1" t="s">
        <v>305</v>
      </c>
      <c r="B69" s="1" t="s">
        <v>306</v>
      </c>
      <c r="C69" s="1" t="s">
        <v>307</v>
      </c>
      <c r="D69" s="1" t="s">
        <v>308</v>
      </c>
      <c r="E69" t="str">
        <f t="shared" si="9"/>
        <v/>
      </c>
      <c r="F69" s="1" t="s">
        <v>4</v>
      </c>
      <c r="G69" s="2" t="s">
        <v>309</v>
      </c>
    </row>
    <row r="70">
      <c r="A70" s="1" t="s">
        <v>310</v>
      </c>
      <c r="B70" s="1" t="s">
        <v>311</v>
      </c>
      <c r="C70" s="1" t="s">
        <v>312</v>
      </c>
      <c r="D70" s="1" t="s">
        <v>313</v>
      </c>
      <c r="E70" t="str">
        <f t="shared" si="9"/>
        <v/>
      </c>
      <c r="F70" s="1" t="s">
        <v>4</v>
      </c>
      <c r="G70" s="2" t="s">
        <v>314</v>
      </c>
    </row>
    <row r="71">
      <c r="A71" s="1" t="s">
        <v>315</v>
      </c>
      <c r="B71" s="1" t="s">
        <v>316</v>
      </c>
      <c r="C71" s="1" t="s">
        <v>317</v>
      </c>
      <c r="D71" s="1" t="s">
        <v>318</v>
      </c>
      <c r="E71" t="str">
        <f t="shared" si="9"/>
        <v/>
      </c>
      <c r="F71" s="1" t="s">
        <v>4</v>
      </c>
      <c r="G71" s="2" t="s">
        <v>319</v>
      </c>
    </row>
    <row r="72">
      <c r="A72" s="1" t="s">
        <v>320</v>
      </c>
      <c r="B72" s="1" t="s">
        <v>321</v>
      </c>
      <c r="C72" s="1" t="s">
        <v>322</v>
      </c>
      <c r="D72" s="2" t="s">
        <v>323</v>
      </c>
      <c r="E72" t="str">
        <f>IMAGE("https://socialmediawidgets.files.wordpress.com/2014/03/01_twitter1.png",1)</f>
        <v/>
      </c>
      <c r="F72" s="1" t="s">
        <v>4</v>
      </c>
      <c r="G72" s="2" t="s">
        <v>324</v>
      </c>
    </row>
    <row r="73">
      <c r="A73" s="1" t="s">
        <v>325</v>
      </c>
      <c r="B73" s="1" t="s">
        <v>326</v>
      </c>
      <c r="C73" s="1" t="s">
        <v>327</v>
      </c>
      <c r="D73" s="1" t="s">
        <v>328</v>
      </c>
      <c r="E73" t="str">
        <f t="shared" ref="E73:E77" si="10">IMAGE("http://ifttt.com/images/no_image_card.png",1)</f>
        <v/>
      </c>
      <c r="F73" s="1" t="s">
        <v>4</v>
      </c>
      <c r="G73" s="2" t="s">
        <v>329</v>
      </c>
    </row>
    <row r="74">
      <c r="A74" s="1" t="s">
        <v>330</v>
      </c>
      <c r="B74" s="1" t="s">
        <v>331</v>
      </c>
      <c r="C74" s="1" t="s">
        <v>332</v>
      </c>
      <c r="D74" s="1" t="s">
        <v>333</v>
      </c>
      <c r="E74" t="str">
        <f t="shared" si="10"/>
        <v/>
      </c>
      <c r="F74" s="1" t="s">
        <v>4</v>
      </c>
      <c r="G74" s="2" t="s">
        <v>334</v>
      </c>
    </row>
    <row r="75">
      <c r="A75" s="1" t="s">
        <v>330</v>
      </c>
      <c r="B75" s="1" t="s">
        <v>335</v>
      </c>
      <c r="C75" s="1" t="s">
        <v>336</v>
      </c>
      <c r="D75" s="1" t="s">
        <v>337</v>
      </c>
      <c r="E75" t="str">
        <f t="shared" si="10"/>
        <v/>
      </c>
      <c r="F75" s="1" t="s">
        <v>4</v>
      </c>
      <c r="G75" s="2" t="s">
        <v>338</v>
      </c>
    </row>
    <row r="76">
      <c r="A76" s="1" t="s">
        <v>339</v>
      </c>
      <c r="B76" s="1" t="s">
        <v>340</v>
      </c>
      <c r="C76" s="1" t="s">
        <v>341</v>
      </c>
      <c r="D76" s="1" t="s">
        <v>342</v>
      </c>
      <c r="E76" t="str">
        <f t="shared" si="10"/>
        <v/>
      </c>
      <c r="F76" s="1" t="s">
        <v>4</v>
      </c>
      <c r="G76" s="2" t="s">
        <v>343</v>
      </c>
    </row>
    <row r="77">
      <c r="A77" s="1" t="s">
        <v>344</v>
      </c>
      <c r="B77" s="1" t="s">
        <v>345</v>
      </c>
      <c r="C77" s="1" t="s">
        <v>346</v>
      </c>
      <c r="D77" s="1" t="s">
        <v>347</v>
      </c>
      <c r="E77" t="str">
        <f t="shared" si="10"/>
        <v/>
      </c>
      <c r="F77" s="1" t="s">
        <v>4</v>
      </c>
      <c r="G77" s="2" t="s">
        <v>348</v>
      </c>
    </row>
    <row r="78">
      <c r="A78" s="1" t="s">
        <v>349</v>
      </c>
      <c r="B78" s="1" t="s">
        <v>350</v>
      </c>
      <c r="C78" s="1" t="s">
        <v>351</v>
      </c>
      <c r="D78" s="2" t="s">
        <v>352</v>
      </c>
      <c r="E78" t="str">
        <f>IMAGE("https://fbcdn-sphotos-d-a.akamaihd.net/hphotos-ak-xpf1/v/t1.0-9/p180x540/11013309_873698246020426_3485008115923662267_n.jpg?oh=6512b3a0a201b6a98116f8b65b26fa7e&amp;oe=55BA555F&amp;__gda__=1437313250_93ed1cb93caae691d3cdcd0b6925f2cb",1)</f>
        <v/>
      </c>
      <c r="F78" s="1" t="s">
        <v>4</v>
      </c>
      <c r="G78" s="2" t="s">
        <v>353</v>
      </c>
    </row>
    <row r="79">
      <c r="A79" s="1" t="s">
        <v>354</v>
      </c>
      <c r="B79" s="1" t="s">
        <v>355</v>
      </c>
      <c r="C79" s="1" t="s">
        <v>356</v>
      </c>
      <c r="D79" s="2" t="s">
        <v>357</v>
      </c>
      <c r="E79" t="str">
        <f>IMAGE("http://img.artpal.com/33515/1-15-3-29-5-35-55m.jpg",1)</f>
        <v/>
      </c>
      <c r="F79" s="1" t="s">
        <v>4</v>
      </c>
      <c r="G79" s="2" t="s">
        <v>358</v>
      </c>
    </row>
    <row r="80">
      <c r="A80" s="1" t="s">
        <v>359</v>
      </c>
      <c r="B80" s="1" t="s">
        <v>360</v>
      </c>
      <c r="C80" s="1" t="s">
        <v>361</v>
      </c>
      <c r="D80" s="1" t="s">
        <v>362</v>
      </c>
      <c r="E80" t="str">
        <f t="shared" ref="E80:E81" si="11">IMAGE("http://ifttt.com/images/no_image_card.png",1)</f>
        <v/>
      </c>
      <c r="F80" s="1" t="s">
        <v>4</v>
      </c>
      <c r="G80" s="2" t="s">
        <v>363</v>
      </c>
    </row>
    <row r="81">
      <c r="A81" s="1" t="s">
        <v>364</v>
      </c>
      <c r="B81" s="1" t="s">
        <v>365</v>
      </c>
      <c r="C81" s="1" t="s">
        <v>366</v>
      </c>
      <c r="D81" s="1" t="s">
        <v>367</v>
      </c>
      <c r="E81" t="str">
        <f t="shared" si="11"/>
        <v/>
      </c>
      <c r="F81" s="1" t="s">
        <v>4</v>
      </c>
      <c r="G81" s="2" t="s">
        <v>368</v>
      </c>
    </row>
    <row r="82">
      <c r="A82" s="1" t="s">
        <v>369</v>
      </c>
      <c r="B82" s="1" t="s">
        <v>370</v>
      </c>
      <c r="C82" s="1" t="s">
        <v>371</v>
      </c>
      <c r="D82" s="2" t="s">
        <v>372</v>
      </c>
      <c r="E82" t="str">
        <f>IMAGE("http://thefuturewasyesterday.org/Bitcoin_Papers/old-old-IMG_20150323_204911.jpg",1)</f>
        <v/>
      </c>
      <c r="F82" s="1" t="s">
        <v>4</v>
      </c>
      <c r="G82" s="2" t="s">
        <v>373</v>
      </c>
    </row>
    <row r="83">
      <c r="A83" s="1" t="s">
        <v>374</v>
      </c>
      <c r="B83" s="1" t="s">
        <v>375</v>
      </c>
      <c r="C83" s="1" t="s">
        <v>376</v>
      </c>
      <c r="D83" s="2" t="s">
        <v>377</v>
      </c>
      <c r="E83" t="str">
        <f>IMAGE("http://blackboxrm.com/images/iso-logo.jpg",1)</f>
        <v/>
      </c>
      <c r="F83" s="1" t="s">
        <v>4</v>
      </c>
      <c r="G83" s="2" t="s">
        <v>378</v>
      </c>
    </row>
    <row r="84">
      <c r="A84" s="1" t="s">
        <v>379</v>
      </c>
      <c r="B84" s="1" t="s">
        <v>380</v>
      </c>
      <c r="C84" s="1" t="s">
        <v>381</v>
      </c>
      <c r="D84" s="1" t="s">
        <v>167</v>
      </c>
      <c r="E84" t="str">
        <f>IMAGE("http://ifttt.com/images/no_image_card.png",1)</f>
        <v/>
      </c>
      <c r="F84" s="1" t="s">
        <v>4</v>
      </c>
      <c r="G84" s="2" t="s">
        <v>382</v>
      </c>
    </row>
    <row r="85">
      <c r="A85" s="1" t="s">
        <v>383</v>
      </c>
      <c r="B85" s="1" t="s">
        <v>384</v>
      </c>
      <c r="C85" s="1" t="s">
        <v>385</v>
      </c>
      <c r="D85" s="2" t="s">
        <v>386</v>
      </c>
      <c r="E85" t="str">
        <f>IMAGE("http://i.imgur.com/59cO5II.jpg?fb",1)</f>
        <v/>
      </c>
      <c r="F85" s="1" t="s">
        <v>4</v>
      </c>
      <c r="G85" s="2" t="s">
        <v>387</v>
      </c>
    </row>
    <row r="86">
      <c r="A86" s="1" t="s">
        <v>388</v>
      </c>
      <c r="B86" s="1" t="s">
        <v>389</v>
      </c>
      <c r="C86" s="1" t="s">
        <v>390</v>
      </c>
      <c r="D86" s="2" t="s">
        <v>391</v>
      </c>
      <c r="E86" t="str">
        <f>IMAGE("http://fordslaw.com/images/5d141200a4b7efffa800a4a31756c691_e2y8.png",1)</f>
        <v/>
      </c>
      <c r="F86" s="1" t="s">
        <v>4</v>
      </c>
      <c r="G86" s="2" t="s">
        <v>392</v>
      </c>
    </row>
    <row r="87">
      <c r="A87" s="1" t="s">
        <v>393</v>
      </c>
      <c r="B87" s="1" t="s">
        <v>394</v>
      </c>
      <c r="C87" s="1" t="s">
        <v>395</v>
      </c>
      <c r="D87" s="2" t="s">
        <v>396</v>
      </c>
      <c r="E87" t="str">
        <f>IMAGE("http://cointelegraph.com/images/725_aHR0cDovL2NvaW50ZWxlZ3JhcGguY29tL3N0b3JhZ2UvdXBsb2Fkcy92aWV3L2EyOWUzYTAxNWYxZTM4ZGM5YTY5NjM0Y2FhOThjMTM5LmpwZw==.jpg",1)</f>
        <v/>
      </c>
      <c r="F87" s="1" t="s">
        <v>4</v>
      </c>
      <c r="G87" s="2" t="s">
        <v>397</v>
      </c>
    </row>
    <row r="88">
      <c r="A88" s="1" t="s">
        <v>398</v>
      </c>
      <c r="B88" s="1" t="s">
        <v>399</v>
      </c>
      <c r="C88" s="1" t="s">
        <v>400</v>
      </c>
      <c r="D88" s="2" t="s">
        <v>401</v>
      </c>
      <c r="E88" t="str">
        <f>IMAGE("http://ifttt.com/images/no_image_card.png",1)</f>
        <v/>
      </c>
      <c r="F88" s="1" t="s">
        <v>4</v>
      </c>
      <c r="G88" s="2" t="s">
        <v>402</v>
      </c>
    </row>
    <row r="89">
      <c r="A89" s="1" t="s">
        <v>403</v>
      </c>
      <c r="B89" s="1" t="s">
        <v>404</v>
      </c>
      <c r="C89" s="1" t="s">
        <v>405</v>
      </c>
      <c r="D89" s="2" t="s">
        <v>406</v>
      </c>
      <c r="E89" t="str">
        <f>IMAGE("http://pastebin.com/i/fb2.jpg",1)</f>
        <v/>
      </c>
      <c r="F89" s="1" t="s">
        <v>4</v>
      </c>
      <c r="G89" s="2" t="s">
        <v>407</v>
      </c>
    </row>
    <row r="90">
      <c r="A90" s="1" t="s">
        <v>408</v>
      </c>
      <c r="B90" s="1" t="s">
        <v>409</v>
      </c>
      <c r="C90" s="1" t="s">
        <v>410</v>
      </c>
      <c r="D90" s="1" t="s">
        <v>167</v>
      </c>
      <c r="E90" t="str">
        <f>IMAGE("http://ifttt.com/images/no_image_card.png",1)</f>
        <v/>
      </c>
      <c r="F90" s="1" t="s">
        <v>4</v>
      </c>
      <c r="G90" s="2" t="s">
        <v>411</v>
      </c>
    </row>
    <row r="91">
      <c r="A91" s="1" t="s">
        <v>412</v>
      </c>
      <c r="B91" s="1" t="s">
        <v>413</v>
      </c>
      <c r="C91" s="1" t="s">
        <v>414</v>
      </c>
      <c r="D91" s="2" t="s">
        <v>415</v>
      </c>
      <c r="E91" t="str">
        <f>IMAGE("http://storage.googleapis.com/wzukusers/user-12871473/images/551839588da3448Yqrx3/bluedog%20takeover.jpg",1)</f>
        <v/>
      </c>
      <c r="F91" s="1" t="s">
        <v>4</v>
      </c>
      <c r="G91" s="2" t="s">
        <v>416</v>
      </c>
    </row>
    <row r="92">
      <c r="A92" s="1" t="s">
        <v>417</v>
      </c>
      <c r="B92" s="1" t="s">
        <v>208</v>
      </c>
      <c r="C92" s="1" t="s">
        <v>418</v>
      </c>
      <c r="D92" s="2" t="s">
        <v>419</v>
      </c>
      <c r="E92" t="str">
        <f>IMAGE("https://i.ytimg.com/vi/SFzsGx2D26s/maxresdefault.jpg",1)</f>
        <v/>
      </c>
      <c r="F92" s="1" t="s">
        <v>4</v>
      </c>
      <c r="G92" s="2" t="s">
        <v>420</v>
      </c>
    </row>
    <row r="93">
      <c r="A93" s="1" t="s">
        <v>421</v>
      </c>
      <c r="B93" s="1" t="s">
        <v>422</v>
      </c>
      <c r="C93" s="1" t="s">
        <v>423</v>
      </c>
      <c r="D93" s="2" t="s">
        <v>424</v>
      </c>
      <c r="E93" t="str">
        <f>IMAGE("http://www.zerohedge.com/sites/default/files/pictures/picture-5.jpg",1)</f>
        <v/>
      </c>
      <c r="F93" s="1" t="s">
        <v>4</v>
      </c>
      <c r="G93" s="2" t="s">
        <v>425</v>
      </c>
    </row>
    <row r="94">
      <c r="A94" s="1" t="s">
        <v>426</v>
      </c>
      <c r="B94" s="1" t="s">
        <v>427</v>
      </c>
      <c r="C94" s="1" t="s">
        <v>428</v>
      </c>
      <c r="D94" s="2" t="s">
        <v>429</v>
      </c>
      <c r="E94" t="str">
        <f>IMAGE("https://i.ytimg.com/vi/SqIUBn80pg4/maxresdefault.jpg",1)</f>
        <v/>
      </c>
      <c r="F94" s="1" t="s">
        <v>4</v>
      </c>
      <c r="G94" s="2" t="s">
        <v>430</v>
      </c>
    </row>
    <row r="95">
      <c r="A95" s="1" t="s">
        <v>431</v>
      </c>
      <c r="B95" s="1" t="s">
        <v>432</v>
      </c>
      <c r="C95" s="1" t="s">
        <v>433</v>
      </c>
      <c r="D95" s="1" t="s">
        <v>434</v>
      </c>
      <c r="E95" t="str">
        <f>IMAGE("http://ifttt.com/images/no_image_card.png",1)</f>
        <v/>
      </c>
      <c r="F95" s="1" t="s">
        <v>4</v>
      </c>
      <c r="G95" s="2" t="s">
        <v>435</v>
      </c>
    </row>
    <row r="96">
      <c r="A96" s="1" t="s">
        <v>436</v>
      </c>
      <c r="B96" s="1" t="s">
        <v>437</v>
      </c>
      <c r="C96" s="1" t="s">
        <v>438</v>
      </c>
      <c r="D96" s="2" t="s">
        <v>439</v>
      </c>
      <c r="E96" t="str">
        <f>IMAGE("http://i.imgur.com/2AtnNdx.png",1)</f>
        <v/>
      </c>
      <c r="F96" s="1" t="s">
        <v>4</v>
      </c>
      <c r="G96" s="2" t="s">
        <v>440</v>
      </c>
    </row>
    <row r="97">
      <c r="A97" s="1" t="s">
        <v>441</v>
      </c>
      <c r="B97" s="1" t="s">
        <v>442</v>
      </c>
      <c r="C97" s="1" t="s">
        <v>443</v>
      </c>
      <c r="D97" s="1" t="s">
        <v>444</v>
      </c>
      <c r="E97" t="str">
        <f t="shared" ref="E97:E98" si="12">IMAGE("http://ifttt.com/images/no_image_card.png",1)</f>
        <v/>
      </c>
      <c r="F97" s="1" t="s">
        <v>4</v>
      </c>
      <c r="G97" s="2" t="s">
        <v>445</v>
      </c>
    </row>
    <row r="98">
      <c r="A98" s="1" t="s">
        <v>446</v>
      </c>
      <c r="B98" s="1" t="s">
        <v>447</v>
      </c>
      <c r="C98" s="1" t="s">
        <v>448</v>
      </c>
      <c r="D98" s="2" t="s">
        <v>449</v>
      </c>
      <c r="E98" t="str">
        <f t="shared" si="12"/>
        <v/>
      </c>
      <c r="F98" s="1" t="s">
        <v>4</v>
      </c>
      <c r="G98" s="2" t="s">
        <v>450</v>
      </c>
    </row>
    <row r="99">
      <c r="A99" s="1" t="s">
        <v>451</v>
      </c>
      <c r="B99" s="1" t="s">
        <v>452</v>
      </c>
      <c r="C99" s="1" t="s">
        <v>453</v>
      </c>
      <c r="D99" s="2" t="s">
        <v>454</v>
      </c>
      <c r="E99" t="str">
        <f>IMAGE("http://i.imgur.com/pm6SQBN.png?fb",1)</f>
        <v/>
      </c>
      <c r="F99" s="1" t="s">
        <v>4</v>
      </c>
      <c r="G99" s="2" t="s">
        <v>455</v>
      </c>
    </row>
    <row r="100">
      <c r="A100" s="1" t="s">
        <v>441</v>
      </c>
      <c r="B100" s="1" t="s">
        <v>456</v>
      </c>
      <c r="C100" s="1" t="s">
        <v>457</v>
      </c>
      <c r="D100" s="1" t="s">
        <v>167</v>
      </c>
      <c r="E100" t="str">
        <f>IMAGE("http://ifttt.com/images/no_image_card.png",1)</f>
        <v/>
      </c>
      <c r="F100" s="1" t="s">
        <v>4</v>
      </c>
      <c r="G100" s="2" t="s">
        <v>458</v>
      </c>
    </row>
    <row r="101">
      <c r="A101" s="1" t="s">
        <v>459</v>
      </c>
      <c r="B101" s="1" t="s">
        <v>460</v>
      </c>
      <c r="C101" s="1" t="s">
        <v>461</v>
      </c>
      <c r="D101" s="2" t="s">
        <v>462</v>
      </c>
      <c r="E101" t="str">
        <f>IMAGE("http://www.toledoblade.com/image/2015/03/27/100x_b1_cC_z/b7apple-4.jpg",1)</f>
        <v/>
      </c>
      <c r="F101" s="1" t="s">
        <v>4</v>
      </c>
      <c r="G101" s="2" t="s">
        <v>463</v>
      </c>
    </row>
    <row r="102">
      <c r="A102" s="1" t="s">
        <v>464</v>
      </c>
      <c r="B102" s="1" t="s">
        <v>465</v>
      </c>
      <c r="C102" s="1" t="s">
        <v>466</v>
      </c>
      <c r="D102" s="1" t="s">
        <v>467</v>
      </c>
      <c r="E102" t="str">
        <f t="shared" ref="E102:E103" si="13">IMAGE("http://ifttt.com/images/no_image_card.png",1)</f>
        <v/>
      </c>
      <c r="F102" s="1" t="s">
        <v>4</v>
      </c>
      <c r="G102" s="2" t="s">
        <v>468</v>
      </c>
    </row>
    <row r="103">
      <c r="A103" s="1" t="s">
        <v>469</v>
      </c>
      <c r="B103" s="1" t="s">
        <v>470</v>
      </c>
      <c r="C103" s="1" t="s">
        <v>471</v>
      </c>
      <c r="D103" s="1" t="s">
        <v>472</v>
      </c>
      <c r="E103" t="str">
        <f t="shared" si="13"/>
        <v/>
      </c>
      <c r="F103" s="1" t="s">
        <v>4</v>
      </c>
      <c r="G103" s="2" t="s">
        <v>473</v>
      </c>
    </row>
    <row r="104">
      <c r="A104" s="1" t="s">
        <v>474</v>
      </c>
      <c r="B104" s="1" t="s">
        <v>475</v>
      </c>
      <c r="C104" s="1" t="s">
        <v>476</v>
      </c>
      <c r="D104" s="2" t="s">
        <v>477</v>
      </c>
      <c r="E104" t="str">
        <f>IMAGE("http://paymentsviews.com/wp-content/uploads/2014/03/Payments-Insight-Workshops-2014-v1.jpg",1)</f>
        <v/>
      </c>
      <c r="F104" s="1" t="s">
        <v>4</v>
      </c>
      <c r="G104" s="2" t="s">
        <v>478</v>
      </c>
    </row>
    <row r="105">
      <c r="A105" s="1" t="s">
        <v>479</v>
      </c>
      <c r="B105" s="1" t="s">
        <v>55</v>
      </c>
      <c r="C105" s="1" t="s">
        <v>480</v>
      </c>
      <c r="D105" s="2" t="s">
        <v>481</v>
      </c>
      <c r="E105" t="str">
        <f>IMAGE("https://pbs.twimg.com/profile_images/3756511026/2f3078f0a8108a5e068c18b974ce20b7_400x400.jpeg",1)</f>
        <v/>
      </c>
      <c r="F105" s="1" t="s">
        <v>4</v>
      </c>
      <c r="G105" s="2" t="s">
        <v>482</v>
      </c>
    </row>
    <row r="106">
      <c r="A106" s="1" t="s">
        <v>483</v>
      </c>
      <c r="B106" s="1" t="s">
        <v>484</v>
      </c>
      <c r="C106" s="1" t="s">
        <v>485</v>
      </c>
      <c r="D106" s="1" t="s">
        <v>486</v>
      </c>
      <c r="E106" t="str">
        <f>IMAGE("http://ifttt.com/images/no_image_card.png",1)</f>
        <v/>
      </c>
      <c r="F106" s="1" t="s">
        <v>4</v>
      </c>
      <c r="G106" s="2" t="s">
        <v>487</v>
      </c>
    </row>
    <row r="107">
      <c r="A107" s="1" t="s">
        <v>483</v>
      </c>
      <c r="B107" s="1" t="s">
        <v>422</v>
      </c>
      <c r="C107" s="1" t="s">
        <v>488</v>
      </c>
      <c r="D107" s="2" t="s">
        <v>489</v>
      </c>
      <c r="E107" t="str">
        <f>IMAGE("http://deutsche-wirtschafts-nachrichten.de/wp-content/uploads/2015/03/54152436-600x427.jpg",1)</f>
        <v/>
      </c>
      <c r="F107" s="1" t="s">
        <v>4</v>
      </c>
      <c r="G107" s="2" t="s">
        <v>490</v>
      </c>
    </row>
    <row r="108">
      <c r="A108" s="1" t="s">
        <v>491</v>
      </c>
      <c r="B108" s="1" t="s">
        <v>55</v>
      </c>
      <c r="C108" s="1" t="s">
        <v>492</v>
      </c>
      <c r="D108" s="2" t="s">
        <v>493</v>
      </c>
      <c r="E108" t="str">
        <f>IMAGE("http://ifttt.com/images/no_image_card.png",1)</f>
        <v/>
      </c>
      <c r="F108" s="1" t="s">
        <v>4</v>
      </c>
      <c r="G108" s="2" t="s">
        <v>494</v>
      </c>
    </row>
    <row r="109">
      <c r="A109" s="1" t="s">
        <v>495</v>
      </c>
      <c r="B109" s="1" t="s">
        <v>496</v>
      </c>
      <c r="C109" s="1" t="s">
        <v>497</v>
      </c>
      <c r="D109" s="2" t="s">
        <v>498</v>
      </c>
      <c r="E109" t="str">
        <f>IMAGE("https://i.ytimg.com/vi/vtAg6GxGwqk/hqdefault.jpg",1)</f>
        <v/>
      </c>
      <c r="F109" s="1" t="s">
        <v>4</v>
      </c>
      <c r="G109" s="2" t="s">
        <v>499</v>
      </c>
    </row>
    <row r="110">
      <c r="A110" s="1" t="s">
        <v>500</v>
      </c>
      <c r="B110" s="1" t="s">
        <v>501</v>
      </c>
      <c r="C110" s="1" t="s">
        <v>502</v>
      </c>
      <c r="D110" s="2" t="s">
        <v>503</v>
      </c>
      <c r="E110" t="str">
        <f>IMAGE("http://www.handelsblatt.com/images/bitcoin/11550232/3-format2010.png",1)</f>
        <v/>
      </c>
      <c r="F110" s="1" t="s">
        <v>4</v>
      </c>
      <c r="G110" s="2" t="s">
        <v>504</v>
      </c>
    </row>
    <row r="111">
      <c r="A111" s="1" t="s">
        <v>505</v>
      </c>
      <c r="B111" s="1" t="s">
        <v>506</v>
      </c>
      <c r="C111" s="1" t="s">
        <v>507</v>
      </c>
      <c r="D111" s="1" t="s">
        <v>508</v>
      </c>
      <c r="E111" t="str">
        <f>IMAGE("http://ifttt.com/images/no_image_card.png",1)</f>
        <v/>
      </c>
      <c r="F111" s="1" t="s">
        <v>4</v>
      </c>
      <c r="G111" s="2" t="s">
        <v>509</v>
      </c>
    </row>
    <row r="112">
      <c r="A112" s="1" t="s">
        <v>510</v>
      </c>
      <c r="B112" s="1" t="s">
        <v>511</v>
      </c>
      <c r="C112" s="1" t="s">
        <v>512</v>
      </c>
      <c r="D112" s="2" t="s">
        <v>513</v>
      </c>
      <c r="E112" t="str">
        <f>IMAGE("https://bitflyer.jp/Images/ja/ogp_springcampaign2015.png",1)</f>
        <v/>
      </c>
      <c r="F112" s="1" t="s">
        <v>4</v>
      </c>
      <c r="G112" s="2" t="s">
        <v>514</v>
      </c>
    </row>
    <row r="113">
      <c r="A113" s="1" t="s">
        <v>515</v>
      </c>
      <c r="B113" s="1" t="s">
        <v>496</v>
      </c>
      <c r="C113" s="1" t="s">
        <v>516</v>
      </c>
      <c r="D113" s="2" t="s">
        <v>517</v>
      </c>
      <c r="E113" t="str">
        <f>IMAGE("https://i.ytimg.com/vi/nVb7PAf6iAI/maxresdefault.jpg",1)</f>
        <v/>
      </c>
      <c r="F113" s="1" t="s">
        <v>4</v>
      </c>
      <c r="G113" s="2" t="s">
        <v>518</v>
      </c>
    </row>
    <row r="114">
      <c r="A114" s="1" t="s">
        <v>519</v>
      </c>
      <c r="B114" s="1" t="s">
        <v>520</v>
      </c>
      <c r="C114" s="1" t="s">
        <v>521</v>
      </c>
      <c r="D114" s="2" t="s">
        <v>522</v>
      </c>
      <c r="E114" t="str">
        <f t="shared" ref="E114:E115" si="14">IMAGE("http://ifttt.com/images/no_image_card.png",1)</f>
        <v/>
      </c>
      <c r="F114" s="1" t="s">
        <v>4</v>
      </c>
      <c r="G114" s="2" t="s">
        <v>523</v>
      </c>
    </row>
    <row r="115">
      <c r="A115" s="1" t="s">
        <v>524</v>
      </c>
      <c r="B115" s="1" t="s">
        <v>525</v>
      </c>
      <c r="C115" s="1" t="s">
        <v>526</v>
      </c>
      <c r="D115" s="1" t="s">
        <v>527</v>
      </c>
      <c r="E115" t="str">
        <f t="shared" si="14"/>
        <v/>
      </c>
      <c r="F115" s="1" t="s">
        <v>4</v>
      </c>
      <c r="G115" s="2" t="s">
        <v>528</v>
      </c>
    </row>
    <row r="116">
      <c r="A116" s="1" t="s">
        <v>529</v>
      </c>
      <c r="B116" s="1" t="s">
        <v>496</v>
      </c>
      <c r="C116" s="1" t="s">
        <v>530</v>
      </c>
      <c r="D116" s="2" t="s">
        <v>531</v>
      </c>
      <c r="E116" t="str">
        <f>IMAGE("https://i.ytimg.com/vi/6jZiW095QMU/hqdefault.jpg",1)</f>
        <v/>
      </c>
      <c r="F116" s="1" t="s">
        <v>4</v>
      </c>
      <c r="G116" s="2" t="s">
        <v>532</v>
      </c>
    </row>
    <row r="117">
      <c r="A117" s="1" t="s">
        <v>533</v>
      </c>
      <c r="B117" s="1" t="s">
        <v>534</v>
      </c>
      <c r="C117" s="1" t="s">
        <v>535</v>
      </c>
      <c r="D117" s="1" t="s">
        <v>536</v>
      </c>
      <c r="E117" t="str">
        <f>IMAGE("http://ifttt.com/images/no_image_card.png",1)</f>
        <v/>
      </c>
      <c r="F117" s="1" t="s">
        <v>4</v>
      </c>
      <c r="G117" s="2" t="s">
        <v>537</v>
      </c>
    </row>
    <row r="118">
      <c r="A118" s="1" t="s">
        <v>538</v>
      </c>
      <c r="B118" s="1" t="s">
        <v>539</v>
      </c>
      <c r="C118" s="1" t="s">
        <v>540</v>
      </c>
      <c r="D118" s="2" t="s">
        <v>541</v>
      </c>
      <c r="E118" t="str">
        <f>IMAGE("https://pbs.twimg.com/profile_images/2320423543/9qheijpvtu9g5dteqvvw_400x400.jpeg",1)</f>
        <v/>
      </c>
      <c r="F118" s="1" t="s">
        <v>4</v>
      </c>
      <c r="G118" s="2" t="s">
        <v>542</v>
      </c>
    </row>
    <row r="119">
      <c r="A119" s="1" t="s">
        <v>543</v>
      </c>
      <c r="B119" s="1" t="s">
        <v>384</v>
      </c>
      <c r="C119" s="1" t="s">
        <v>544</v>
      </c>
      <c r="D119" s="1" t="s">
        <v>545</v>
      </c>
      <c r="E119" t="str">
        <f>IMAGE("http://ifttt.com/images/no_image_card.png",1)</f>
        <v/>
      </c>
      <c r="F119" s="1" t="s">
        <v>4</v>
      </c>
      <c r="G119" s="2" t="s">
        <v>546</v>
      </c>
    </row>
    <row r="120">
      <c r="A120" s="1" t="s">
        <v>547</v>
      </c>
      <c r="B120" s="1" t="s">
        <v>548</v>
      </c>
      <c r="C120" s="1" t="s">
        <v>549</v>
      </c>
      <c r="D120" s="2" t="s">
        <v>550</v>
      </c>
      <c r="E120" t="str">
        <f>IMAGE("https://pbs.twimg.com/media/CBVqAoYUQAAHgxt.jpg:large",1)</f>
        <v/>
      </c>
      <c r="F120" s="1" t="s">
        <v>4</v>
      </c>
      <c r="G120" s="2" t="s">
        <v>551</v>
      </c>
    </row>
    <row r="121">
      <c r="A121" s="1" t="s">
        <v>552</v>
      </c>
      <c r="B121" s="1" t="s">
        <v>553</v>
      </c>
      <c r="C121" s="1" t="s">
        <v>554</v>
      </c>
      <c r="D121" s="2" t="s">
        <v>555</v>
      </c>
      <c r="E121" t="str">
        <f>IMAGE("http://www.coinspectator.com/wp-content/uploads/2015/03/Landing-Page-Article-1.png",1)</f>
        <v/>
      </c>
      <c r="F121" s="1" t="s">
        <v>4</v>
      </c>
      <c r="G121" s="2" t="s">
        <v>556</v>
      </c>
    </row>
    <row r="122">
      <c r="A122" s="1" t="s">
        <v>557</v>
      </c>
      <c r="B122" s="1" t="s">
        <v>558</v>
      </c>
      <c r="C122" s="1" t="s">
        <v>559</v>
      </c>
      <c r="D122" s="1" t="s">
        <v>560</v>
      </c>
      <c r="E122" t="str">
        <f t="shared" ref="E122:E123" si="15">IMAGE("http://ifttt.com/images/no_image_card.png",1)</f>
        <v/>
      </c>
      <c r="F122" s="1" t="s">
        <v>4</v>
      </c>
      <c r="G122" s="2" t="s">
        <v>561</v>
      </c>
    </row>
    <row r="123">
      <c r="A123" s="1" t="s">
        <v>562</v>
      </c>
      <c r="B123" s="1" t="s">
        <v>563</v>
      </c>
      <c r="C123" s="1" t="s">
        <v>564</v>
      </c>
      <c r="D123" s="1" t="s">
        <v>565</v>
      </c>
      <c r="E123" t="str">
        <f t="shared" si="15"/>
        <v/>
      </c>
      <c r="F123" s="1" t="s">
        <v>4</v>
      </c>
      <c r="G123" s="2" t="s">
        <v>566</v>
      </c>
    </row>
    <row r="124">
      <c r="A124" s="1" t="s">
        <v>567</v>
      </c>
      <c r="B124" s="1" t="s">
        <v>45</v>
      </c>
      <c r="C124" s="1" t="s">
        <v>568</v>
      </c>
      <c r="D124" s="2" t="s">
        <v>569</v>
      </c>
      <c r="E124" t="str">
        <f>IMAGE("http://forklog.com/wp-content/uploads/ukraine-300x199.png",1)</f>
        <v/>
      </c>
      <c r="F124" s="1" t="s">
        <v>4</v>
      </c>
      <c r="G124" s="2" t="s">
        <v>570</v>
      </c>
    </row>
    <row r="125">
      <c r="A125" s="1" t="s">
        <v>571</v>
      </c>
      <c r="B125" s="1" t="s">
        <v>572</v>
      </c>
      <c r="C125" s="1" t="s">
        <v>573</v>
      </c>
      <c r="D125" s="2" t="s">
        <v>574</v>
      </c>
      <c r="E125" t="str">
        <f>IMAGE("http://bitcoin.talkera.org/wp-content/uploads/2015/03/projected.png",1)</f>
        <v/>
      </c>
      <c r="F125" s="1" t="s">
        <v>4</v>
      </c>
      <c r="G125" s="2" t="s">
        <v>575</v>
      </c>
    </row>
    <row r="126">
      <c r="A126" s="1" t="s">
        <v>576</v>
      </c>
      <c r="B126" s="1" t="s">
        <v>360</v>
      </c>
      <c r="C126" s="1" t="s">
        <v>577</v>
      </c>
      <c r="D126" s="2" t="s">
        <v>578</v>
      </c>
      <c r="E126" t="str">
        <f>IMAGE("http://www.newsbtc.com/wp-content/uploads/2015/03/3D-PRINTING-BITCOIN.png",1)</f>
        <v/>
      </c>
      <c r="F126" s="1" t="s">
        <v>4</v>
      </c>
      <c r="G126" s="2" t="s">
        <v>579</v>
      </c>
    </row>
    <row r="127">
      <c r="A127" s="1" t="s">
        <v>580</v>
      </c>
      <c r="B127" s="1" t="s">
        <v>360</v>
      </c>
      <c r="C127" s="1" t="s">
        <v>581</v>
      </c>
      <c r="D127" s="2" t="s">
        <v>582</v>
      </c>
      <c r="E127" t="str">
        <f>IMAGE("http://www.newsbtc.com/wp-content/uploads/2015/03/5914558006_56e0af3592_z.jpg",1)</f>
        <v/>
      </c>
      <c r="F127" s="1" t="s">
        <v>4</v>
      </c>
      <c r="G127" s="2" t="s">
        <v>583</v>
      </c>
    </row>
    <row r="128">
      <c r="A128" s="1" t="s">
        <v>584</v>
      </c>
      <c r="B128" s="1" t="s">
        <v>360</v>
      </c>
      <c r="C128" s="1" t="s">
        <v>585</v>
      </c>
      <c r="D128" s="2" t="s">
        <v>586</v>
      </c>
      <c r="E128" t="str">
        <f>IMAGE("http://www.newsbtc.com/wp-content/uploads/2015/03/judo.jpg",1)</f>
        <v/>
      </c>
      <c r="F128" s="1" t="s">
        <v>4</v>
      </c>
      <c r="G128" s="2" t="s">
        <v>587</v>
      </c>
    </row>
    <row r="129">
      <c r="A129" s="1" t="s">
        <v>584</v>
      </c>
      <c r="B129" s="1" t="s">
        <v>360</v>
      </c>
      <c r="C129" s="1" t="s">
        <v>588</v>
      </c>
      <c r="D129" s="2" t="s">
        <v>589</v>
      </c>
      <c r="E129" t="str">
        <f>IMAGE("http://www.newsbtc.com/wp-content/uploads/2015/03/bitcoin-faucet-explained.png",1)</f>
        <v/>
      </c>
      <c r="F129" s="1" t="s">
        <v>4</v>
      </c>
      <c r="G129" s="2" t="s">
        <v>590</v>
      </c>
    </row>
    <row r="130">
      <c r="A130" s="1" t="s">
        <v>591</v>
      </c>
      <c r="B130" s="1" t="s">
        <v>360</v>
      </c>
      <c r="C130" s="1" t="s">
        <v>592</v>
      </c>
      <c r="D130" s="2" t="s">
        <v>593</v>
      </c>
      <c r="E130" t="str">
        <f>IMAGE("https://www.cryptocoinsnews.com/wp-content/uploads/2015/03/cryptocoinsnews-mlm1.jpg",1)</f>
        <v/>
      </c>
      <c r="F130" s="1" t="s">
        <v>4</v>
      </c>
      <c r="G130" s="2" t="s">
        <v>594</v>
      </c>
    </row>
    <row r="131">
      <c r="A131" s="1" t="s">
        <v>595</v>
      </c>
      <c r="B131" s="1" t="s">
        <v>286</v>
      </c>
      <c r="C131" s="1" t="s">
        <v>596</v>
      </c>
      <c r="D131" s="2" t="s">
        <v>597</v>
      </c>
      <c r="E131" t="str">
        <f>IMAGE("http://news.bbcimg.co.uk/media/images/81949000/jpg/_81949350_personusingalaptopkeyboardpa.jpg",1)</f>
        <v/>
      </c>
      <c r="F131" s="1" t="s">
        <v>4</v>
      </c>
      <c r="G131" s="2" t="s">
        <v>598</v>
      </c>
    </row>
    <row r="132">
      <c r="A132" s="1" t="s">
        <v>599</v>
      </c>
      <c r="B132" s="1" t="s">
        <v>600</v>
      </c>
      <c r="C132" s="1" t="s">
        <v>601</v>
      </c>
      <c r="D132" s="2" t="s">
        <v>602</v>
      </c>
      <c r="E132" t="str">
        <f>IMAGE("https://d262ilb51hltx0.cloudfront.net/max/800/1*iKruTj1WrQdR28hek0Q3Pg.png",1)</f>
        <v/>
      </c>
      <c r="F132" s="1" t="s">
        <v>4</v>
      </c>
      <c r="G132" s="2" t="s">
        <v>603</v>
      </c>
    </row>
    <row r="133">
      <c r="A133" s="1" t="s">
        <v>604</v>
      </c>
      <c r="B133" s="1" t="s">
        <v>605</v>
      </c>
      <c r="C133" s="1" t="s">
        <v>606</v>
      </c>
      <c r="D133" s="1" t="s">
        <v>607</v>
      </c>
      <c r="E133" t="str">
        <f>IMAGE("http://ifttt.com/images/no_image_card.png",1)</f>
        <v/>
      </c>
      <c r="F133" s="1" t="s">
        <v>4</v>
      </c>
      <c r="G133" s="2" t="s">
        <v>608</v>
      </c>
    </row>
    <row r="134">
      <c r="A134" s="1" t="s">
        <v>609</v>
      </c>
      <c r="B134" s="1" t="s">
        <v>610</v>
      </c>
      <c r="C134" s="1" t="s">
        <v>611</v>
      </c>
      <c r="D134" s="2" t="s">
        <v>612</v>
      </c>
      <c r="E134" t="str">
        <f>IMAGE("https://scontent.xx.fbcdn.net/hphotos-xpa1/v/t1.0-9/s720x720/20783_779495415469880_1415412510239866798_n.jpg?oh=10dec8b7c19b07256d3d0df41185c220&amp;oe=55AF637D",1)</f>
        <v/>
      </c>
      <c r="F134" s="1" t="s">
        <v>4</v>
      </c>
      <c r="G134" s="2" t="s">
        <v>613</v>
      </c>
    </row>
    <row r="135">
      <c r="A135" s="1" t="s">
        <v>614</v>
      </c>
      <c r="B135" s="1" t="s">
        <v>615</v>
      </c>
      <c r="C135" s="1" t="s">
        <v>616</v>
      </c>
      <c r="D135" s="1" t="s">
        <v>617</v>
      </c>
      <c r="E135" t="str">
        <f>IMAGE("http://ifttt.com/images/no_image_card.png",1)</f>
        <v/>
      </c>
      <c r="F135" s="1" t="s">
        <v>4</v>
      </c>
      <c r="G135" s="2" t="s">
        <v>618</v>
      </c>
    </row>
    <row r="136">
      <c r="A136" s="1" t="s">
        <v>619</v>
      </c>
      <c r="B136" s="1" t="s">
        <v>620</v>
      </c>
      <c r="C136" s="1" t="s">
        <v>621</v>
      </c>
      <c r="D136" s="2" t="s">
        <v>622</v>
      </c>
      <c r="E136" t="str">
        <f>IMAGE("https://gendal.files.wordpress.com/2015/03/bitcoinsmcon2.png",1)</f>
        <v/>
      </c>
      <c r="F136" s="1" t="s">
        <v>4</v>
      </c>
      <c r="G136" s="2" t="s">
        <v>623</v>
      </c>
    </row>
    <row r="137">
      <c r="A137" s="1" t="s">
        <v>624</v>
      </c>
      <c r="B137" s="1" t="s">
        <v>625</v>
      </c>
      <c r="C137" s="1" t="s">
        <v>626</v>
      </c>
      <c r="D137" s="2" t="s">
        <v>627</v>
      </c>
      <c r="E137" t="str">
        <f>IMAGE("https://bitrelief.files.wordpress.com/2015/03/bitcoin_accepted_here_printable-2.png",1)</f>
        <v/>
      </c>
      <c r="F137" s="1" t="s">
        <v>4</v>
      </c>
      <c r="G137" s="2" t="s">
        <v>628</v>
      </c>
    </row>
    <row r="138">
      <c r="A138" s="1" t="s">
        <v>629</v>
      </c>
      <c r="B138" s="1" t="s">
        <v>605</v>
      </c>
      <c r="C138" s="1" t="s">
        <v>630</v>
      </c>
      <c r="D138" s="1" t="s">
        <v>631</v>
      </c>
      <c r="E138" t="str">
        <f t="shared" ref="E138:E142" si="16">IMAGE("http://ifttt.com/images/no_image_card.png",1)</f>
        <v/>
      </c>
      <c r="F138" s="1" t="s">
        <v>4</v>
      </c>
      <c r="G138" s="2" t="s">
        <v>632</v>
      </c>
    </row>
    <row r="139">
      <c r="A139" s="1" t="s">
        <v>633</v>
      </c>
      <c r="B139" s="1" t="s">
        <v>634</v>
      </c>
      <c r="C139" s="1" t="s">
        <v>635</v>
      </c>
      <c r="D139" s="1" t="s">
        <v>636</v>
      </c>
      <c r="E139" t="str">
        <f t="shared" si="16"/>
        <v/>
      </c>
      <c r="F139" s="1" t="s">
        <v>4</v>
      </c>
      <c r="G139" s="2" t="s">
        <v>637</v>
      </c>
    </row>
    <row r="140">
      <c r="A140" s="1" t="s">
        <v>638</v>
      </c>
      <c r="B140" s="1" t="s">
        <v>525</v>
      </c>
      <c r="C140" s="1" t="s">
        <v>639</v>
      </c>
      <c r="D140" s="1" t="s">
        <v>640</v>
      </c>
      <c r="E140" t="str">
        <f t="shared" si="16"/>
        <v/>
      </c>
      <c r="F140" s="1" t="s">
        <v>4</v>
      </c>
      <c r="G140" s="2" t="s">
        <v>641</v>
      </c>
    </row>
    <row r="141">
      <c r="A141" s="1" t="s">
        <v>642</v>
      </c>
      <c r="B141" s="1" t="s">
        <v>643</v>
      </c>
      <c r="C141" s="1" t="s">
        <v>644</v>
      </c>
      <c r="D141" s="1" t="s">
        <v>645</v>
      </c>
      <c r="E141" t="str">
        <f t="shared" si="16"/>
        <v/>
      </c>
      <c r="F141" s="1" t="s">
        <v>4</v>
      </c>
      <c r="G141" s="2" t="s">
        <v>646</v>
      </c>
    </row>
    <row r="142">
      <c r="A142" s="1" t="s">
        <v>647</v>
      </c>
      <c r="B142" s="1" t="s">
        <v>380</v>
      </c>
      <c r="C142" s="1" t="s">
        <v>648</v>
      </c>
      <c r="D142" s="1" t="s">
        <v>649</v>
      </c>
      <c r="E142" t="str">
        <f t="shared" si="16"/>
        <v/>
      </c>
      <c r="F142" s="1" t="s">
        <v>4</v>
      </c>
      <c r="G142" s="2" t="s">
        <v>650</v>
      </c>
    </row>
    <row r="143">
      <c r="A143" s="1" t="s">
        <v>651</v>
      </c>
      <c r="B143" s="1" t="s">
        <v>652</v>
      </c>
      <c r="C143" s="1" t="s">
        <v>653</v>
      </c>
      <c r="D143" s="2" t="s">
        <v>654</v>
      </c>
      <c r="E143" t="str">
        <f>IMAGE("https://i.ytimg.com/vi/mA0A6gmFWZU/hqdefault.jpg",1)</f>
        <v/>
      </c>
      <c r="F143" s="1" t="s">
        <v>4</v>
      </c>
      <c r="G143" s="2" t="s">
        <v>655</v>
      </c>
    </row>
    <row r="144">
      <c r="A144" s="1" t="s">
        <v>656</v>
      </c>
      <c r="B144" s="1" t="s">
        <v>652</v>
      </c>
      <c r="C144" s="1" t="s">
        <v>657</v>
      </c>
      <c r="D144" s="2" t="s">
        <v>658</v>
      </c>
      <c r="E144" t="str">
        <f>IMAGE("http://247cryptonews.com/wp-content/uploads/2015/03/Dark-Web-Sheep.png",1)</f>
        <v/>
      </c>
      <c r="F144" s="1" t="s">
        <v>4</v>
      </c>
      <c r="G144" s="2" t="s">
        <v>659</v>
      </c>
    </row>
    <row r="145">
      <c r="A145" s="1" t="s">
        <v>660</v>
      </c>
      <c r="B145" s="1" t="s">
        <v>661</v>
      </c>
      <c r="C145" s="1" t="s">
        <v>662</v>
      </c>
      <c r="D145" s="2" t="s">
        <v>663</v>
      </c>
      <c r="E145" t="str">
        <f>IMAGE("http://ifttt.com/images/no_image_card.png",1)</f>
        <v/>
      </c>
      <c r="F145" s="1" t="s">
        <v>4</v>
      </c>
      <c r="G145" s="2" t="s">
        <v>664</v>
      </c>
    </row>
    <row r="146">
      <c r="A146" s="1" t="s">
        <v>665</v>
      </c>
      <c r="B146" s="1" t="s">
        <v>208</v>
      </c>
      <c r="C146" s="1" t="s">
        <v>666</v>
      </c>
      <c r="D146" s="2" t="s">
        <v>419</v>
      </c>
      <c r="E146" t="str">
        <f>IMAGE("https://i.ytimg.com/vi/SFzsGx2D26s/maxresdefault.jpg",1)</f>
        <v/>
      </c>
      <c r="F146" s="1" t="s">
        <v>4</v>
      </c>
      <c r="G146" s="2" t="s">
        <v>667</v>
      </c>
    </row>
    <row r="147">
      <c r="A147" s="1" t="s">
        <v>668</v>
      </c>
      <c r="B147" s="1" t="s">
        <v>669</v>
      </c>
      <c r="C147" s="1" t="s">
        <v>670</v>
      </c>
      <c r="D147" s="2" t="s">
        <v>671</v>
      </c>
      <c r="E147" t="str">
        <f t="shared" ref="E147:E148" si="17">IMAGE("http://ifttt.com/images/no_image_card.png",1)</f>
        <v/>
      </c>
      <c r="F147" s="1" t="s">
        <v>4</v>
      </c>
      <c r="G147" s="2" t="s">
        <v>672</v>
      </c>
    </row>
    <row r="148">
      <c r="A148" s="1" t="s">
        <v>673</v>
      </c>
      <c r="B148" s="1" t="s">
        <v>674</v>
      </c>
      <c r="C148" s="1" t="s">
        <v>675</v>
      </c>
      <c r="D148" s="1" t="s">
        <v>676</v>
      </c>
      <c r="E148" t="str">
        <f t="shared" si="17"/>
        <v/>
      </c>
      <c r="F148" s="1" t="s">
        <v>4</v>
      </c>
      <c r="G148" s="2" t="s">
        <v>677</v>
      </c>
    </row>
    <row r="149">
      <c r="A149" s="1" t="s">
        <v>678</v>
      </c>
      <c r="B149" s="1" t="s">
        <v>679</v>
      </c>
      <c r="C149" s="1" t="s">
        <v>680</v>
      </c>
      <c r="D149" s="2" t="s">
        <v>681</v>
      </c>
      <c r="E149" t="str">
        <f>IMAGE("https://www.theprotocol.tv/static/images/logo.jpg",1)</f>
        <v/>
      </c>
      <c r="F149" s="1" t="s">
        <v>4</v>
      </c>
      <c r="G149" s="2" t="s">
        <v>682</v>
      </c>
    </row>
    <row r="150">
      <c r="A150" s="1" t="s">
        <v>683</v>
      </c>
      <c r="B150" s="1" t="s">
        <v>684</v>
      </c>
      <c r="C150" s="1" t="s">
        <v>685</v>
      </c>
      <c r="D150" s="2" t="s">
        <v>686</v>
      </c>
      <c r="E150" t="str">
        <f>IMAGE("http://i.imgur.com/1vPLppE.png?fb",1)</f>
        <v/>
      </c>
      <c r="F150" s="1" t="s">
        <v>4</v>
      </c>
      <c r="G150" s="2" t="s">
        <v>687</v>
      </c>
    </row>
    <row r="151">
      <c r="A151" s="1" t="s">
        <v>688</v>
      </c>
      <c r="B151" s="1" t="s">
        <v>689</v>
      </c>
      <c r="C151" s="1" t="s">
        <v>690</v>
      </c>
      <c r="D151" s="2" t="s">
        <v>691</v>
      </c>
      <c r="E151" t="str">
        <f>IMAGE("//d.ibtimes.co.uk/en/full/1358418/bitcoin.jpg",1)</f>
        <v/>
      </c>
      <c r="F151" s="1" t="s">
        <v>4</v>
      </c>
      <c r="G151" s="2" t="s">
        <v>692</v>
      </c>
    </row>
    <row r="152">
      <c r="A152" s="1" t="s">
        <v>693</v>
      </c>
      <c r="B152" s="1" t="s">
        <v>694</v>
      </c>
      <c r="C152" s="1" t="s">
        <v>695</v>
      </c>
      <c r="D152" s="1" t="s">
        <v>696</v>
      </c>
      <c r="E152" t="str">
        <f t="shared" ref="E152:E156" si="18">IMAGE("http://ifttt.com/images/no_image_card.png",1)</f>
        <v/>
      </c>
      <c r="F152" s="1" t="s">
        <v>4</v>
      </c>
      <c r="G152" s="2" t="s">
        <v>697</v>
      </c>
    </row>
    <row r="153">
      <c r="A153" s="1" t="s">
        <v>698</v>
      </c>
      <c r="B153" s="1" t="s">
        <v>699</v>
      </c>
      <c r="C153" s="1" t="s">
        <v>700</v>
      </c>
      <c r="D153" s="1" t="s">
        <v>701</v>
      </c>
      <c r="E153" t="str">
        <f t="shared" si="18"/>
        <v/>
      </c>
      <c r="F153" s="1" t="s">
        <v>4</v>
      </c>
      <c r="G153" s="2" t="s">
        <v>702</v>
      </c>
    </row>
    <row r="154">
      <c r="A154" s="1" t="s">
        <v>703</v>
      </c>
      <c r="B154" s="1" t="s">
        <v>704</v>
      </c>
      <c r="C154" s="1" t="s">
        <v>705</v>
      </c>
      <c r="D154" s="1" t="s">
        <v>706</v>
      </c>
      <c r="E154" t="str">
        <f t="shared" si="18"/>
        <v/>
      </c>
      <c r="F154" s="1" t="s">
        <v>4</v>
      </c>
      <c r="G154" s="2" t="s">
        <v>707</v>
      </c>
    </row>
    <row r="155">
      <c r="A155" s="1" t="s">
        <v>708</v>
      </c>
      <c r="B155" s="1" t="s">
        <v>709</v>
      </c>
      <c r="C155" s="1" t="s">
        <v>710</v>
      </c>
      <c r="D155" s="1" t="s">
        <v>711</v>
      </c>
      <c r="E155" t="str">
        <f t="shared" si="18"/>
        <v/>
      </c>
      <c r="F155" s="1" t="s">
        <v>4</v>
      </c>
      <c r="G155" s="2" t="s">
        <v>712</v>
      </c>
    </row>
    <row r="156">
      <c r="A156" s="1" t="s">
        <v>713</v>
      </c>
      <c r="B156" s="1" t="s">
        <v>714</v>
      </c>
      <c r="C156" s="1" t="s">
        <v>715</v>
      </c>
      <c r="D156" s="1" t="s">
        <v>716</v>
      </c>
      <c r="E156" t="str">
        <f t="shared" si="18"/>
        <v/>
      </c>
      <c r="F156" s="1" t="s">
        <v>4</v>
      </c>
      <c r="G156" s="2" t="s">
        <v>717</v>
      </c>
    </row>
    <row r="157">
      <c r="A157" s="1" t="s">
        <v>718</v>
      </c>
      <c r="B157" s="1" t="s">
        <v>689</v>
      </c>
      <c r="C157" s="1" t="s">
        <v>719</v>
      </c>
      <c r="D157" s="2" t="s">
        <v>720</v>
      </c>
      <c r="E157" t="str">
        <f>IMAGE("http://blog.heartland.org/wp-content/uploads/2015/03/bitcoin1.jpg",1)</f>
        <v/>
      </c>
      <c r="F157" s="1" t="s">
        <v>4</v>
      </c>
      <c r="G157" s="2" t="s">
        <v>721</v>
      </c>
    </row>
    <row r="158">
      <c r="A158" s="1" t="s">
        <v>722</v>
      </c>
      <c r="B158" s="1" t="s">
        <v>723</v>
      </c>
      <c r="C158" s="1" t="s">
        <v>724</v>
      </c>
      <c r="D158" s="1" t="s">
        <v>725</v>
      </c>
      <c r="E158" t="str">
        <f t="shared" ref="E158:E159" si="19">IMAGE("http://ifttt.com/images/no_image_card.png",1)</f>
        <v/>
      </c>
      <c r="F158" s="1" t="s">
        <v>4</v>
      </c>
      <c r="G158" s="2" t="s">
        <v>726</v>
      </c>
    </row>
    <row r="159">
      <c r="A159" s="1" t="s">
        <v>727</v>
      </c>
      <c r="B159" s="1" t="s">
        <v>728</v>
      </c>
      <c r="C159" s="1" t="s">
        <v>729</v>
      </c>
      <c r="D159" s="1" t="s">
        <v>730</v>
      </c>
      <c r="E159" t="str">
        <f t="shared" si="19"/>
        <v/>
      </c>
      <c r="F159" s="1" t="s">
        <v>4</v>
      </c>
      <c r="G159" s="2" t="s">
        <v>731</v>
      </c>
    </row>
    <row r="160">
      <c r="A160" s="1" t="s">
        <v>693</v>
      </c>
      <c r="B160" s="1" t="s">
        <v>732</v>
      </c>
      <c r="C160" s="1" t="s">
        <v>733</v>
      </c>
      <c r="D160" s="2" t="s">
        <v>734</v>
      </c>
      <c r="E160" t="str">
        <f>IMAGE("//www.redditstatic.com/icon.png",1)</f>
        <v/>
      </c>
      <c r="F160" s="1" t="s">
        <v>4</v>
      </c>
      <c r="G160" s="2" t="s">
        <v>735</v>
      </c>
    </row>
    <row r="161">
      <c r="A161" s="1" t="s">
        <v>736</v>
      </c>
      <c r="B161" s="1" t="s">
        <v>737</v>
      </c>
      <c r="C161" s="1" t="s">
        <v>738</v>
      </c>
      <c r="D161" s="2" t="s">
        <v>739</v>
      </c>
      <c r="E161" t="str">
        <f>IMAGE("https://bitcoinmagazine.com/wp-content/uploads/2015/03/WallStConference.jpg",1)</f>
        <v/>
      </c>
      <c r="F161" s="1" t="s">
        <v>4</v>
      </c>
      <c r="G161" s="2" t="s">
        <v>740</v>
      </c>
    </row>
    <row r="162">
      <c r="A162" s="1" t="s">
        <v>741</v>
      </c>
      <c r="B162" s="1" t="s">
        <v>742</v>
      </c>
      <c r="C162" s="1" t="s">
        <v>743</v>
      </c>
      <c r="D162" s="2" t="s">
        <v>744</v>
      </c>
      <c r="E162" t="str">
        <f>IMAGE("https://www.elliptic.co/wp-content/uploads/2015/03/shutterstock_63069820.jpg",1)</f>
        <v/>
      </c>
      <c r="F162" s="1" t="s">
        <v>4</v>
      </c>
      <c r="G162" s="2" t="s">
        <v>745</v>
      </c>
    </row>
    <row r="163">
      <c r="A163" s="1" t="s">
        <v>746</v>
      </c>
      <c r="B163" s="1" t="s">
        <v>747</v>
      </c>
      <c r="C163" s="1" t="s">
        <v>748</v>
      </c>
      <c r="D163" s="2" t="s">
        <v>749</v>
      </c>
      <c r="E163" t="str">
        <f>IMAGE("http://i.imgur.com/n5uT51R.jpg?fb",1)</f>
        <v/>
      </c>
      <c r="F163" s="1" t="s">
        <v>4</v>
      </c>
      <c r="G163" s="2" t="s">
        <v>750</v>
      </c>
    </row>
    <row r="164">
      <c r="A164" s="1" t="s">
        <v>751</v>
      </c>
      <c r="B164" s="1" t="s">
        <v>752</v>
      </c>
      <c r="C164" s="1" t="s">
        <v>753</v>
      </c>
      <c r="D164" s="2" t="s">
        <v>754</v>
      </c>
      <c r="E164" t="str">
        <f>IMAGE("http://qntra.net/qntra.jpg",1)</f>
        <v/>
      </c>
      <c r="F164" s="1" t="s">
        <v>4</v>
      </c>
      <c r="G164" s="2" t="s">
        <v>755</v>
      </c>
    </row>
    <row r="165">
      <c r="A165" s="1" t="s">
        <v>756</v>
      </c>
      <c r="B165" s="1" t="s">
        <v>757</v>
      </c>
      <c r="C165" s="1" t="s">
        <v>758</v>
      </c>
      <c r="D165" s="2" t="s">
        <v>759</v>
      </c>
      <c r="E165" t="str">
        <f>IMAGE("https://tradeblock.com/static/img/logos/full-logo-on-light.svg",1)</f>
        <v/>
      </c>
      <c r="F165" s="1" t="s">
        <v>4</v>
      </c>
      <c r="G165" s="2" t="s">
        <v>760</v>
      </c>
    </row>
    <row r="166">
      <c r="A166" s="1" t="s">
        <v>761</v>
      </c>
      <c r="B166" s="1" t="s">
        <v>762</v>
      </c>
      <c r="C166" s="1" t="s">
        <v>763</v>
      </c>
      <c r="D166" s="2" t="s">
        <v>764</v>
      </c>
      <c r="E166" t="str">
        <f t="shared" ref="E166:E167" si="20">IMAGE("http://ifttt.com/images/no_image_card.png",1)</f>
        <v/>
      </c>
      <c r="F166" s="1" t="s">
        <v>4</v>
      </c>
      <c r="G166" s="2" t="s">
        <v>765</v>
      </c>
    </row>
    <row r="167">
      <c r="A167" s="1" t="s">
        <v>766</v>
      </c>
      <c r="B167" s="1" t="s">
        <v>767</v>
      </c>
      <c r="C167" s="1" t="s">
        <v>768</v>
      </c>
      <c r="D167" s="1" t="s">
        <v>769</v>
      </c>
      <c r="E167" t="str">
        <f t="shared" si="20"/>
        <v/>
      </c>
      <c r="F167" s="1" t="s">
        <v>4</v>
      </c>
      <c r="G167" s="2" t="s">
        <v>770</v>
      </c>
    </row>
    <row r="168">
      <c r="A168" s="1" t="s">
        <v>771</v>
      </c>
      <c r="B168" s="1" t="s">
        <v>772</v>
      </c>
      <c r="C168" s="1" t="s">
        <v>773</v>
      </c>
      <c r="D168" s="2" t="s">
        <v>774</v>
      </c>
      <c r="E168" t="str">
        <f>IMAGE("https://i.ytimg.com/vi/c1jHEJAxr5g/maxresdefault.jpg",1)</f>
        <v/>
      </c>
      <c r="F168" s="1" t="s">
        <v>4</v>
      </c>
      <c r="G168" s="2" t="s">
        <v>775</v>
      </c>
    </row>
    <row r="169">
      <c r="A169" s="1" t="s">
        <v>776</v>
      </c>
      <c r="B169" s="1" t="s">
        <v>777</v>
      </c>
      <c r="C169" s="1" t="s">
        <v>778</v>
      </c>
      <c r="D169" s="2" t="s">
        <v>779</v>
      </c>
      <c r="E169" t="str">
        <f>IMAGE("http://media.skynews.com/media/images/generated/2014/4/25/304828/default/v1/167577081-1-1600x900.jpg",1)</f>
        <v/>
      </c>
      <c r="F169" s="1" t="s">
        <v>4</v>
      </c>
      <c r="G169" s="2" t="s">
        <v>780</v>
      </c>
    </row>
    <row r="170">
      <c r="A170" s="1" t="s">
        <v>781</v>
      </c>
      <c r="B170" s="1" t="s">
        <v>782</v>
      </c>
      <c r="C170" s="1" t="s">
        <v>783</v>
      </c>
      <c r="D170" s="2" t="s">
        <v>784</v>
      </c>
      <c r="E170" t="str">
        <f>IMAGE("https://fortunedotcom.files.wordpress.com/2015/03/ap366398117467.jpg?quality=80&amp;amp;w=820&amp;amp;h=570&amp;amp;crop=1",1)</f>
        <v/>
      </c>
      <c r="F170" s="1" t="s">
        <v>4</v>
      </c>
      <c r="G170" s="2" t="s">
        <v>785</v>
      </c>
    </row>
    <row r="171">
      <c r="A171" s="1" t="s">
        <v>786</v>
      </c>
      <c r="B171" s="1" t="s">
        <v>787</v>
      </c>
      <c r="C171" s="1" t="s">
        <v>788</v>
      </c>
      <c r="D171" s="1" t="s">
        <v>789</v>
      </c>
      <c r="E171" t="str">
        <f>IMAGE("http://ifttt.com/images/no_image_card.png",1)</f>
        <v/>
      </c>
      <c r="F171" s="1" t="s">
        <v>4</v>
      </c>
      <c r="G171" s="2" t="s">
        <v>790</v>
      </c>
    </row>
    <row r="172">
      <c r="A172" s="1" t="s">
        <v>791</v>
      </c>
      <c r="B172" s="1" t="s">
        <v>413</v>
      </c>
      <c r="C172" s="1" t="s">
        <v>792</v>
      </c>
      <c r="D172" s="2" t="s">
        <v>793</v>
      </c>
      <c r="E172" t="str">
        <f>IMAGE("http://storage.googleapis.com/wzukusers/user-12871473/images/551839588da3448Yqrx3/bluedog takeover.jpg",1)</f>
        <v/>
      </c>
      <c r="F172" s="1" t="s">
        <v>4</v>
      </c>
      <c r="G172" s="2" t="s">
        <v>794</v>
      </c>
    </row>
    <row r="173">
      <c r="A173" s="1" t="s">
        <v>795</v>
      </c>
      <c r="B173" s="1" t="s">
        <v>796</v>
      </c>
      <c r="C173" s="1" t="s">
        <v>797</v>
      </c>
      <c r="D173" s="1" t="s">
        <v>798</v>
      </c>
      <c r="E173" t="str">
        <f t="shared" ref="E173:E175" si="21">IMAGE("http://ifttt.com/images/no_image_card.png",1)</f>
        <v/>
      </c>
      <c r="F173" s="1" t="s">
        <v>4</v>
      </c>
      <c r="G173" s="2" t="s">
        <v>799</v>
      </c>
    </row>
    <row r="174">
      <c r="A174" s="1" t="s">
        <v>800</v>
      </c>
      <c r="B174" s="1" t="s">
        <v>615</v>
      </c>
      <c r="C174" s="1" t="s">
        <v>801</v>
      </c>
      <c r="D174" s="1" t="s">
        <v>802</v>
      </c>
      <c r="E174" t="str">
        <f t="shared" si="21"/>
        <v/>
      </c>
      <c r="F174" s="1" t="s">
        <v>4</v>
      </c>
      <c r="G174" s="2" t="s">
        <v>803</v>
      </c>
    </row>
    <row r="175">
      <c r="A175" s="1" t="s">
        <v>804</v>
      </c>
      <c r="B175" s="1" t="s">
        <v>805</v>
      </c>
      <c r="C175" s="1" t="s">
        <v>806</v>
      </c>
      <c r="D175" s="1" t="s">
        <v>807</v>
      </c>
      <c r="E175" t="str">
        <f t="shared" si="21"/>
        <v/>
      </c>
      <c r="F175" s="1" t="s">
        <v>4</v>
      </c>
      <c r="G175" s="2" t="s">
        <v>808</v>
      </c>
    </row>
    <row r="176">
      <c r="A176" s="1" t="s">
        <v>809</v>
      </c>
      <c r="B176" s="1" t="s">
        <v>810</v>
      </c>
      <c r="C176" s="1" t="s">
        <v>811</v>
      </c>
      <c r="D176" s="2" t="s">
        <v>812</v>
      </c>
      <c r="E176" t="str">
        <f>IMAGE("http://bitcoinarmory.com/wp-content/themes/armory-responsive/img/logo.png",1)</f>
        <v/>
      </c>
      <c r="F176" s="1" t="s">
        <v>4</v>
      </c>
      <c r="G176" s="2" t="s">
        <v>813</v>
      </c>
    </row>
    <row r="177">
      <c r="A177" s="1" t="s">
        <v>814</v>
      </c>
      <c r="B177" s="1" t="s">
        <v>815</v>
      </c>
      <c r="C177" s="1" t="s">
        <v>816</v>
      </c>
      <c r="D177" s="1" t="s">
        <v>817</v>
      </c>
      <c r="E177" t="str">
        <f t="shared" ref="E177:E179" si="22">IMAGE("http://ifttt.com/images/no_image_card.png",1)</f>
        <v/>
      </c>
      <c r="F177" s="1" t="s">
        <v>4</v>
      </c>
      <c r="G177" s="2" t="s">
        <v>818</v>
      </c>
    </row>
    <row r="178">
      <c r="A178" s="1" t="s">
        <v>819</v>
      </c>
      <c r="B178" s="1" t="s">
        <v>820</v>
      </c>
      <c r="C178" s="1" t="s">
        <v>821</v>
      </c>
      <c r="D178" s="1" t="s">
        <v>822</v>
      </c>
      <c r="E178" t="str">
        <f t="shared" si="22"/>
        <v/>
      </c>
      <c r="F178" s="1" t="s">
        <v>4</v>
      </c>
      <c r="G178" s="2" t="s">
        <v>823</v>
      </c>
    </row>
    <row r="179">
      <c r="A179" s="1" t="s">
        <v>824</v>
      </c>
      <c r="B179" s="1" t="s">
        <v>825</v>
      </c>
      <c r="C179" s="1" t="s">
        <v>826</v>
      </c>
      <c r="D179" s="2" t="s">
        <v>827</v>
      </c>
      <c r="E179" t="str">
        <f t="shared" si="22"/>
        <v/>
      </c>
      <c r="F179" s="1" t="s">
        <v>4</v>
      </c>
      <c r="G179" s="2" t="s">
        <v>828</v>
      </c>
    </row>
    <row r="180">
      <c r="A180" s="1" t="s">
        <v>829</v>
      </c>
      <c r="B180" s="1" t="s">
        <v>830</v>
      </c>
      <c r="C180" s="1" t="s">
        <v>831</v>
      </c>
      <c r="D180" s="2" t="s">
        <v>832</v>
      </c>
      <c r="E180" t="str">
        <f>IMAGE("http://i.imgur.com/gBuA1UR.png",1)</f>
        <v/>
      </c>
      <c r="F180" s="1" t="s">
        <v>4</v>
      </c>
      <c r="G180" s="2" t="s">
        <v>833</v>
      </c>
    </row>
    <row r="181">
      <c r="A181" s="1" t="s">
        <v>834</v>
      </c>
      <c r="B181" s="1" t="s">
        <v>835</v>
      </c>
      <c r="C181" s="1" t="s">
        <v>836</v>
      </c>
      <c r="D181" s="2" t="s">
        <v>837</v>
      </c>
      <c r="E181" t="str">
        <f t="shared" ref="E181:E185" si="23">IMAGE("http://ifttt.com/images/no_image_card.png",1)</f>
        <v/>
      </c>
      <c r="F181" s="1" t="s">
        <v>4</v>
      </c>
      <c r="G181" s="2" t="s">
        <v>838</v>
      </c>
    </row>
    <row r="182">
      <c r="A182" s="1" t="s">
        <v>839</v>
      </c>
      <c r="B182" s="1" t="s">
        <v>840</v>
      </c>
      <c r="C182" s="1" t="s">
        <v>841</v>
      </c>
      <c r="D182" s="1" t="s">
        <v>842</v>
      </c>
      <c r="E182" t="str">
        <f t="shared" si="23"/>
        <v/>
      </c>
      <c r="F182" s="1" t="s">
        <v>4</v>
      </c>
      <c r="G182" s="2" t="s">
        <v>843</v>
      </c>
    </row>
    <row r="183">
      <c r="A183" s="1" t="s">
        <v>839</v>
      </c>
      <c r="B183" s="1" t="s">
        <v>844</v>
      </c>
      <c r="C183" s="1" t="s">
        <v>845</v>
      </c>
      <c r="D183" s="1" t="s">
        <v>846</v>
      </c>
      <c r="E183" t="str">
        <f t="shared" si="23"/>
        <v/>
      </c>
      <c r="F183" s="1" t="s">
        <v>4</v>
      </c>
      <c r="G183" s="2" t="s">
        <v>847</v>
      </c>
    </row>
    <row r="184">
      <c r="A184" s="1" t="s">
        <v>839</v>
      </c>
      <c r="B184" s="1" t="s">
        <v>848</v>
      </c>
      <c r="C184" s="1" t="s">
        <v>849</v>
      </c>
      <c r="D184" s="1" t="s">
        <v>850</v>
      </c>
      <c r="E184" t="str">
        <f t="shared" si="23"/>
        <v/>
      </c>
      <c r="F184" s="1" t="s">
        <v>4</v>
      </c>
      <c r="G184" s="2" t="s">
        <v>851</v>
      </c>
    </row>
    <row r="185">
      <c r="A185" s="1" t="s">
        <v>852</v>
      </c>
      <c r="B185" s="1" t="s">
        <v>853</v>
      </c>
      <c r="C185" s="1" t="s">
        <v>854</v>
      </c>
      <c r="D185" s="1" t="s">
        <v>855</v>
      </c>
      <c r="E185" t="str">
        <f t="shared" si="23"/>
        <v/>
      </c>
      <c r="F185" s="1" t="s">
        <v>4</v>
      </c>
      <c r="G185" s="2" t="s">
        <v>856</v>
      </c>
    </row>
    <row r="186">
      <c r="A186" s="1" t="s">
        <v>857</v>
      </c>
      <c r="B186" s="1" t="s">
        <v>858</v>
      </c>
      <c r="C186" s="1" t="s">
        <v>859</v>
      </c>
      <c r="D186" s="2" t="s">
        <v>860</v>
      </c>
      <c r="E186" t="str">
        <f>IMAGE("http://www.wired.com/wp-content/uploads/2015/03/russian-dark-web-ft.jpg",1)</f>
        <v/>
      </c>
      <c r="F186" s="1" t="s">
        <v>4</v>
      </c>
      <c r="G186" s="2" t="s">
        <v>861</v>
      </c>
    </row>
    <row r="187">
      <c r="A187" s="1" t="s">
        <v>857</v>
      </c>
      <c r="B187" s="1" t="s">
        <v>862</v>
      </c>
      <c r="C187" s="1" t="s">
        <v>863</v>
      </c>
      <c r="D187" s="2" t="s">
        <v>864</v>
      </c>
      <c r="E187" t="str">
        <f>IMAGE("https://i.ytimg.com/vi/IRbgZUGHn9g/maxresdefault.jpg",1)</f>
        <v/>
      </c>
      <c r="F187" s="1" t="s">
        <v>4</v>
      </c>
      <c r="G187" s="2" t="s">
        <v>865</v>
      </c>
    </row>
    <row r="188">
      <c r="A188" s="1" t="s">
        <v>866</v>
      </c>
      <c r="B188" s="1" t="s">
        <v>867</v>
      </c>
      <c r="C188" s="1" t="s">
        <v>868</v>
      </c>
      <c r="D188" s="2" t="s">
        <v>869</v>
      </c>
      <c r="E188" t="str">
        <f>IMAGE("https://s3.amazonaws.com/app-public/support/og-support.jpg",1)</f>
        <v/>
      </c>
      <c r="F188" s="1" t="s">
        <v>4</v>
      </c>
      <c r="G188" s="2" t="s">
        <v>870</v>
      </c>
    </row>
    <row r="189">
      <c r="A189" s="1" t="s">
        <v>866</v>
      </c>
      <c r="B189" s="1" t="s">
        <v>871</v>
      </c>
      <c r="C189" s="1" t="s">
        <v>872</v>
      </c>
      <c r="D189" s="1" t="s">
        <v>873</v>
      </c>
      <c r="E189" t="str">
        <f>IMAGE("http://ifttt.com/images/no_image_card.png",1)</f>
        <v/>
      </c>
      <c r="F189" s="1" t="s">
        <v>4</v>
      </c>
      <c r="G189" s="2" t="s">
        <v>874</v>
      </c>
    </row>
    <row r="190">
      <c r="A190" s="1" t="s">
        <v>875</v>
      </c>
      <c r="B190" s="1" t="s">
        <v>876</v>
      </c>
      <c r="C190" s="1" t="s">
        <v>877</v>
      </c>
      <c r="D190" s="2" t="s">
        <v>878</v>
      </c>
      <c r="E190" t="str">
        <f>IMAGE("https://www.torservers.net/images/bitcoin.png",1)</f>
        <v/>
      </c>
      <c r="F190" s="1" t="s">
        <v>4</v>
      </c>
      <c r="G190" s="2" t="s">
        <v>879</v>
      </c>
    </row>
    <row r="191">
      <c r="A191" s="1" t="s">
        <v>880</v>
      </c>
      <c r="B191" s="1" t="s">
        <v>881</v>
      </c>
      <c r="C191" s="1" t="s">
        <v>882</v>
      </c>
      <c r="D191" s="2" t="s">
        <v>883</v>
      </c>
      <c r="E191" t="str">
        <f>IMAGE("http://mobile.reuters.com/resources/images/mobile/qvga/ilogo-us2.png",1)</f>
        <v/>
      </c>
      <c r="F191" s="1" t="s">
        <v>4</v>
      </c>
      <c r="G191" s="2" t="s">
        <v>884</v>
      </c>
    </row>
    <row r="192">
      <c r="A192" s="1" t="s">
        <v>885</v>
      </c>
      <c r="B192" s="1" t="s">
        <v>886</v>
      </c>
      <c r="C192" s="1" t="s">
        <v>887</v>
      </c>
      <c r="D192" s="2" t="s">
        <v>888</v>
      </c>
      <c r="E192" t="str">
        <f>IMAGE("http://i.imgur.com/sBKRTJX.png",1)</f>
        <v/>
      </c>
      <c r="F192" s="1" t="s">
        <v>4</v>
      </c>
      <c r="G192" s="2" t="s">
        <v>889</v>
      </c>
    </row>
    <row r="193">
      <c r="A193" s="1" t="s">
        <v>890</v>
      </c>
      <c r="B193" s="1" t="s">
        <v>620</v>
      </c>
      <c r="C193" s="1" t="s">
        <v>891</v>
      </c>
      <c r="D193" s="2" t="s">
        <v>892</v>
      </c>
      <c r="E193" t="str">
        <f>IMAGE("http://static1.squarespace.com/static/529df0c4e4b07a1028dbd0b5/t/55197b37e4b0767424483b76/1427733305568/?format=1000w",1)</f>
        <v/>
      </c>
      <c r="F193" s="1" t="s">
        <v>4</v>
      </c>
      <c r="G193" s="2" t="s">
        <v>893</v>
      </c>
    </row>
    <row r="194">
      <c r="A194" s="1" t="s">
        <v>890</v>
      </c>
      <c r="B194" s="1" t="s">
        <v>858</v>
      </c>
      <c r="C194" s="1" t="s">
        <v>894</v>
      </c>
      <c r="D194" s="2" t="s">
        <v>895</v>
      </c>
      <c r="E194" t="str">
        <f>IMAGE("https://pbs.twimg.com/profile_images/424358639701200896/jVueZjB2_400x400.jpeg",1)</f>
        <v/>
      </c>
      <c r="F194" s="1" t="s">
        <v>4</v>
      </c>
      <c r="G194" s="2" t="s">
        <v>896</v>
      </c>
    </row>
    <row r="195">
      <c r="A195" s="1" t="s">
        <v>897</v>
      </c>
      <c r="B195" s="1" t="s">
        <v>898</v>
      </c>
      <c r="C195" s="1" t="s">
        <v>899</v>
      </c>
      <c r="D195" s="2" t="s">
        <v>900</v>
      </c>
      <c r="E195" t="str">
        <f>IMAGE("http://ww1.prweb.com/prfiles/2015/03/08/12568684/streamline_h.png",1)</f>
        <v/>
      </c>
      <c r="F195" s="1" t="s">
        <v>4</v>
      </c>
      <c r="G195" s="2" t="s">
        <v>901</v>
      </c>
    </row>
    <row r="196">
      <c r="A196" s="1" t="s">
        <v>902</v>
      </c>
      <c r="B196" s="1" t="s">
        <v>903</v>
      </c>
      <c r="C196" s="1" t="s">
        <v>904</v>
      </c>
      <c r="D196" s="1" t="s">
        <v>905</v>
      </c>
      <c r="E196" t="str">
        <f>IMAGE("http://ifttt.com/images/no_image_card.png",1)</f>
        <v/>
      </c>
      <c r="F196" s="1" t="s">
        <v>4</v>
      </c>
      <c r="G196" s="2" t="s">
        <v>906</v>
      </c>
    </row>
    <row r="197">
      <c r="A197" s="1" t="s">
        <v>907</v>
      </c>
      <c r="B197" s="1" t="s">
        <v>908</v>
      </c>
      <c r="C197" s="1" t="s">
        <v>909</v>
      </c>
      <c r="D197" s="2" t="s">
        <v>910</v>
      </c>
      <c r="E197" t="str">
        <f>IMAGE("http://philip.liberty.me/wp-content/uploads/sites/1146/2014/08/Bitcoin-logo.jpg",1)</f>
        <v/>
      </c>
      <c r="F197" s="1" t="s">
        <v>4</v>
      </c>
      <c r="G197" s="2" t="s">
        <v>911</v>
      </c>
    </row>
    <row r="198">
      <c r="A198" s="1" t="s">
        <v>912</v>
      </c>
      <c r="B198" s="1" t="s">
        <v>913</v>
      </c>
      <c r="C198" s="1" t="s">
        <v>914</v>
      </c>
      <c r="D198" s="2" t="s">
        <v>915</v>
      </c>
      <c r="E198" t="str">
        <f>IMAGE("http://i2.cdn.turner.com/cnnnext/dam/assets/140401210414-bitcoin-images-large-169.jpg",1)</f>
        <v/>
      </c>
      <c r="F198" s="1" t="s">
        <v>4</v>
      </c>
      <c r="G198" s="2" t="s">
        <v>916</v>
      </c>
    </row>
    <row r="199">
      <c r="A199" s="1" t="s">
        <v>917</v>
      </c>
      <c r="B199" s="1" t="s">
        <v>835</v>
      </c>
      <c r="C199" s="1" t="s">
        <v>918</v>
      </c>
      <c r="D199" s="2" t="s">
        <v>919</v>
      </c>
      <c r="E199" t="str">
        <f>IMAGE("http://www.logogarden.com/user_site_images/site/1500w/18256_1_39825p5s1g.jpg",1)</f>
        <v/>
      </c>
      <c r="F199" s="1" t="s">
        <v>4</v>
      </c>
      <c r="G199" s="2" t="s">
        <v>920</v>
      </c>
    </row>
    <row r="200">
      <c r="A200" s="1" t="s">
        <v>921</v>
      </c>
      <c r="B200" s="1" t="s">
        <v>922</v>
      </c>
      <c r="C200" s="1" t="s">
        <v>923</v>
      </c>
      <c r="D200" s="1" t="s">
        <v>924</v>
      </c>
      <c r="E200" t="str">
        <f t="shared" ref="E200:E201" si="24">IMAGE("http://ifttt.com/images/no_image_card.png",1)</f>
        <v/>
      </c>
      <c r="F200" s="1" t="s">
        <v>4</v>
      </c>
      <c r="G200" s="2" t="s">
        <v>925</v>
      </c>
    </row>
    <row r="201">
      <c r="A201" s="1" t="s">
        <v>926</v>
      </c>
      <c r="B201" s="1" t="s">
        <v>927</v>
      </c>
      <c r="C201" s="1" t="s">
        <v>928</v>
      </c>
      <c r="D201" s="2" t="s">
        <v>929</v>
      </c>
      <c r="E201" t="str">
        <f t="shared" si="24"/>
        <v/>
      </c>
      <c r="F201" s="1" t="s">
        <v>4</v>
      </c>
      <c r="G201" s="2" t="s">
        <v>930</v>
      </c>
    </row>
    <row r="202">
      <c r="A202" s="1" t="s">
        <v>931</v>
      </c>
      <c r="B202" s="1" t="s">
        <v>932</v>
      </c>
      <c r="C202" s="1" t="s">
        <v>933</v>
      </c>
      <c r="D202" s="2" t="s">
        <v>934</v>
      </c>
      <c r="E202" t="str">
        <f>IMAGE("http://www.gannett-cdn.com/-mm-/aa029262e8fad46c2ccc9e995c6397677b83ac87/c=0-0-972-549&amp;amp;r=x633&amp;amp;c=1200x630/local/-/media/USATODAY/test/2013/12/20//1387586860000-AP-Drug-Website-Shutdown.jpg",1)</f>
        <v/>
      </c>
      <c r="F202" s="1" t="s">
        <v>4</v>
      </c>
      <c r="G202" s="2" t="s">
        <v>935</v>
      </c>
    </row>
    <row r="203">
      <c r="A203" s="1" t="s">
        <v>936</v>
      </c>
      <c r="B203" s="1" t="s">
        <v>937</v>
      </c>
      <c r="C203" s="1" t="s">
        <v>938</v>
      </c>
      <c r="D203" s="2" t="s">
        <v>939</v>
      </c>
      <c r="E203" t="str">
        <f>IMAGE("http://techmoran.com/wp-content/uploads/2013/07/bitcoin_wallpaper_libertas_aequitas_vertas_2.jpg",1)</f>
        <v/>
      </c>
      <c r="F203" s="1" t="s">
        <v>4</v>
      </c>
      <c r="G203" s="2" t="s">
        <v>940</v>
      </c>
    </row>
    <row r="204">
      <c r="A204" s="1" t="s">
        <v>941</v>
      </c>
      <c r="B204" s="1" t="s">
        <v>55</v>
      </c>
      <c r="C204" s="1" t="s">
        <v>942</v>
      </c>
      <c r="D204" s="2" t="s">
        <v>943</v>
      </c>
      <c r="E204" t="str">
        <f>IMAGE("http://www.wired.com/wp-content/uploads/2015/03/89993752.jpg",1)</f>
        <v/>
      </c>
      <c r="F204" s="1" t="s">
        <v>4</v>
      </c>
      <c r="G204" s="2" t="s">
        <v>944</v>
      </c>
    </row>
    <row r="205">
      <c r="A205" s="1" t="s">
        <v>945</v>
      </c>
      <c r="B205" s="1" t="s">
        <v>946</v>
      </c>
      <c r="C205" s="1" t="s">
        <v>947</v>
      </c>
      <c r="D205" s="1" t="s">
        <v>948</v>
      </c>
      <c r="E205" t="str">
        <f>IMAGE("http://ifttt.com/images/no_image_card.png",1)</f>
        <v/>
      </c>
      <c r="F205" s="1" t="s">
        <v>4</v>
      </c>
      <c r="G205" s="2" t="s">
        <v>949</v>
      </c>
    </row>
    <row r="206">
      <c r="A206" s="1" t="s">
        <v>950</v>
      </c>
      <c r="B206" s="1" t="s">
        <v>256</v>
      </c>
      <c r="C206" s="1" t="s">
        <v>951</v>
      </c>
      <c r="D206" s="2" t="s">
        <v>952</v>
      </c>
      <c r="E206" t="str">
        <f>IMAGE("http://im.ft-static.com/m/img/social/og-ft-logo-large.png",1)</f>
        <v/>
      </c>
      <c r="F206" s="1" t="s">
        <v>4</v>
      </c>
      <c r="G206" s="2" t="s">
        <v>953</v>
      </c>
    </row>
    <row r="207">
      <c r="A207" s="1" t="s">
        <v>954</v>
      </c>
      <c r="B207" s="1" t="s">
        <v>955</v>
      </c>
      <c r="C207" s="1" t="s">
        <v>956</v>
      </c>
      <c r="D207" s="2" t="s">
        <v>957</v>
      </c>
      <c r="E207" t="str">
        <f>IMAGE("//motherboard-images.vice.com/content-images/article/no-id/1427721413622945.jpg?crop=0.667xw:1xh;*,*&amp;amp;resize=500:*&amp;amp;output-format=jpeg&amp;amp;output-quality=90",1)</f>
        <v/>
      </c>
      <c r="F207" s="1" t="s">
        <v>4</v>
      </c>
      <c r="G207" s="2" t="s">
        <v>958</v>
      </c>
    </row>
    <row r="208">
      <c r="A208" s="1" t="s">
        <v>954</v>
      </c>
      <c r="B208" s="1" t="s">
        <v>937</v>
      </c>
      <c r="C208" s="1" t="s">
        <v>959</v>
      </c>
      <c r="D208" s="2" t="s">
        <v>960</v>
      </c>
      <c r="E208" t="str">
        <f>IMAGE("http://ifttt.com/images/no_image_card.png",1)</f>
        <v/>
      </c>
      <c r="F208" s="1" t="s">
        <v>4</v>
      </c>
      <c r="G208" s="2" t="s">
        <v>961</v>
      </c>
    </row>
    <row r="209">
      <c r="A209" s="1" t="s">
        <v>962</v>
      </c>
      <c r="B209" s="1" t="s">
        <v>963</v>
      </c>
      <c r="C209" s="1" t="s">
        <v>964</v>
      </c>
      <c r="D209" s="2" t="s">
        <v>965</v>
      </c>
      <c r="E209" t="str">
        <f>IMAGE("http://usa.kaspersky.com/sites/all/themes/zen/kaspersky_usatheme/images/press-center/rss-button.jpg",1)</f>
        <v/>
      </c>
      <c r="F209" s="1" t="s">
        <v>4</v>
      </c>
      <c r="G209" s="2" t="s">
        <v>966</v>
      </c>
    </row>
    <row r="210">
      <c r="A210" s="1" t="s">
        <v>967</v>
      </c>
      <c r="B210" s="1" t="s">
        <v>689</v>
      </c>
      <c r="C210" s="1" t="s">
        <v>968</v>
      </c>
      <c r="D210" s="2" t="s">
        <v>969</v>
      </c>
      <c r="E210" t="str">
        <f>IMAGE("//motherboard-images.vice.com/content-images/article/no-id/1427721413622945.jpg?crop=0.667xw:1xh;*,*&amp;amp;resize=500:*&amp;amp;output-format=jpeg&amp;amp;output-quality=90",1)</f>
        <v/>
      </c>
      <c r="F210" s="1" t="s">
        <v>4</v>
      </c>
      <c r="G210" s="2" t="s">
        <v>970</v>
      </c>
    </row>
    <row r="211">
      <c r="A211" s="1" t="s">
        <v>971</v>
      </c>
      <c r="B211" s="1" t="s">
        <v>972</v>
      </c>
      <c r="C211" s="1" t="s">
        <v>973</v>
      </c>
      <c r="D211" s="2" t="s">
        <v>974</v>
      </c>
      <c r="E211" t="str">
        <f>IMAGE("http://ifttt.com/images/no_image_card.png",1)</f>
        <v/>
      </c>
      <c r="F211" s="1" t="s">
        <v>4</v>
      </c>
      <c r="G211" s="2" t="s">
        <v>975</v>
      </c>
    </row>
    <row r="212">
      <c r="A212" s="1" t="s">
        <v>976</v>
      </c>
      <c r="B212" s="1" t="s">
        <v>977</v>
      </c>
      <c r="C212" s="1" t="s">
        <v>978</v>
      </c>
      <c r="D212" s="2" t="s">
        <v>979</v>
      </c>
      <c r="E212" t="str">
        <f>IMAGE("http://i.imgur.com/b7Vfzov.jpg?fb",1)</f>
        <v/>
      </c>
      <c r="F212" s="1" t="s">
        <v>4</v>
      </c>
      <c r="G212" s="2" t="s">
        <v>980</v>
      </c>
    </row>
    <row r="213">
      <c r="A213" s="1" t="s">
        <v>976</v>
      </c>
      <c r="B213" s="1" t="s">
        <v>981</v>
      </c>
      <c r="C213" s="1" t="s">
        <v>982</v>
      </c>
      <c r="D213" s="1" t="s">
        <v>983</v>
      </c>
      <c r="E213" t="str">
        <f t="shared" ref="E213:E214" si="25">IMAGE("http://ifttt.com/images/no_image_card.png",1)</f>
        <v/>
      </c>
      <c r="F213" s="1" t="s">
        <v>4</v>
      </c>
      <c r="G213" s="2" t="s">
        <v>984</v>
      </c>
    </row>
    <row r="214">
      <c r="A214" s="1" t="s">
        <v>976</v>
      </c>
      <c r="B214" s="1" t="s">
        <v>985</v>
      </c>
      <c r="C214" s="1" t="s">
        <v>986</v>
      </c>
      <c r="D214" s="1" t="s">
        <v>987</v>
      </c>
      <c r="E214" t="str">
        <f t="shared" si="25"/>
        <v/>
      </c>
      <c r="F214" s="1" t="s">
        <v>4</v>
      </c>
      <c r="G214" s="2" t="s">
        <v>988</v>
      </c>
    </row>
    <row r="215">
      <c r="A215" s="1" t="s">
        <v>989</v>
      </c>
      <c r="B215" s="1" t="s">
        <v>990</v>
      </c>
      <c r="C215" s="1" t="s">
        <v>991</v>
      </c>
      <c r="D215" s="2" t="s">
        <v>992</v>
      </c>
      <c r="E215" t="str">
        <f>IMAGE("https://i.ytimg.com/vd?id=EVysdFomwZE&amp;amp;ats=94000&amp;amp;w=960&amp;amp;h=720&amp;amp;sigh=ckLhuZsTZcfgqciRGogs9E0xpgg",1)</f>
        <v/>
      </c>
      <c r="F215" s="1" t="s">
        <v>4</v>
      </c>
      <c r="G215" s="2" t="s">
        <v>993</v>
      </c>
    </row>
    <row r="216">
      <c r="A216" s="1" t="s">
        <v>994</v>
      </c>
      <c r="B216" s="1" t="s">
        <v>995</v>
      </c>
      <c r="C216" s="1" t="s">
        <v>996</v>
      </c>
      <c r="D216" s="1" t="s">
        <v>997</v>
      </c>
      <c r="E216" t="str">
        <f>IMAGE("http://ifttt.com/images/no_image_card.png",1)</f>
        <v/>
      </c>
      <c r="F216" s="1" t="s">
        <v>4</v>
      </c>
      <c r="G216" s="2" t="s">
        <v>998</v>
      </c>
    </row>
    <row r="217">
      <c r="A217" s="1" t="s">
        <v>999</v>
      </c>
      <c r="B217" s="1" t="s">
        <v>862</v>
      </c>
      <c r="C217" s="1" t="s">
        <v>1000</v>
      </c>
      <c r="D217" s="2" t="s">
        <v>1001</v>
      </c>
      <c r="E217" t="str">
        <f>IMAGE("https://epicenterbitcoin.com/wp-content/uploads/072-cover.jpg",1)</f>
        <v/>
      </c>
      <c r="F217" s="1" t="s">
        <v>4</v>
      </c>
      <c r="G217" s="2" t="s">
        <v>1002</v>
      </c>
    </row>
    <row r="218">
      <c r="A218" s="1" t="s">
        <v>999</v>
      </c>
      <c r="B218" s="1" t="s">
        <v>1003</v>
      </c>
      <c r="C218" s="1" t="s">
        <v>1004</v>
      </c>
      <c r="D218" s="1" t="s">
        <v>1005</v>
      </c>
      <c r="E218" t="str">
        <f>IMAGE("http://ifttt.com/images/no_image_card.png",1)</f>
        <v/>
      </c>
      <c r="F218" s="1" t="s">
        <v>4</v>
      </c>
      <c r="G218" s="2" t="s">
        <v>1006</v>
      </c>
    </row>
    <row r="219">
      <c r="A219" s="1" t="s">
        <v>1007</v>
      </c>
      <c r="B219" s="1" t="s">
        <v>1008</v>
      </c>
      <c r="C219" s="1" t="s">
        <v>1009</v>
      </c>
      <c r="D219" s="2" t="s">
        <v>1010</v>
      </c>
      <c r="E219" t="str">
        <f>IMAGE("http://cdn.arstechnica.net/wp-content/uploads/2015/01/fbi-laptop-sketch-640x360.jpg",1)</f>
        <v/>
      </c>
      <c r="F219" s="1" t="s">
        <v>4</v>
      </c>
      <c r="G219" s="2" t="s">
        <v>1011</v>
      </c>
    </row>
    <row r="220">
      <c r="A220" s="1" t="s">
        <v>1012</v>
      </c>
      <c r="B220" s="1" t="s">
        <v>1013</v>
      </c>
      <c r="C220" s="1" t="s">
        <v>1014</v>
      </c>
      <c r="D220" s="1" t="s">
        <v>1015</v>
      </c>
      <c r="E220" t="str">
        <f>IMAGE("http://ifttt.com/images/no_image_card.png",1)</f>
        <v/>
      </c>
      <c r="F220" s="1" t="s">
        <v>4</v>
      </c>
      <c r="G220" s="2" t="s">
        <v>1016</v>
      </c>
    </row>
    <row r="221">
      <c r="A221" s="1" t="s">
        <v>1017</v>
      </c>
      <c r="B221" s="1" t="s">
        <v>1018</v>
      </c>
      <c r="C221" s="1" t="s">
        <v>1019</v>
      </c>
      <c r="D221" s="2" t="s">
        <v>1020</v>
      </c>
      <c r="E221" t="str">
        <f>IMAGE("http://media.coindesk.com/2015/03/bitcoin-meeting.jpg",1)</f>
        <v/>
      </c>
      <c r="F221" s="1" t="s">
        <v>4</v>
      </c>
      <c r="G221" s="2" t="s">
        <v>1021</v>
      </c>
    </row>
    <row r="222">
      <c r="A222" s="1" t="s">
        <v>1022</v>
      </c>
      <c r="B222" s="1" t="s">
        <v>1023</v>
      </c>
      <c r="C222" s="1" t="s">
        <v>1024</v>
      </c>
      <c r="D222" s="2" t="s">
        <v>1025</v>
      </c>
      <c r="E222" t="str">
        <f>IMAGE("http://i.imgur.com/StFoPMw.png?fb",1)</f>
        <v/>
      </c>
      <c r="F222" s="1" t="s">
        <v>4</v>
      </c>
      <c r="G222" s="2" t="s">
        <v>1026</v>
      </c>
    </row>
    <row r="223">
      <c r="A223" s="1" t="s">
        <v>1027</v>
      </c>
      <c r="B223" s="1" t="s">
        <v>160</v>
      </c>
      <c r="C223" s="1" t="s">
        <v>1028</v>
      </c>
      <c r="D223" s="2" t="s">
        <v>1029</v>
      </c>
      <c r="E223" t="str">
        <f>IMAGE("https://i.ytimg.com/vi/yOb05a0yt1Y/maxresdefault.jpg",1)</f>
        <v/>
      </c>
      <c r="F223" s="1" t="s">
        <v>4</v>
      </c>
      <c r="G223" s="2" t="s">
        <v>1030</v>
      </c>
    </row>
    <row r="224">
      <c r="A224" s="1" t="s">
        <v>1031</v>
      </c>
      <c r="B224" s="1" t="s">
        <v>1032</v>
      </c>
      <c r="C224" s="1" t="s">
        <v>1033</v>
      </c>
      <c r="D224" s="2" t="s">
        <v>1034</v>
      </c>
      <c r="E224" t="str">
        <f t="shared" ref="E224:E225" si="26">IMAGE("http://ifttt.com/images/no_image_card.png",1)</f>
        <v/>
      </c>
      <c r="F224" s="1" t="s">
        <v>4</v>
      </c>
      <c r="G224" s="2" t="s">
        <v>1035</v>
      </c>
    </row>
    <row r="225">
      <c r="A225" s="1" t="s">
        <v>1036</v>
      </c>
      <c r="B225" s="1" t="s">
        <v>1037</v>
      </c>
      <c r="C225" s="1" t="s">
        <v>1038</v>
      </c>
      <c r="D225" s="1" t="s">
        <v>1039</v>
      </c>
      <c r="E225" t="str">
        <f t="shared" si="26"/>
        <v/>
      </c>
      <c r="F225" s="1" t="s">
        <v>4</v>
      </c>
      <c r="G225" s="2" t="s">
        <v>1040</v>
      </c>
    </row>
    <row r="226">
      <c r="A226" s="1" t="s">
        <v>1041</v>
      </c>
      <c r="B226" s="1" t="s">
        <v>1042</v>
      </c>
      <c r="C226" s="1" t="s">
        <v>1043</v>
      </c>
      <c r="D226" s="2" t="s">
        <v>1044</v>
      </c>
      <c r="E226" t="str">
        <f>IMAGE("http://i.imgur.com/cLQzq2N.png?fb",1)</f>
        <v/>
      </c>
      <c r="F226" s="1" t="s">
        <v>4</v>
      </c>
      <c r="G226" s="2" t="s">
        <v>1045</v>
      </c>
    </row>
    <row r="227">
      <c r="A227" s="1" t="s">
        <v>1046</v>
      </c>
      <c r="B227" s="1" t="s">
        <v>1047</v>
      </c>
      <c r="C227" s="1" t="s">
        <v>1048</v>
      </c>
      <c r="D227" s="1" t="s">
        <v>1049</v>
      </c>
      <c r="E227" t="str">
        <f>IMAGE("http://ifttt.com/images/no_image_card.png",1)</f>
        <v/>
      </c>
      <c r="F227" s="1" t="s">
        <v>4</v>
      </c>
      <c r="G227" s="2" t="s">
        <v>1050</v>
      </c>
    </row>
    <row r="228">
      <c r="A228" s="1" t="s">
        <v>1051</v>
      </c>
      <c r="B228" s="1" t="s">
        <v>1052</v>
      </c>
      <c r="C228" s="1" t="s">
        <v>1053</v>
      </c>
      <c r="D228" s="2" t="s">
        <v>1054</v>
      </c>
      <c r="E228" t="str">
        <f>IMAGE("https://i.ytimg.com/vi/yOb05a0yt1Y/maxresdefault.jpg",1)</f>
        <v/>
      </c>
      <c r="F228" s="1" t="s">
        <v>4</v>
      </c>
      <c r="G228" s="2" t="s">
        <v>1055</v>
      </c>
    </row>
    <row r="229">
      <c r="A229" s="1" t="s">
        <v>1056</v>
      </c>
      <c r="B229" s="1" t="s">
        <v>1057</v>
      </c>
      <c r="C229" s="1" t="s">
        <v>1058</v>
      </c>
      <c r="D229" s="1" t="s">
        <v>1059</v>
      </c>
      <c r="E229" t="str">
        <f>IMAGE("http://ifttt.com/images/no_image_card.png",1)</f>
        <v/>
      </c>
      <c r="F229" s="1" t="s">
        <v>4</v>
      </c>
      <c r="G229" s="2" t="s">
        <v>1060</v>
      </c>
    </row>
    <row r="230">
      <c r="A230" s="1" t="s">
        <v>1061</v>
      </c>
      <c r="B230" s="1" t="s">
        <v>1062</v>
      </c>
      <c r="C230" s="1" t="s">
        <v>1063</v>
      </c>
      <c r="D230" s="2" t="s">
        <v>1064</v>
      </c>
      <c r="E230" t="str">
        <f>IMAGE("https://bitlendingclub.com/images/blc-logo-fb.jpg",1)</f>
        <v/>
      </c>
      <c r="F230" s="1" t="s">
        <v>4</v>
      </c>
      <c r="G230" s="2" t="s">
        <v>1065</v>
      </c>
    </row>
    <row r="231">
      <c r="A231" s="1" t="s">
        <v>1066</v>
      </c>
      <c r="B231" s="1" t="s">
        <v>1067</v>
      </c>
      <c r="C231" s="1" t="s">
        <v>1068</v>
      </c>
      <c r="D231" s="2" t="s">
        <v>1069</v>
      </c>
      <c r="E231" t="str">
        <f>IMAGE("http://qntra.net/qntra.jpg",1)</f>
        <v/>
      </c>
      <c r="F231" s="1" t="s">
        <v>4</v>
      </c>
      <c r="G231" s="2" t="s">
        <v>1070</v>
      </c>
    </row>
    <row r="232">
      <c r="A232" s="1" t="s">
        <v>1071</v>
      </c>
      <c r="B232" s="1" t="s">
        <v>1072</v>
      </c>
      <c r="C232" s="1" t="s">
        <v>1073</v>
      </c>
      <c r="D232" s="2" t="s">
        <v>1074</v>
      </c>
      <c r="E232" t="str">
        <f>IMAGE("https://i.ytimg.com/vi/HVo_omfXQKg/maxresdefault.jpg",1)</f>
        <v/>
      </c>
      <c r="F232" s="1" t="s">
        <v>4</v>
      </c>
      <c r="G232" s="2" t="s">
        <v>1075</v>
      </c>
    </row>
    <row r="233">
      <c r="A233" s="1" t="s">
        <v>1076</v>
      </c>
      <c r="B233" s="1" t="s">
        <v>55</v>
      </c>
      <c r="C233" s="1" t="s">
        <v>1077</v>
      </c>
      <c r="D233" s="2" t="s">
        <v>1078</v>
      </c>
      <c r="E233" t="str">
        <f>IMAGE("http://i.imgur.com/tHD6zCM.jpg?fb",1)</f>
        <v/>
      </c>
      <c r="F233" s="1" t="s">
        <v>4</v>
      </c>
      <c r="G233" s="2" t="s">
        <v>1079</v>
      </c>
    </row>
    <row r="234">
      <c r="A234" s="1" t="s">
        <v>1080</v>
      </c>
      <c r="B234" s="1" t="s">
        <v>1081</v>
      </c>
      <c r="C234" s="1" t="s">
        <v>1082</v>
      </c>
      <c r="D234" s="2" t="s">
        <v>1083</v>
      </c>
      <c r="E234" t="str">
        <f>IMAGE("http://freeross.org/wp-content/uploads/2014/07/RogerV_challenge.jpg",1)</f>
        <v/>
      </c>
      <c r="F234" s="1" t="s">
        <v>4</v>
      </c>
      <c r="G234" s="2" t="s">
        <v>1084</v>
      </c>
    </row>
    <row r="235">
      <c r="A235" s="1" t="s">
        <v>1085</v>
      </c>
      <c r="B235" s="1" t="s">
        <v>1086</v>
      </c>
      <c r="C235" s="1" t="s">
        <v>1087</v>
      </c>
      <c r="D235" s="2" t="s">
        <v>1088</v>
      </c>
      <c r="E235" t="str">
        <f>IMAGE("https://d2jafhvbn4akdi.cloudfront.net/website_regular_4329049-4de4a3aa-bdbf-4bf4-bd1d-936a1e2b6e11.png",1)</f>
        <v/>
      </c>
      <c r="F235" s="1" t="s">
        <v>4</v>
      </c>
      <c r="G235" s="2" t="s">
        <v>1089</v>
      </c>
    </row>
    <row r="236">
      <c r="A236" s="1" t="s">
        <v>1090</v>
      </c>
      <c r="B236" s="1" t="s">
        <v>1091</v>
      </c>
      <c r="C236" s="1" t="s">
        <v>1092</v>
      </c>
      <c r="D236" s="1" t="s">
        <v>1093</v>
      </c>
      <c r="E236" t="str">
        <f>IMAGE("http://ifttt.com/images/no_image_card.png",1)</f>
        <v/>
      </c>
      <c r="F236" s="1" t="s">
        <v>4</v>
      </c>
      <c r="G236" s="2" t="s">
        <v>1094</v>
      </c>
    </row>
    <row r="237">
      <c r="A237" s="1" t="s">
        <v>1095</v>
      </c>
      <c r="B237" s="1" t="s">
        <v>1096</v>
      </c>
      <c r="C237" s="1" t="s">
        <v>1097</v>
      </c>
      <c r="D237" s="2" t="s">
        <v>1098</v>
      </c>
      <c r="E237" t="str">
        <f>IMAGE("https://fusiondotnet.files.wordpress.com/2015/03/167578471.jpg?quality=80&amp;amp;strip=all&amp;amp;w=1200&amp;amp;h=630&amp;amp;crop=1",1)</f>
        <v/>
      </c>
      <c r="F237" s="1" t="s">
        <v>4</v>
      </c>
      <c r="G237" s="2" t="s">
        <v>1099</v>
      </c>
    </row>
    <row r="238">
      <c r="A238" s="1" t="s">
        <v>1061</v>
      </c>
      <c r="B238" s="1" t="s">
        <v>1062</v>
      </c>
      <c r="C238" s="1" t="s">
        <v>1063</v>
      </c>
      <c r="D238" s="2" t="s">
        <v>1064</v>
      </c>
      <c r="E238" t="str">
        <f>IMAGE("https://bitlendingclub.com/images/blc-logo-fb.jpg",1)</f>
        <v/>
      </c>
      <c r="F238" s="1" t="s">
        <v>4</v>
      </c>
      <c r="G238" s="2" t="s">
        <v>1065</v>
      </c>
    </row>
    <row r="239">
      <c r="A239" s="1" t="s">
        <v>1100</v>
      </c>
      <c r="B239" s="1" t="s">
        <v>1101</v>
      </c>
      <c r="C239" s="1" t="s">
        <v>1102</v>
      </c>
      <c r="D239" s="2" t="s">
        <v>1103</v>
      </c>
      <c r="E239" t="str">
        <f>IMAGE("http://media.guim.co.uk/15968d8a1603fab54562e48939c288dc9e9c889d/0_164_3237_1943/2000.jpg",1)</f>
        <v/>
      </c>
      <c r="F239" s="1" t="s">
        <v>4</v>
      </c>
      <c r="G239" s="2" t="s">
        <v>1104</v>
      </c>
    </row>
    <row r="240">
      <c r="A240" s="1" t="s">
        <v>1105</v>
      </c>
      <c r="B240" s="1" t="s">
        <v>1106</v>
      </c>
      <c r="C240" s="1" t="s">
        <v>1107</v>
      </c>
      <c r="D240" s="2" t="s">
        <v>1108</v>
      </c>
      <c r="E240" t="str">
        <f>IMAGE("http://i.imgur.com/IMk8vTc.jpg?fb",1)</f>
        <v/>
      </c>
      <c r="F240" s="1" t="s">
        <v>4</v>
      </c>
      <c r="G240" s="2" t="s">
        <v>1109</v>
      </c>
    </row>
    <row r="241">
      <c r="A241" s="1" t="s">
        <v>1105</v>
      </c>
      <c r="B241" s="1" t="s">
        <v>1110</v>
      </c>
      <c r="C241" s="1" t="s">
        <v>1111</v>
      </c>
      <c r="D241" s="2" t="s">
        <v>1112</v>
      </c>
      <c r="E241" t="str">
        <f>IMAGE("https://s3.amazonaws.com/files.parsetfss.com/f4ce45fa-ab12-4c24-a33c-a100a8133f3f/tfss-2dfa66d6-74e3-4312-b4d0-910a915fa4b3-10842178_10205630824040069_2788737929765343307_o.jpg",1)</f>
        <v/>
      </c>
      <c r="F241" s="1" t="s">
        <v>4</v>
      </c>
      <c r="G241" s="2" t="s">
        <v>1113</v>
      </c>
    </row>
    <row r="242">
      <c r="A242" s="1" t="s">
        <v>1114</v>
      </c>
      <c r="B242" s="1" t="s">
        <v>1115</v>
      </c>
      <c r="C242" s="1" t="s">
        <v>1116</v>
      </c>
      <c r="D242" s="2" t="s">
        <v>1117</v>
      </c>
      <c r="E242" t="str">
        <f>IMAGE("https://bitjoinery.files.wordpress.com/2015/03/screen-shot-2015-03-29-at-12-57-132.png?w=1200",1)</f>
        <v/>
      </c>
      <c r="F242" s="1" t="s">
        <v>4</v>
      </c>
      <c r="G242" s="2" t="s">
        <v>1118</v>
      </c>
    </row>
    <row r="243">
      <c r="A243" s="1" t="s">
        <v>1119</v>
      </c>
      <c r="B243" s="1" t="s">
        <v>1120</v>
      </c>
      <c r="C243" s="1" t="s">
        <v>1121</v>
      </c>
      <c r="D243" s="2" t="s">
        <v>1122</v>
      </c>
      <c r="E243" t="str">
        <f>IMAGE("http://insidebitcoins.com/wp-content/uploads/2014/11/SilkRoad2-150x150.jpg",1)</f>
        <v/>
      </c>
      <c r="F243" s="1" t="s">
        <v>4</v>
      </c>
      <c r="G243" s="2" t="s">
        <v>1123</v>
      </c>
    </row>
    <row r="244">
      <c r="A244" s="1" t="s">
        <v>1124</v>
      </c>
      <c r="B244" s="1" t="s">
        <v>1125</v>
      </c>
      <c r="C244" s="1" t="s">
        <v>1126</v>
      </c>
      <c r="D244" s="2" t="s">
        <v>1127</v>
      </c>
      <c r="E244" t="str">
        <f>IMAGE("http://i.imgur.com/9Ut7HuH.jpg",1)</f>
        <v/>
      </c>
      <c r="F244" s="1" t="s">
        <v>4</v>
      </c>
      <c r="G244" s="2" t="s">
        <v>1128</v>
      </c>
    </row>
    <row r="245">
      <c r="A245" s="1" t="s">
        <v>1129</v>
      </c>
      <c r="B245" s="1" t="s">
        <v>1130</v>
      </c>
      <c r="C245" s="1" t="s">
        <v>1131</v>
      </c>
      <c r="D245" s="2" t="s">
        <v>1132</v>
      </c>
      <c r="E245" t="str">
        <f>IMAGE("http://blockr.info/images/Blockr-thumb10.png",1)</f>
        <v/>
      </c>
      <c r="F245" s="1" t="s">
        <v>4</v>
      </c>
      <c r="G245" s="2" t="s">
        <v>1133</v>
      </c>
    </row>
    <row r="246">
      <c r="A246" s="1" t="s">
        <v>1134</v>
      </c>
      <c r="B246" s="1" t="s">
        <v>1135</v>
      </c>
      <c r="C246" s="1" t="s">
        <v>1136</v>
      </c>
      <c r="D246" s="2" t="s">
        <v>1137</v>
      </c>
      <c r="E246" t="str">
        <f>IMAGE("http://g-ec2.images-amazon.com/images/G/01/vas/images/vas-storefront-logo._V308761621_.png",1)</f>
        <v/>
      </c>
      <c r="F246" s="1" t="s">
        <v>4</v>
      </c>
      <c r="G246" s="2" t="s">
        <v>1138</v>
      </c>
    </row>
    <row r="247">
      <c r="A247" s="1" t="s">
        <v>1139</v>
      </c>
      <c r="B247" s="1" t="s">
        <v>1140</v>
      </c>
      <c r="C247" s="1" t="s">
        <v>1141</v>
      </c>
      <c r="D247" s="1" t="s">
        <v>167</v>
      </c>
      <c r="E247" t="str">
        <f>IMAGE("http://ifttt.com/images/no_image_card.png",1)</f>
        <v/>
      </c>
      <c r="F247" s="1" t="s">
        <v>4</v>
      </c>
      <c r="G247" s="2" t="s">
        <v>1142</v>
      </c>
    </row>
    <row r="248">
      <c r="A248" s="1" t="s">
        <v>1143</v>
      </c>
      <c r="B248" s="1" t="s">
        <v>1144</v>
      </c>
      <c r="C248" s="1" t="s">
        <v>1145</v>
      </c>
      <c r="D248" s="2" t="s">
        <v>1146</v>
      </c>
      <c r="E248" t="str">
        <f>IMAGE("http://media.gotraffic.net/images/ivceW0suBf4I/v13/840x473.jpg",1)</f>
        <v/>
      </c>
      <c r="F248" s="1" t="s">
        <v>4</v>
      </c>
      <c r="G248" s="2" t="s">
        <v>1147</v>
      </c>
    </row>
    <row r="249">
      <c r="A249" s="1" t="s">
        <v>1148</v>
      </c>
      <c r="B249" s="1" t="s">
        <v>1149</v>
      </c>
      <c r="C249" s="1" t="s">
        <v>1150</v>
      </c>
      <c r="D249" s="1" t="s">
        <v>1151</v>
      </c>
      <c r="E249" t="str">
        <f t="shared" ref="E249:E250" si="27">IMAGE("http://ifttt.com/images/no_image_card.png",1)</f>
        <v/>
      </c>
      <c r="F249" s="1" t="s">
        <v>4</v>
      </c>
      <c r="G249" s="2" t="s">
        <v>1152</v>
      </c>
    </row>
    <row r="250">
      <c r="A250" s="1" t="s">
        <v>1153</v>
      </c>
      <c r="B250" s="1" t="s">
        <v>1154</v>
      </c>
      <c r="C250" s="1" t="s">
        <v>1155</v>
      </c>
      <c r="D250" s="1" t="s">
        <v>1156</v>
      </c>
      <c r="E250" t="str">
        <f t="shared" si="27"/>
        <v/>
      </c>
      <c r="F250" s="1" t="s">
        <v>4</v>
      </c>
      <c r="G250" s="2" t="s">
        <v>1157</v>
      </c>
    </row>
    <row r="251">
      <c r="A251" s="1" t="s">
        <v>1158</v>
      </c>
      <c r="B251" s="1" t="s">
        <v>1159</v>
      </c>
      <c r="C251" s="1" t="s">
        <v>1160</v>
      </c>
      <c r="D251" s="2" t="s">
        <v>1161</v>
      </c>
      <c r="E251" t="str">
        <f>IMAGE("http://cdn.computerworld.com.au/article/images/800x800/dimg/1205-lee_500_1.jpg",1)</f>
        <v/>
      </c>
      <c r="F251" s="1" t="s">
        <v>4</v>
      </c>
      <c r="G251" s="2" t="s">
        <v>1162</v>
      </c>
    </row>
    <row r="252">
      <c r="A252" s="1" t="s">
        <v>1163</v>
      </c>
      <c r="B252" s="1" t="s">
        <v>1164</v>
      </c>
      <c r="C252" s="1" t="s">
        <v>1165</v>
      </c>
      <c r="D252" s="2" t="s">
        <v>1166</v>
      </c>
      <c r="E252" t="str">
        <f>IMAGE("https://pbs.twimg.com/profile_images/3076046833/2cfe337d08aa87235ccab4f117dcfbce_400x400.jpeg",1)</f>
        <v/>
      </c>
      <c r="F252" s="1" t="s">
        <v>4</v>
      </c>
      <c r="G252" s="2" t="s">
        <v>1167</v>
      </c>
    </row>
    <row r="253">
      <c r="A253" s="1" t="s">
        <v>1168</v>
      </c>
      <c r="B253" s="1" t="s">
        <v>1164</v>
      </c>
      <c r="C253" s="1" t="s">
        <v>959</v>
      </c>
      <c r="D253" s="2" t="s">
        <v>1169</v>
      </c>
      <c r="E253" t="str">
        <f>IMAGE("https://static.nytimes.com/images/misc/nytlogo152x23.gif",1)</f>
        <v/>
      </c>
      <c r="F253" s="1" t="s">
        <v>4</v>
      </c>
      <c r="G253" s="2" t="s">
        <v>1170</v>
      </c>
    </row>
    <row r="254">
      <c r="A254" s="1" t="s">
        <v>1171</v>
      </c>
      <c r="B254" s="1" t="s">
        <v>1172</v>
      </c>
      <c r="C254" s="1" t="s">
        <v>1173</v>
      </c>
      <c r="D254" s="2" t="s">
        <v>1174</v>
      </c>
      <c r="E254" t="str">
        <f>IMAGE("http://ifttt.com/images/no_image_card.png",1)</f>
        <v/>
      </c>
      <c r="F254" s="1" t="s">
        <v>4</v>
      </c>
      <c r="G254" s="2" t="s">
        <v>1175</v>
      </c>
    </row>
    <row r="255">
      <c r="A255" s="1" t="s">
        <v>1176</v>
      </c>
      <c r="B255" s="1" t="s">
        <v>1177</v>
      </c>
      <c r="C255" s="1" t="s">
        <v>1178</v>
      </c>
      <c r="D255" s="2" t="s">
        <v>1179</v>
      </c>
      <c r="E255" t="str">
        <f>IMAGE("http://i.imgur.com/0nvsW1R.png",1)</f>
        <v/>
      </c>
      <c r="F255" s="1" t="s">
        <v>4</v>
      </c>
      <c r="G255" s="2" t="s">
        <v>1180</v>
      </c>
    </row>
    <row r="256">
      <c r="A256" s="1" t="s">
        <v>1181</v>
      </c>
      <c r="B256" s="1" t="s">
        <v>1182</v>
      </c>
      <c r="C256" s="1" t="s">
        <v>1183</v>
      </c>
      <c r="D256" s="2" t="s">
        <v>1184</v>
      </c>
      <c r="E256" t="str">
        <f>IMAGE("http://i2.cdn.turner.com/cnnnext/dam/assets/140401210414-bitcoin-images-large-169.jpg",1)</f>
        <v/>
      </c>
      <c r="F256" s="1" t="s">
        <v>4</v>
      </c>
      <c r="G256" s="2" t="s">
        <v>1185</v>
      </c>
    </row>
    <row r="257">
      <c r="A257" s="1" t="s">
        <v>1186</v>
      </c>
      <c r="B257" s="1" t="s">
        <v>246</v>
      </c>
      <c r="C257" s="1" t="s">
        <v>1187</v>
      </c>
      <c r="D257" s="2" t="s">
        <v>1188</v>
      </c>
      <c r="E257" t="str">
        <f>IMAGE("http://bravenewcoin.com/assets/Uploads/_resampled/CroppedImage400400-escudo-shatoshi-779x1024.png",1)</f>
        <v/>
      </c>
      <c r="F257" s="1" t="s">
        <v>4</v>
      </c>
      <c r="G257" s="2" t="s">
        <v>1189</v>
      </c>
    </row>
    <row r="258">
      <c r="A258" s="1" t="s">
        <v>1186</v>
      </c>
      <c r="B258" s="1" t="s">
        <v>246</v>
      </c>
      <c r="C258" s="1" t="s">
        <v>1190</v>
      </c>
      <c r="D258" s="2" t="s">
        <v>1191</v>
      </c>
      <c r="E258" t="str">
        <f>IMAGE("http://bravenewcoin.com/assets/Uploads/_resampled/CroppedImage400400-Selection-034.png",1)</f>
        <v/>
      </c>
      <c r="F258" s="1" t="s">
        <v>4</v>
      </c>
      <c r="G258" s="2" t="s">
        <v>1192</v>
      </c>
    </row>
    <row r="259">
      <c r="A259" s="1" t="s">
        <v>1193</v>
      </c>
      <c r="B259" s="1" t="s">
        <v>1101</v>
      </c>
      <c r="C259" s="1" t="s">
        <v>1194</v>
      </c>
      <c r="D259" s="2" t="s">
        <v>1195</v>
      </c>
      <c r="E259" t="str">
        <f>IMAGE("https://pbs.twimg.com/profile_images/3596849828/90368fac589f772b9445a4b66caeb27a_400x400.png",1)</f>
        <v/>
      </c>
      <c r="F259" s="1" t="s">
        <v>4</v>
      </c>
      <c r="G259" s="2" t="s">
        <v>1196</v>
      </c>
    </row>
    <row r="260">
      <c r="A260" s="1" t="s">
        <v>1197</v>
      </c>
      <c r="B260" s="1" t="s">
        <v>1164</v>
      </c>
      <c r="C260" s="1" t="s">
        <v>1198</v>
      </c>
      <c r="D260" s="2" t="s">
        <v>1199</v>
      </c>
      <c r="E260" t="str">
        <f>IMAGE("https://i.ytimg.com/vi/HlBx-LWVs88/hqdefault.jpg",1)</f>
        <v/>
      </c>
      <c r="F260" s="1" t="s">
        <v>4</v>
      </c>
      <c r="G260" s="2" t="s">
        <v>1200</v>
      </c>
    </row>
    <row r="261">
      <c r="A261" s="1" t="s">
        <v>1201</v>
      </c>
      <c r="B261" s="1" t="s">
        <v>1202</v>
      </c>
      <c r="C261" s="1" t="s">
        <v>1203</v>
      </c>
      <c r="D261" s="1" t="s">
        <v>1204</v>
      </c>
      <c r="E261" t="str">
        <f>IMAGE("http://ifttt.com/images/no_image_card.png",1)</f>
        <v/>
      </c>
      <c r="F261" s="1" t="s">
        <v>4</v>
      </c>
      <c r="G261" s="2" t="s">
        <v>1205</v>
      </c>
    </row>
    <row r="262">
      <c r="A262" s="1" t="s">
        <v>1206</v>
      </c>
      <c r="B262" s="1" t="s">
        <v>1164</v>
      </c>
      <c r="C262" s="1" t="s">
        <v>1207</v>
      </c>
      <c r="D262" s="2" t="s">
        <v>1208</v>
      </c>
      <c r="E262" t="str">
        <f>IMAGE("//motherboard-images.vice.com/content-images/article/no-id/1427748424781550.jpg?crop=0.5711428571428572xw:1xh;*,*&amp;amp;resize=500:*&amp;amp;output-format=jpeg&amp;amp;output-quality=90",1)</f>
        <v/>
      </c>
      <c r="F262" s="1" t="s">
        <v>4</v>
      </c>
      <c r="G262" s="2" t="s">
        <v>1209</v>
      </c>
    </row>
    <row r="263">
      <c r="A263" s="1" t="s">
        <v>1210</v>
      </c>
      <c r="B263" s="1" t="s">
        <v>1211</v>
      </c>
      <c r="C263" s="1" t="s">
        <v>1212</v>
      </c>
      <c r="D263" s="2" t="s">
        <v>1213</v>
      </c>
      <c r="E263" t="str">
        <f>IMAGE("http://b.thumbs.redditmedia.com/a7aE5pkmpRHpt__k0D4EOH4QZY2Ict7P8ZamfQaa2UA.jpg",1)</f>
        <v/>
      </c>
      <c r="F263" s="1" t="s">
        <v>4</v>
      </c>
      <c r="G263" s="2" t="s">
        <v>1214</v>
      </c>
    </row>
    <row r="264">
      <c r="A264" s="1" t="s">
        <v>1215</v>
      </c>
      <c r="B264" s="1" t="s">
        <v>1164</v>
      </c>
      <c r="C264" s="1" t="s">
        <v>1216</v>
      </c>
      <c r="D264" s="2" t="s">
        <v>1217</v>
      </c>
      <c r="E264" t="str">
        <f>IMAGE("//motherboard-images.vice.com/content-images/article/no-id/1427750130369649.jpg?crop=0.29xw:1xh;*,*&amp;amp;resize=500:*&amp;amp;output-format=jpeg&amp;amp;output-quality=90",1)</f>
        <v/>
      </c>
      <c r="F264" s="1" t="s">
        <v>4</v>
      </c>
      <c r="G264" s="2" t="s">
        <v>1218</v>
      </c>
    </row>
    <row r="265">
      <c r="A265" s="1" t="s">
        <v>1219</v>
      </c>
      <c r="B265" s="1" t="s">
        <v>1101</v>
      </c>
      <c r="C265" s="1" t="s">
        <v>1220</v>
      </c>
      <c r="D265" s="2" t="s">
        <v>1221</v>
      </c>
      <c r="E265" t="str">
        <f>IMAGE("http://blogs-images.forbes.com/ryanmac/files/2015/03/DEA-e1427748221395-1940x1091.jpeg",1)</f>
        <v/>
      </c>
      <c r="F265" s="1" t="s">
        <v>4</v>
      </c>
      <c r="G265" s="2" t="s">
        <v>1222</v>
      </c>
    </row>
    <row r="266">
      <c r="A266" s="1" t="s">
        <v>1223</v>
      </c>
      <c r="B266" s="1" t="s">
        <v>1224</v>
      </c>
      <c r="C266" s="1" t="s">
        <v>1225</v>
      </c>
      <c r="D266" s="2" t="s">
        <v>1226</v>
      </c>
      <c r="E266" t="str">
        <f>IMAGE("https://bitcoinmagazine.com/wp-content/uploads/2015/03/ShapeShiftFactom.jpg",1)</f>
        <v/>
      </c>
      <c r="F266" s="1" t="s">
        <v>4</v>
      </c>
      <c r="G266" s="2" t="s">
        <v>1227</v>
      </c>
    </row>
    <row r="267">
      <c r="A267" s="1" t="s">
        <v>1228</v>
      </c>
      <c r="B267" s="1" t="s">
        <v>1229</v>
      </c>
      <c r="C267" s="1" t="s">
        <v>1230</v>
      </c>
      <c r="D267" s="2" t="s">
        <v>1231</v>
      </c>
      <c r="E267" t="str">
        <f>IMAGE("http://i.imgur.com/H4QnYe9.png",1)</f>
        <v/>
      </c>
      <c r="F267" s="1" t="s">
        <v>4</v>
      </c>
      <c r="G267" s="2" t="s">
        <v>1232</v>
      </c>
    </row>
    <row r="268">
      <c r="A268" s="1" t="s">
        <v>1233</v>
      </c>
      <c r="B268" s="1" t="s">
        <v>1234</v>
      </c>
      <c r="C268" s="1" t="s">
        <v>1235</v>
      </c>
      <c r="D268" s="1" t="s">
        <v>1236</v>
      </c>
      <c r="E268" t="str">
        <f t="shared" ref="E268:E269" si="28">IMAGE("http://ifttt.com/images/no_image_card.png",1)</f>
        <v/>
      </c>
      <c r="F268" s="1" t="s">
        <v>4</v>
      </c>
      <c r="G268" s="2" t="s">
        <v>1237</v>
      </c>
    </row>
    <row r="269">
      <c r="A269" s="1" t="s">
        <v>1238</v>
      </c>
      <c r="B269" s="1" t="s">
        <v>1239</v>
      </c>
      <c r="C269" s="1" t="s">
        <v>1240</v>
      </c>
      <c r="D269" s="1" t="s">
        <v>1241</v>
      </c>
      <c r="E269" t="str">
        <f t="shared" si="28"/>
        <v/>
      </c>
      <c r="F269" s="1" t="s">
        <v>4</v>
      </c>
      <c r="G269" s="2" t="s">
        <v>1242</v>
      </c>
    </row>
    <row r="270">
      <c r="A270" s="1" t="s">
        <v>1243</v>
      </c>
      <c r="B270" s="1" t="s">
        <v>1244</v>
      </c>
      <c r="C270" s="1" t="s">
        <v>1245</v>
      </c>
      <c r="D270" s="2" t="s">
        <v>1246</v>
      </c>
      <c r="E270" t="str">
        <f>IMAGE("http://www.trbimg.com/img-5519a543/turbine/la-fi-silk-road-agents-charged-20150330",1)</f>
        <v/>
      </c>
      <c r="F270" s="1" t="s">
        <v>4</v>
      </c>
      <c r="G270" s="2" t="s">
        <v>1247</v>
      </c>
    </row>
    <row r="271">
      <c r="A271" s="1" t="s">
        <v>1248</v>
      </c>
      <c r="B271" s="1" t="s">
        <v>1249</v>
      </c>
      <c r="C271" s="1" t="s">
        <v>1250</v>
      </c>
      <c r="D271" s="2" t="s">
        <v>1251</v>
      </c>
      <c r="E271" t="str">
        <f t="shared" ref="E271:E275" si="29">IMAGE("http://ifttt.com/images/no_image_card.png",1)</f>
        <v/>
      </c>
      <c r="F271" s="1" t="s">
        <v>4</v>
      </c>
      <c r="G271" s="2" t="s">
        <v>1252</v>
      </c>
    </row>
    <row r="272">
      <c r="A272" s="1" t="s">
        <v>1253</v>
      </c>
      <c r="B272" s="1" t="s">
        <v>1254</v>
      </c>
      <c r="C272" s="1" t="s">
        <v>1255</v>
      </c>
      <c r="D272" s="1" t="s">
        <v>1256</v>
      </c>
      <c r="E272" t="str">
        <f t="shared" si="29"/>
        <v/>
      </c>
      <c r="F272" s="1" t="s">
        <v>4</v>
      </c>
      <c r="G272" s="2" t="s">
        <v>1257</v>
      </c>
    </row>
    <row r="273">
      <c r="A273" s="1" t="s">
        <v>1258</v>
      </c>
      <c r="B273" s="1" t="s">
        <v>1259</v>
      </c>
      <c r="C273" s="1" t="s">
        <v>1260</v>
      </c>
      <c r="D273" s="1" t="s">
        <v>1261</v>
      </c>
      <c r="E273" t="str">
        <f t="shared" si="29"/>
        <v/>
      </c>
      <c r="F273" s="1" t="s">
        <v>4</v>
      </c>
      <c r="G273" s="2" t="s">
        <v>1262</v>
      </c>
    </row>
    <row r="274">
      <c r="A274" s="1" t="s">
        <v>1263</v>
      </c>
      <c r="B274" s="1" t="s">
        <v>1264</v>
      </c>
      <c r="C274" s="1" t="s">
        <v>1265</v>
      </c>
      <c r="D274" s="1" t="s">
        <v>1266</v>
      </c>
      <c r="E274" t="str">
        <f t="shared" si="29"/>
        <v/>
      </c>
      <c r="F274" s="1" t="s">
        <v>4</v>
      </c>
      <c r="G274" s="2" t="s">
        <v>1267</v>
      </c>
    </row>
    <row r="275">
      <c r="A275" s="1" t="s">
        <v>1268</v>
      </c>
      <c r="B275" s="1" t="s">
        <v>1269</v>
      </c>
      <c r="C275" s="1" t="s">
        <v>1270</v>
      </c>
      <c r="D275" s="1" t="s">
        <v>1271</v>
      </c>
      <c r="E275" t="str">
        <f t="shared" si="29"/>
        <v/>
      </c>
      <c r="F275" s="1" t="s">
        <v>4</v>
      </c>
      <c r="G275" s="2" t="s">
        <v>1272</v>
      </c>
    </row>
    <row r="276">
      <c r="A276" s="1" t="s">
        <v>1273</v>
      </c>
      <c r="B276" s="1" t="s">
        <v>1274</v>
      </c>
      <c r="C276" s="1" t="s">
        <v>1275</v>
      </c>
      <c r="D276" s="2" t="s">
        <v>1276</v>
      </c>
      <c r="E276" t="str">
        <f>IMAGE("http://www.logogarden.com/user_site_images/site/1500w/12297_1_kd863hkfp.jpg",1)</f>
        <v/>
      </c>
      <c r="F276" s="1" t="s">
        <v>4</v>
      </c>
      <c r="G276" s="2" t="s">
        <v>1277</v>
      </c>
    </row>
    <row r="277">
      <c r="A277" s="1" t="s">
        <v>1278</v>
      </c>
      <c r="B277" s="1" t="s">
        <v>1279</v>
      </c>
      <c r="C277" s="1" t="s">
        <v>1280</v>
      </c>
      <c r="D277" s="1" t="s">
        <v>1281</v>
      </c>
      <c r="E277" t="str">
        <f t="shared" ref="E277:E279" si="30">IMAGE("http://ifttt.com/images/no_image_card.png",1)</f>
        <v/>
      </c>
      <c r="F277" s="1" t="s">
        <v>4</v>
      </c>
      <c r="G277" s="2" t="s">
        <v>1282</v>
      </c>
    </row>
    <row r="278">
      <c r="A278" s="1" t="s">
        <v>1283</v>
      </c>
      <c r="B278" s="1" t="s">
        <v>1284</v>
      </c>
      <c r="C278" s="1" t="s">
        <v>1285</v>
      </c>
      <c r="D278" s="1" t="s">
        <v>1286</v>
      </c>
      <c r="E278" t="str">
        <f t="shared" si="30"/>
        <v/>
      </c>
      <c r="F278" s="1" t="s">
        <v>4</v>
      </c>
      <c r="G278" s="2" t="s">
        <v>1287</v>
      </c>
    </row>
    <row r="279">
      <c r="A279" s="1" t="s">
        <v>1288</v>
      </c>
      <c r="B279" s="1" t="s">
        <v>1289</v>
      </c>
      <c r="C279" s="1" t="s">
        <v>1290</v>
      </c>
      <c r="D279" s="1" t="s">
        <v>1291</v>
      </c>
      <c r="E279" t="str">
        <f t="shared" si="30"/>
        <v/>
      </c>
      <c r="F279" s="1" t="s">
        <v>4</v>
      </c>
      <c r="G279" s="2" t="s">
        <v>1292</v>
      </c>
    </row>
    <row r="280">
      <c r="A280" s="1" t="s">
        <v>1293</v>
      </c>
      <c r="B280" s="1" t="s">
        <v>1294</v>
      </c>
      <c r="C280" s="1" t="s">
        <v>1295</v>
      </c>
      <c r="D280" s="2" t="s">
        <v>1296</v>
      </c>
      <c r="E280" t="str">
        <f>IMAGE("https://d1ai9qtk9p41kl.cloudfront.net/assets/db/14277391714863.jpg",1)</f>
        <v/>
      </c>
      <c r="F280" s="1" t="s">
        <v>4</v>
      </c>
      <c r="G280" s="2" t="s">
        <v>1297</v>
      </c>
    </row>
    <row r="281">
      <c r="A281" s="1" t="s">
        <v>1298</v>
      </c>
      <c r="B281" s="1" t="s">
        <v>1299</v>
      </c>
      <c r="C281" s="1" t="s">
        <v>1300</v>
      </c>
      <c r="D281" s="1" t="s">
        <v>1301</v>
      </c>
      <c r="E281" t="str">
        <f t="shared" ref="E281:E283" si="31">IMAGE("http://ifttt.com/images/no_image_card.png",1)</f>
        <v/>
      </c>
      <c r="F281" s="1" t="s">
        <v>4</v>
      </c>
      <c r="G281" s="2" t="s">
        <v>1302</v>
      </c>
    </row>
    <row r="282">
      <c r="A282" s="1" t="s">
        <v>1303</v>
      </c>
      <c r="B282" s="1" t="s">
        <v>1274</v>
      </c>
      <c r="C282" s="1" t="s">
        <v>1304</v>
      </c>
      <c r="D282" s="1" t="s">
        <v>1305</v>
      </c>
      <c r="E282" t="str">
        <f t="shared" si="31"/>
        <v/>
      </c>
      <c r="F282" s="1" t="s">
        <v>4</v>
      </c>
      <c r="G282" s="2" t="s">
        <v>1306</v>
      </c>
    </row>
    <row r="283">
      <c r="A283" s="1" t="s">
        <v>1268</v>
      </c>
      <c r="B283" s="1" t="s">
        <v>1269</v>
      </c>
      <c r="C283" s="1" t="s">
        <v>1270</v>
      </c>
      <c r="D283" s="1" t="s">
        <v>1271</v>
      </c>
      <c r="E283" t="str">
        <f t="shared" si="31"/>
        <v/>
      </c>
      <c r="F283" s="1" t="s">
        <v>4</v>
      </c>
      <c r="G283" s="2" t="s">
        <v>1272</v>
      </c>
    </row>
    <row r="284">
      <c r="A284" s="1" t="s">
        <v>1307</v>
      </c>
      <c r="B284" s="1" t="s">
        <v>17</v>
      </c>
      <c r="C284" s="1" t="s">
        <v>1308</v>
      </c>
      <c r="D284" s="2" t="s">
        <v>1309</v>
      </c>
      <c r="E284" t="str">
        <f>IMAGE("http://btcfeed.net/wp-content/uploads/2015/03/hero_2b.png",1)</f>
        <v/>
      </c>
      <c r="F284" s="1" t="s">
        <v>4</v>
      </c>
      <c r="G284" s="2" t="s">
        <v>1310</v>
      </c>
    </row>
    <row r="285">
      <c r="A285" s="1" t="s">
        <v>1311</v>
      </c>
      <c r="B285" s="1" t="s">
        <v>1312</v>
      </c>
      <c r="C285" s="1" t="s">
        <v>1313</v>
      </c>
      <c r="D285" s="2" t="s">
        <v>1314</v>
      </c>
      <c r="E285" t="str">
        <f>IMAGE("http://images.techhive.com/images/article/2013/11/pcworld-idgns-primaryimage-100154539-gallery.png",1)</f>
        <v/>
      </c>
      <c r="F285" s="1" t="s">
        <v>4</v>
      </c>
      <c r="G285" s="2" t="s">
        <v>1315</v>
      </c>
    </row>
    <row r="286">
      <c r="A286" s="1" t="s">
        <v>1316</v>
      </c>
      <c r="B286" s="1" t="s">
        <v>1317</v>
      </c>
      <c r="C286" s="1" t="s">
        <v>1318</v>
      </c>
      <c r="D286" s="1" t="s">
        <v>1319</v>
      </c>
      <c r="E286" t="str">
        <f>IMAGE("http://ifttt.com/images/no_image_card.png",1)</f>
        <v/>
      </c>
      <c r="F286" s="1" t="s">
        <v>4</v>
      </c>
      <c r="G286" s="2" t="s">
        <v>1320</v>
      </c>
    </row>
    <row r="287">
      <c r="A287" s="1" t="s">
        <v>1321</v>
      </c>
      <c r="B287" s="1" t="s">
        <v>1322</v>
      </c>
      <c r="C287" s="1" t="s">
        <v>1323</v>
      </c>
      <c r="D287" s="2" t="s">
        <v>1324</v>
      </c>
      <c r="E287" t="str">
        <f>IMAGE("https://i.imgflip.com/jjmea.jpg",1)</f>
        <v/>
      </c>
      <c r="F287" s="1" t="s">
        <v>4</v>
      </c>
      <c r="G287" s="2" t="s">
        <v>1325</v>
      </c>
    </row>
    <row r="288">
      <c r="A288" s="1" t="s">
        <v>1326</v>
      </c>
      <c r="B288" s="1" t="s">
        <v>1327</v>
      </c>
      <c r="C288" s="1" t="s">
        <v>1328</v>
      </c>
      <c r="D288" s="2" t="s">
        <v>1329</v>
      </c>
      <c r="E288" t="str">
        <f>IMAGE("https://i.ytimg.com/vd?id=c1jHEJAxr5g&amp;amp;ats=24000&amp;amp;w=960&amp;amp;h=720&amp;amp;sigh=ML-t_doasP84YORVAixb8BoasWg",1)</f>
        <v/>
      </c>
      <c r="F288" s="1" t="s">
        <v>4</v>
      </c>
      <c r="G288" s="2" t="s">
        <v>1330</v>
      </c>
    </row>
    <row r="289">
      <c r="A289" s="1" t="s">
        <v>1331</v>
      </c>
      <c r="B289" s="1" t="s">
        <v>1332</v>
      </c>
      <c r="C289" s="1" t="s">
        <v>1333</v>
      </c>
      <c r="D289" s="2" t="s">
        <v>1334</v>
      </c>
      <c r="E289" t="str">
        <f>IMAGE("https://i.ytimg.com/vi/HlBx-LWVs88/hqdefault.jpg",1)</f>
        <v/>
      </c>
      <c r="F289" s="1" t="s">
        <v>4</v>
      </c>
      <c r="G289" s="2" t="s">
        <v>1335</v>
      </c>
    </row>
    <row r="290">
      <c r="A290" s="1" t="s">
        <v>1336</v>
      </c>
      <c r="B290" s="1" t="s">
        <v>1337</v>
      </c>
      <c r="C290" s="1" t="s">
        <v>1338</v>
      </c>
      <c r="D290" s="1" t="s">
        <v>1339</v>
      </c>
      <c r="E290" t="str">
        <f>IMAGE("http://ifttt.com/images/no_image_card.png",1)</f>
        <v/>
      </c>
      <c r="F290" s="1" t="s">
        <v>4</v>
      </c>
      <c r="G290" s="2" t="s">
        <v>1340</v>
      </c>
    </row>
    <row r="291">
      <c r="A291" s="1" t="s">
        <v>1341</v>
      </c>
      <c r="B291" s="1" t="s">
        <v>1342</v>
      </c>
      <c r="C291" s="1" t="s">
        <v>1343</v>
      </c>
      <c r="D291" s="2" t="s">
        <v>1344</v>
      </c>
      <c r="E291" t="str">
        <f>IMAGE("http://i.imgur.com/jKksSxJ.jpg?fb",1)</f>
        <v/>
      </c>
      <c r="F291" s="1" t="s">
        <v>4</v>
      </c>
      <c r="G291" s="2" t="s">
        <v>1345</v>
      </c>
    </row>
    <row r="292">
      <c r="A292" s="1" t="s">
        <v>1346</v>
      </c>
      <c r="B292" s="1">
        <v>80000.0</v>
      </c>
      <c r="C292" s="1" t="s">
        <v>1347</v>
      </c>
      <c r="D292" s="2" t="s">
        <v>1348</v>
      </c>
      <c r="E292" t="str">
        <f>IMAGE("https://i.ytimg.com/vi/DlsAkFjL8l0/hqdefault.jpg",1)</f>
        <v/>
      </c>
      <c r="F292" s="1" t="s">
        <v>4</v>
      </c>
      <c r="G292" s="2" t="s">
        <v>1349</v>
      </c>
    </row>
    <row r="293">
      <c r="A293" s="1" t="s">
        <v>1350</v>
      </c>
      <c r="B293" s="1" t="s">
        <v>1351</v>
      </c>
      <c r="C293" s="1" t="s">
        <v>1352</v>
      </c>
      <c r="D293" s="1" t="s">
        <v>1353</v>
      </c>
      <c r="E293" t="str">
        <f>IMAGE("http://ifttt.com/images/no_image_card.png",1)</f>
        <v/>
      </c>
      <c r="F293" s="1" t="s">
        <v>4</v>
      </c>
      <c r="G293" s="2" t="s">
        <v>1354</v>
      </c>
    </row>
    <row r="294">
      <c r="A294" s="1" t="s">
        <v>1355</v>
      </c>
      <c r="B294" s="1" t="s">
        <v>1356</v>
      </c>
      <c r="C294" s="1" t="s">
        <v>1357</v>
      </c>
      <c r="D294" s="2" t="s">
        <v>1358</v>
      </c>
      <c r="E294" t="str">
        <f>IMAGE("https://www.thirdkey.solutions/wp-content/uploads/2015/03/ThirdKey_1-e1427725426189.png",1)</f>
        <v/>
      </c>
      <c r="F294" s="1" t="s">
        <v>4</v>
      </c>
      <c r="G294" s="2" t="s">
        <v>1359</v>
      </c>
    </row>
    <row r="295">
      <c r="A295" s="1" t="s">
        <v>1360</v>
      </c>
      <c r="B295" s="1" t="s">
        <v>1332</v>
      </c>
      <c r="C295" s="1" t="s">
        <v>1361</v>
      </c>
      <c r="D295" s="2" t="s">
        <v>1362</v>
      </c>
      <c r="E295" t="str">
        <f>IMAGE("https://pbs.twimg.com/profile_images/570063561603289088/CfuQCX0Y_400x400.png",1)</f>
        <v/>
      </c>
      <c r="F295" s="1" t="s">
        <v>4</v>
      </c>
      <c r="G295" s="2" t="s">
        <v>1363</v>
      </c>
    </row>
    <row r="296">
      <c r="A296" s="1" t="s">
        <v>1364</v>
      </c>
      <c r="B296" s="1" t="s">
        <v>1365</v>
      </c>
      <c r="C296" s="1" t="s">
        <v>1366</v>
      </c>
      <c r="D296" s="1" t="s">
        <v>1367</v>
      </c>
      <c r="E296" t="str">
        <f>IMAGE("http://ifttt.com/images/no_image_card.png",1)</f>
        <v/>
      </c>
      <c r="F296" s="1" t="s">
        <v>4</v>
      </c>
      <c r="G296" s="2" t="s">
        <v>1368</v>
      </c>
    </row>
    <row r="297">
      <c r="A297" s="1" t="s">
        <v>1369</v>
      </c>
      <c r="B297" s="1" t="s">
        <v>1370</v>
      </c>
      <c r="C297" s="1" t="s">
        <v>1371</v>
      </c>
      <c r="D297" s="2" t="s">
        <v>1372</v>
      </c>
      <c r="E297" t="str">
        <f>IMAGE("http://cryptohoot.com/wp-content/uploads/2015/03/2000-1000x600.jpg",1)</f>
        <v/>
      </c>
      <c r="F297" s="1" t="s">
        <v>4</v>
      </c>
      <c r="G297" s="2" t="s">
        <v>1373</v>
      </c>
    </row>
    <row r="298">
      <c r="A298" s="1" t="s">
        <v>1374</v>
      </c>
      <c r="B298" s="1" t="s">
        <v>1375</v>
      </c>
      <c r="C298" s="1" t="s">
        <v>1376</v>
      </c>
      <c r="D298" s="2" t="s">
        <v>1377</v>
      </c>
      <c r="E298" t="str">
        <f>IMAGE("https://pbs.twimg.com/profile_images/378800000572625416/6cd40c135395d778cc81b79c46c69b32_400x400.jpeg",1)</f>
        <v/>
      </c>
      <c r="F298" s="1" t="s">
        <v>4</v>
      </c>
      <c r="G298" s="2" t="s">
        <v>1378</v>
      </c>
    </row>
    <row r="299">
      <c r="A299" s="1" t="s">
        <v>1379</v>
      </c>
      <c r="B299" s="1" t="s">
        <v>1380</v>
      </c>
      <c r="C299" s="1" t="s">
        <v>1381</v>
      </c>
      <c r="D299" s="1" t="s">
        <v>1382</v>
      </c>
      <c r="E299" t="str">
        <f t="shared" ref="E299:E302" si="32">IMAGE("http://ifttt.com/images/no_image_card.png",1)</f>
        <v/>
      </c>
      <c r="F299" s="1" t="s">
        <v>4</v>
      </c>
      <c r="G299" s="2" t="s">
        <v>1383</v>
      </c>
    </row>
    <row r="300">
      <c r="A300" s="1" t="s">
        <v>1384</v>
      </c>
      <c r="B300" s="1" t="s">
        <v>1385</v>
      </c>
      <c r="C300" s="1" t="s">
        <v>1386</v>
      </c>
      <c r="D300" s="1" t="s">
        <v>1387</v>
      </c>
      <c r="E300" t="str">
        <f t="shared" si="32"/>
        <v/>
      </c>
      <c r="F300" s="1" t="s">
        <v>4</v>
      </c>
      <c r="G300" s="2" t="s">
        <v>1388</v>
      </c>
    </row>
    <row r="301">
      <c r="A301" s="1" t="s">
        <v>1389</v>
      </c>
      <c r="B301" s="1" t="s">
        <v>1390</v>
      </c>
      <c r="C301" s="1" t="s">
        <v>1391</v>
      </c>
      <c r="D301" s="2" t="s">
        <v>1392</v>
      </c>
      <c r="E301" t="str">
        <f t="shared" si="32"/>
        <v/>
      </c>
      <c r="F301" s="1" t="s">
        <v>4</v>
      </c>
      <c r="G301" s="2" t="s">
        <v>1393</v>
      </c>
    </row>
    <row r="302">
      <c r="A302" s="1" t="s">
        <v>1394</v>
      </c>
      <c r="B302" s="1" t="s">
        <v>1395</v>
      </c>
      <c r="C302" s="1" t="s">
        <v>1396</v>
      </c>
      <c r="D302" s="1" t="s">
        <v>1397</v>
      </c>
      <c r="E302" t="str">
        <f t="shared" si="32"/>
        <v/>
      </c>
      <c r="F302" s="1" t="s">
        <v>4</v>
      </c>
      <c r="G302" s="2" t="s">
        <v>1398</v>
      </c>
    </row>
    <row r="303">
      <c r="A303" s="1" t="s">
        <v>1399</v>
      </c>
      <c r="B303" s="1" t="s">
        <v>1400</v>
      </c>
      <c r="C303" s="1" t="s">
        <v>1401</v>
      </c>
      <c r="D303" s="2" t="s">
        <v>1402</v>
      </c>
      <c r="E303" t="str">
        <f>IMAGE("https://www.umex.com/uploads/advertisement/26a9b8bf9e15cc5b777d5f9b41ab4604.jpg",1)</f>
        <v/>
      </c>
      <c r="F303" s="1" t="s">
        <v>4</v>
      </c>
      <c r="G303" s="2" t="s">
        <v>1403</v>
      </c>
    </row>
    <row r="304">
      <c r="A304" s="1" t="s">
        <v>1399</v>
      </c>
      <c r="B304" s="1" t="s">
        <v>1404</v>
      </c>
      <c r="C304" s="1" t="s">
        <v>1405</v>
      </c>
      <c r="D304" s="2" t="s">
        <v>1406</v>
      </c>
      <c r="E304" t="str">
        <f>IMAGE("https://s.thinklink.com/images/plainsite/logo.gif",1)</f>
        <v/>
      </c>
      <c r="F304" s="1" t="s">
        <v>4</v>
      </c>
      <c r="G304" s="2" t="s">
        <v>1407</v>
      </c>
    </row>
    <row r="305">
      <c r="A305" s="1" t="s">
        <v>1408</v>
      </c>
      <c r="B305" s="1" t="s">
        <v>1409</v>
      </c>
      <c r="C305" s="1" t="s">
        <v>1410</v>
      </c>
      <c r="D305" s="2" t="s">
        <v>1411</v>
      </c>
      <c r="E305" t="str">
        <f>IMAGE("http://btcmiami.com/wp-content/uploads/2014/12/Kathyrn_HaunBW222.jpg",1)</f>
        <v/>
      </c>
      <c r="F305" s="1" t="s">
        <v>4</v>
      </c>
      <c r="G305" s="2" t="s">
        <v>1412</v>
      </c>
    </row>
    <row r="306">
      <c r="A306" s="1" t="s">
        <v>1413</v>
      </c>
      <c r="B306" s="1" t="s">
        <v>1414</v>
      </c>
      <c r="C306" s="1" t="s">
        <v>1415</v>
      </c>
      <c r="D306" s="2" t="s">
        <v>1416</v>
      </c>
      <c r="E306" t="str">
        <f>IMAGE("https://i.ytimg.com/vi/m8rMUJz1g4A/hqdefault.jpg",1)</f>
        <v/>
      </c>
      <c r="F306" s="1" t="s">
        <v>4</v>
      </c>
      <c r="G306" s="2" t="s">
        <v>1417</v>
      </c>
    </row>
    <row r="307">
      <c r="A307" s="1" t="s">
        <v>1418</v>
      </c>
      <c r="B307" s="1" t="s">
        <v>1419</v>
      </c>
      <c r="C307" s="1" t="s">
        <v>1420</v>
      </c>
      <c r="D307" s="1" t="s">
        <v>1421</v>
      </c>
      <c r="E307" t="str">
        <f>IMAGE("http://ifttt.com/images/no_image_card.png",1)</f>
        <v/>
      </c>
      <c r="F307" s="1" t="s">
        <v>4</v>
      </c>
      <c r="G307" s="2" t="s">
        <v>1422</v>
      </c>
    </row>
    <row r="308">
      <c r="A308" s="1" t="s">
        <v>1418</v>
      </c>
      <c r="B308" s="1" t="s">
        <v>1423</v>
      </c>
      <c r="C308" s="1" t="s">
        <v>1424</v>
      </c>
      <c r="D308" s="2" t="s">
        <v>1425</v>
      </c>
      <c r="E308" t="str">
        <f>IMAGE("http://media.gotraffic.net/images/iMlsiSmL9uVc/v1/-1x-1.jpg",1)</f>
        <v/>
      </c>
      <c r="F308" s="1" t="s">
        <v>4</v>
      </c>
      <c r="G308" s="2" t="s">
        <v>1426</v>
      </c>
    </row>
    <row r="309">
      <c r="A309" s="1" t="s">
        <v>1427</v>
      </c>
      <c r="B309" s="1" t="s">
        <v>1428</v>
      </c>
      <c r="C309" s="1" t="s">
        <v>1429</v>
      </c>
      <c r="D309" s="1" t="s">
        <v>1430</v>
      </c>
      <c r="E309" t="str">
        <f>IMAGE("http://ifttt.com/images/no_image_card.png",1)</f>
        <v/>
      </c>
      <c r="F309" s="1" t="s">
        <v>4</v>
      </c>
      <c r="G309" s="2" t="s">
        <v>1431</v>
      </c>
    </row>
    <row r="310">
      <c r="A310" s="1" t="s">
        <v>1432</v>
      </c>
      <c r="B310" s="1" t="s">
        <v>1433</v>
      </c>
      <c r="C310" s="1" t="s">
        <v>1434</v>
      </c>
      <c r="D310" s="2" t="s">
        <v>1435</v>
      </c>
      <c r="E310" t="str">
        <f>IMAGE("http://news-9.com/wp-content/themes/newstimes_v1.1/includes/timthumb.php?src=http://news-9.com/wp-content/plugins/RSSPoster_PRO/cache/f0ecd_150330103656-01-fl-van-crash-0330-large-169.jpg&amp;w=150&amp;h=125&amp;zc=1",1)</f>
        <v/>
      </c>
      <c r="F310" s="1" t="s">
        <v>4</v>
      </c>
      <c r="G310" s="2" t="s">
        <v>1436</v>
      </c>
    </row>
    <row r="311">
      <c r="A311" s="1" t="s">
        <v>1437</v>
      </c>
      <c r="B311" s="1" t="s">
        <v>1438</v>
      </c>
      <c r="C311" s="1" t="s">
        <v>1439</v>
      </c>
      <c r="D311" s="2" t="s">
        <v>1440</v>
      </c>
      <c r="E311" t="str">
        <f t="shared" ref="E311:E312" si="33">IMAGE("http://ifttt.com/images/no_image_card.png",1)</f>
        <v/>
      </c>
      <c r="F311" s="1" t="s">
        <v>4</v>
      </c>
      <c r="G311" s="2" t="s">
        <v>1441</v>
      </c>
    </row>
    <row r="312">
      <c r="A312" s="1" t="s">
        <v>1442</v>
      </c>
      <c r="B312" s="1" t="s">
        <v>1443</v>
      </c>
      <c r="C312" s="1" t="s">
        <v>1444</v>
      </c>
      <c r="D312" s="1" t="s">
        <v>1445</v>
      </c>
      <c r="E312" t="str">
        <f t="shared" si="33"/>
        <v/>
      </c>
      <c r="F312" s="1" t="s">
        <v>4</v>
      </c>
      <c r="G312" s="2" t="s">
        <v>1446</v>
      </c>
    </row>
    <row r="313">
      <c r="A313" s="1" t="s">
        <v>1447</v>
      </c>
      <c r="B313" s="1" t="s">
        <v>1448</v>
      </c>
      <c r="C313" s="1" t="s">
        <v>1449</v>
      </c>
      <c r="D313" s="2" t="s">
        <v>1450</v>
      </c>
      <c r="E313" t="str">
        <f>IMAGE("http://i.imgur.com/m7A0ZK0.png",1)</f>
        <v/>
      </c>
      <c r="F313" s="1" t="s">
        <v>4</v>
      </c>
      <c r="G313" s="2" t="s">
        <v>1451</v>
      </c>
    </row>
    <row r="314">
      <c r="A314" s="1" t="s">
        <v>1452</v>
      </c>
      <c r="B314" s="1" t="s">
        <v>1453</v>
      </c>
      <c r="C314" s="1" t="s">
        <v>1454</v>
      </c>
      <c r="D314" s="1" t="s">
        <v>1455</v>
      </c>
      <c r="E314" t="str">
        <f>IMAGE("http://ifttt.com/images/no_image_card.png",1)</f>
        <v/>
      </c>
      <c r="F314" s="1" t="s">
        <v>4</v>
      </c>
      <c r="G314" s="2" t="s">
        <v>1456</v>
      </c>
    </row>
    <row r="315">
      <c r="A315" s="1" t="s">
        <v>1457</v>
      </c>
      <c r="B315" s="1" t="s">
        <v>1458</v>
      </c>
      <c r="C315" s="1" t="s">
        <v>1459</v>
      </c>
      <c r="D315" s="2" t="s">
        <v>1460</v>
      </c>
      <c r="E315" t="str">
        <f>IMAGE("https://i.ytimg.com/vi/z_QXJ38KPXI/maxresdefault.jpg",1)</f>
        <v/>
      </c>
      <c r="F315" s="1" t="s">
        <v>4</v>
      </c>
      <c r="G315" s="2" t="s">
        <v>1461</v>
      </c>
    </row>
    <row r="316">
      <c r="A316" s="1" t="s">
        <v>1462</v>
      </c>
      <c r="B316" s="1" t="s">
        <v>1463</v>
      </c>
      <c r="C316" s="1" t="s">
        <v>1464</v>
      </c>
      <c r="D316" s="1" t="s">
        <v>1465</v>
      </c>
      <c r="E316" t="str">
        <f>IMAGE("http://ifttt.com/images/no_image_card.png",1)</f>
        <v/>
      </c>
      <c r="F316" s="1" t="s">
        <v>4</v>
      </c>
      <c r="G316" s="2" t="s">
        <v>1466</v>
      </c>
    </row>
    <row r="317">
      <c r="A317" s="1" t="s">
        <v>1467</v>
      </c>
      <c r="B317" s="1" t="s">
        <v>1468</v>
      </c>
      <c r="C317" s="1" t="s">
        <v>1469</v>
      </c>
      <c r="D317" s="2" t="s">
        <v>1470</v>
      </c>
      <c r="E317" t="str">
        <f>IMAGE("http://freeross.org/wp-content/uploads/2014/07/Screen-Shot-2014-06-26-at-17.01.32-300x300.png",1)</f>
        <v/>
      </c>
      <c r="F317" s="1" t="s">
        <v>4</v>
      </c>
      <c r="G317" s="2" t="s">
        <v>1471</v>
      </c>
    </row>
    <row r="318">
      <c r="A318" s="1" t="s">
        <v>1472</v>
      </c>
      <c r="B318" s="1" t="s">
        <v>1473</v>
      </c>
      <c r="C318" s="1" t="s">
        <v>1474</v>
      </c>
      <c r="D318" s="1" t="s">
        <v>1475</v>
      </c>
      <c r="E318" t="str">
        <f t="shared" ref="E318:E319" si="34">IMAGE("http://ifttt.com/images/no_image_card.png",1)</f>
        <v/>
      </c>
      <c r="F318" s="1" t="s">
        <v>4</v>
      </c>
      <c r="G318" s="2" t="s">
        <v>1476</v>
      </c>
    </row>
    <row r="319">
      <c r="A319" s="1" t="s">
        <v>1477</v>
      </c>
      <c r="B319" s="1" t="s">
        <v>995</v>
      </c>
      <c r="C319" s="1" t="s">
        <v>1478</v>
      </c>
      <c r="D319" s="1" t="s">
        <v>1479</v>
      </c>
      <c r="E319" t="str">
        <f t="shared" si="34"/>
        <v/>
      </c>
      <c r="F319" s="1" t="s">
        <v>4</v>
      </c>
      <c r="G319" s="2" t="s">
        <v>1480</v>
      </c>
    </row>
    <row r="320">
      <c r="A320" s="1" t="s">
        <v>1481</v>
      </c>
      <c r="B320" s="1" t="s">
        <v>1482</v>
      </c>
      <c r="C320" s="1" t="s">
        <v>1483</v>
      </c>
      <c r="D320" s="2" t="s">
        <v>1484</v>
      </c>
      <c r="E320" t="str">
        <f>IMAGE("http://a4.mzstatic.com/us/r30/Purple3/v4/0f/de/cc/0fdeccda-a717-d95e-3e4c-cc99756a859f/icon320x320.jpeg",1)</f>
        <v/>
      </c>
      <c r="F320" s="1" t="s">
        <v>4</v>
      </c>
      <c r="G320" s="2" t="s">
        <v>1485</v>
      </c>
    </row>
    <row r="321">
      <c r="A321" s="1" t="s">
        <v>1486</v>
      </c>
      <c r="B321" s="1" t="s">
        <v>1487</v>
      </c>
      <c r="C321" s="1" t="s">
        <v>1488</v>
      </c>
      <c r="D321" s="2" t="s">
        <v>1489</v>
      </c>
      <c r="E321" t="str">
        <f>IMAGE("http://i-uv.com/wp-content/uploads/2015/03/Ex-IRS-agent-tells-it-like-it-is.jpeg",1)</f>
        <v/>
      </c>
      <c r="F321" s="1" t="s">
        <v>4</v>
      </c>
      <c r="G321" s="2" t="s">
        <v>1490</v>
      </c>
    </row>
    <row r="322">
      <c r="A322" s="1" t="s">
        <v>1491</v>
      </c>
      <c r="B322" s="1" t="s">
        <v>1492</v>
      </c>
      <c r="C322" s="1" t="s">
        <v>1493</v>
      </c>
      <c r="D322" s="2" t="s">
        <v>1494</v>
      </c>
      <c r="E322" t="str">
        <f t="shared" ref="E322:E324" si="35">IMAGE("http://ifttt.com/images/no_image_card.png",1)</f>
        <v/>
      </c>
      <c r="F322" s="1" t="s">
        <v>4</v>
      </c>
      <c r="G322" s="2" t="s">
        <v>1495</v>
      </c>
    </row>
    <row r="323">
      <c r="A323" s="1" t="s">
        <v>1496</v>
      </c>
      <c r="B323" s="1" t="s">
        <v>1497</v>
      </c>
      <c r="C323" s="1" t="s">
        <v>1498</v>
      </c>
      <c r="D323" s="1" t="s">
        <v>1499</v>
      </c>
      <c r="E323" t="str">
        <f t="shared" si="35"/>
        <v/>
      </c>
      <c r="F323" s="1" t="s">
        <v>4</v>
      </c>
      <c r="G323" s="2" t="s">
        <v>1500</v>
      </c>
    </row>
    <row r="324">
      <c r="A324" s="1" t="s">
        <v>1501</v>
      </c>
      <c r="B324" s="1" t="s">
        <v>1502</v>
      </c>
      <c r="C324" s="1" t="s">
        <v>1503</v>
      </c>
      <c r="D324" s="1" t="s">
        <v>1504</v>
      </c>
      <c r="E324" t="str">
        <f t="shared" si="35"/>
        <v/>
      </c>
      <c r="F324" s="1" t="s">
        <v>4</v>
      </c>
      <c r="G324" s="2" t="s">
        <v>1505</v>
      </c>
    </row>
    <row r="325">
      <c r="A325" s="1" t="s">
        <v>1501</v>
      </c>
      <c r="B325" s="1" t="s">
        <v>1506</v>
      </c>
      <c r="C325" s="1" t="s">
        <v>1507</v>
      </c>
      <c r="D325" s="2" t="s">
        <v>1508</v>
      </c>
      <c r="E325" t="str">
        <f>IMAGE("https://ssl.gstatic.com/docs/spreadsheets/spinner.gif",1)</f>
        <v/>
      </c>
      <c r="F325" s="1" t="s">
        <v>4</v>
      </c>
      <c r="G325" s="2" t="s">
        <v>1509</v>
      </c>
    </row>
    <row r="326">
      <c r="A326" s="1" t="s">
        <v>1510</v>
      </c>
      <c r="B326" s="1" t="s">
        <v>1463</v>
      </c>
      <c r="C326" s="1" t="s">
        <v>1511</v>
      </c>
      <c r="D326" s="1" t="s">
        <v>1512</v>
      </c>
      <c r="E326" t="str">
        <f t="shared" ref="E326:E328" si="36">IMAGE("http://ifttt.com/images/no_image_card.png",1)</f>
        <v/>
      </c>
      <c r="F326" s="1" t="s">
        <v>4</v>
      </c>
      <c r="G326" s="2" t="s">
        <v>1513</v>
      </c>
    </row>
    <row r="327">
      <c r="A327" s="1" t="s">
        <v>1514</v>
      </c>
      <c r="B327" s="1" t="s">
        <v>1515</v>
      </c>
      <c r="C327" s="1" t="s">
        <v>1516</v>
      </c>
      <c r="D327" s="1" t="s">
        <v>1517</v>
      </c>
      <c r="E327" t="str">
        <f t="shared" si="36"/>
        <v/>
      </c>
      <c r="F327" s="1" t="s">
        <v>4</v>
      </c>
      <c r="G327" s="2" t="s">
        <v>1518</v>
      </c>
    </row>
    <row r="328">
      <c r="A328" s="1" t="s">
        <v>1519</v>
      </c>
      <c r="B328" s="1" t="s">
        <v>1520</v>
      </c>
      <c r="C328" s="1" t="s">
        <v>1521</v>
      </c>
      <c r="D328" s="1" t="s">
        <v>167</v>
      </c>
      <c r="E328" t="str">
        <f t="shared" si="36"/>
        <v/>
      </c>
      <c r="F328" s="1" t="s">
        <v>4</v>
      </c>
      <c r="G328" s="2" t="s">
        <v>1522</v>
      </c>
    </row>
    <row r="329">
      <c r="A329" s="1" t="s">
        <v>1523</v>
      </c>
      <c r="B329" s="1" t="s">
        <v>1524</v>
      </c>
      <c r="C329" s="1" t="s">
        <v>1525</v>
      </c>
      <c r="D329" s="2" t="s">
        <v>1526</v>
      </c>
      <c r="E329" t="str">
        <f>IMAGE("http://tuffclassified.com/oc-content/uploads/5690/516583.jpg",1)</f>
        <v/>
      </c>
      <c r="F329" s="1" t="s">
        <v>4</v>
      </c>
      <c r="G329" s="2" t="s">
        <v>1527</v>
      </c>
    </row>
    <row r="330">
      <c r="A330" s="1" t="s">
        <v>1528</v>
      </c>
      <c r="B330" s="1" t="s">
        <v>1529</v>
      </c>
      <c r="C330" s="1" t="s">
        <v>1530</v>
      </c>
      <c r="D330" s="2" t="s">
        <v>1531</v>
      </c>
      <c r="E330" t="str">
        <f>IMAGE("http://bitcoinprbuzz.com/wp-content/uploads/2015/03/Betkurus-Screenshot-1024x481.jpg",1)</f>
        <v/>
      </c>
      <c r="F330" s="1" t="s">
        <v>4</v>
      </c>
      <c r="G330" s="2" t="s">
        <v>1532</v>
      </c>
    </row>
    <row r="331">
      <c r="A331" s="1" t="s">
        <v>1533</v>
      </c>
      <c r="B331" s="1" t="s">
        <v>1534</v>
      </c>
      <c r="C331" s="1" t="s">
        <v>1535</v>
      </c>
      <c r="D331" s="1" t="s">
        <v>1536</v>
      </c>
      <c r="E331" t="str">
        <f>IMAGE("http://ifttt.com/images/no_image_card.png",1)</f>
        <v/>
      </c>
      <c r="F331" s="1" t="s">
        <v>4</v>
      </c>
      <c r="G331" s="2" t="s">
        <v>1537</v>
      </c>
    </row>
    <row r="332">
      <c r="A332" s="1" t="s">
        <v>1538</v>
      </c>
      <c r="B332" s="1" t="s">
        <v>360</v>
      </c>
      <c r="C332" s="1" t="s">
        <v>1539</v>
      </c>
      <c r="D332" s="2" t="s">
        <v>1540</v>
      </c>
      <c r="E332" t="str">
        <f>IMAGE("http://insidebitcoins.com/wp-content/uploads/2015/03/10780667933_2f256d81dc_k-150x150.jpg",1)</f>
        <v/>
      </c>
      <c r="F332" s="1" t="s">
        <v>4</v>
      </c>
      <c r="G332" s="2" t="s">
        <v>1541</v>
      </c>
    </row>
    <row r="333">
      <c r="A333" s="1" t="s">
        <v>1542</v>
      </c>
      <c r="B333" s="1" t="s">
        <v>1543</v>
      </c>
      <c r="C333" s="1" t="s">
        <v>1544</v>
      </c>
      <c r="D333" s="2" t="s">
        <v>1545</v>
      </c>
      <c r="E333" t="str">
        <f>IMAGE("https://ii.techdirt.com/s/t/i/td-icon.jpg",1)</f>
        <v/>
      </c>
      <c r="F333" s="1" t="s">
        <v>4</v>
      </c>
      <c r="G333" s="2" t="s">
        <v>1546</v>
      </c>
    </row>
    <row r="334">
      <c r="A334" s="1" t="s">
        <v>1547</v>
      </c>
      <c r="B334" s="1" t="s">
        <v>1548</v>
      </c>
      <c r="C334" s="1" t="s">
        <v>1549</v>
      </c>
      <c r="D334" s="1" t="s">
        <v>1550</v>
      </c>
      <c r="E334" t="str">
        <f>IMAGE("http://ifttt.com/images/no_image_card.png",1)</f>
        <v/>
      </c>
      <c r="F334" s="1" t="s">
        <v>4</v>
      </c>
      <c r="G334" s="2" t="s">
        <v>1551</v>
      </c>
    </row>
    <row r="335">
      <c r="A335" s="1" t="s">
        <v>1552</v>
      </c>
      <c r="B335" s="1" t="s">
        <v>1553</v>
      </c>
      <c r="C335" s="1" t="s">
        <v>1554</v>
      </c>
      <c r="D335" s="2" t="s">
        <v>1555</v>
      </c>
      <c r="E335" t="str">
        <f>IMAGE("https://pbs.twimg.com/media/CBYPibnUYAA2D1r.jpg:large",1)</f>
        <v/>
      </c>
      <c r="F335" s="1" t="s">
        <v>4</v>
      </c>
      <c r="G335" s="2" t="s">
        <v>1556</v>
      </c>
    </row>
    <row r="336">
      <c r="A336" s="1" t="s">
        <v>1557</v>
      </c>
      <c r="B336" s="1" t="s">
        <v>360</v>
      </c>
      <c r="C336" s="1" t="s">
        <v>1558</v>
      </c>
      <c r="D336" s="2" t="s">
        <v>1559</v>
      </c>
      <c r="E336" t="str">
        <f>IMAGE("http://media.coindesk.com/2015/03/Screen-Shot-2015-03-30-at-4.25.23-PM.png",1)</f>
        <v/>
      </c>
      <c r="F336" s="1" t="s">
        <v>4</v>
      </c>
      <c r="G336" s="2" t="s">
        <v>1560</v>
      </c>
    </row>
    <row r="337">
      <c r="A337" s="1" t="s">
        <v>1561</v>
      </c>
      <c r="B337" s="1" t="s">
        <v>360</v>
      </c>
      <c r="C337" s="1" t="s">
        <v>1562</v>
      </c>
      <c r="D337" s="2" t="s">
        <v>1563</v>
      </c>
      <c r="E337" t="str">
        <f>IMAGE("http://www.newsbtc.com/wp-content/uploads/2015/03/life-on-bitcoin-campaign-documentary-newsbtc.png",1)</f>
        <v/>
      </c>
      <c r="F337" s="1" t="s">
        <v>4</v>
      </c>
      <c r="G337" s="2" t="s">
        <v>1564</v>
      </c>
    </row>
    <row r="338">
      <c r="A338" s="1" t="s">
        <v>1565</v>
      </c>
      <c r="B338" s="1" t="s">
        <v>360</v>
      </c>
      <c r="C338" s="1" t="s">
        <v>1566</v>
      </c>
      <c r="D338" s="2" t="s">
        <v>1567</v>
      </c>
      <c r="E338" t="str">
        <f>IMAGE("http://bit-post.com/wp-content/uploads/2015/03/T-mobile-Poland-.jpg",1)</f>
        <v/>
      </c>
      <c r="F338" s="1" t="s">
        <v>4</v>
      </c>
      <c r="G338" s="2" t="s">
        <v>1568</v>
      </c>
    </row>
    <row r="339">
      <c r="A339" s="1" t="s">
        <v>1569</v>
      </c>
      <c r="B339" s="1" t="s">
        <v>360</v>
      </c>
      <c r="C339" s="1" t="s">
        <v>1570</v>
      </c>
      <c r="D339" s="2" t="s">
        <v>1571</v>
      </c>
      <c r="E339" t="str">
        <f>IMAGE("http://media.coindesk.com/2015/03/prison-sentence.jpg",1)</f>
        <v/>
      </c>
      <c r="F339" s="1" t="s">
        <v>4</v>
      </c>
      <c r="G339" s="2" t="s">
        <v>1572</v>
      </c>
    </row>
    <row r="340">
      <c r="A340" s="1" t="s">
        <v>1573</v>
      </c>
      <c r="B340" s="1" t="s">
        <v>1370</v>
      </c>
      <c r="C340" s="1" t="s">
        <v>1574</v>
      </c>
      <c r="D340" s="2" t="s">
        <v>1575</v>
      </c>
      <c r="E340" t="str">
        <f>IMAGE("http://cryptohoot.com/wp-content/uploads/2015/03/digital-regulations-web-1000x520-1000x520.jpg",1)</f>
        <v/>
      </c>
      <c r="F340" s="1" t="s">
        <v>4</v>
      </c>
      <c r="G340" s="2" t="s">
        <v>1576</v>
      </c>
    </row>
    <row r="341">
      <c r="A341" s="1" t="s">
        <v>1577</v>
      </c>
      <c r="B341" s="1" t="s">
        <v>1578</v>
      </c>
      <c r="C341" s="1" t="s">
        <v>1579</v>
      </c>
      <c r="D341" s="2" t="s">
        <v>1580</v>
      </c>
      <c r="E341" t="str">
        <f t="shared" ref="E341:E346" si="37">IMAGE("http://ifttt.com/images/no_image_card.png",1)</f>
        <v/>
      </c>
      <c r="F341" s="1" t="s">
        <v>4</v>
      </c>
      <c r="G341" s="2" t="s">
        <v>1581</v>
      </c>
    </row>
    <row r="342">
      <c r="A342" s="1" t="s">
        <v>1582</v>
      </c>
      <c r="B342" s="1" t="s">
        <v>1583</v>
      </c>
      <c r="C342" s="1" t="s">
        <v>1584</v>
      </c>
      <c r="D342" s="1" t="s">
        <v>1585</v>
      </c>
      <c r="E342" t="str">
        <f t="shared" si="37"/>
        <v/>
      </c>
      <c r="F342" s="1" t="s">
        <v>4</v>
      </c>
      <c r="G342" s="2" t="s">
        <v>1586</v>
      </c>
    </row>
    <row r="343">
      <c r="A343" s="1" t="s">
        <v>1587</v>
      </c>
      <c r="B343" s="1" t="s">
        <v>1588</v>
      </c>
      <c r="C343" s="1" t="s">
        <v>1589</v>
      </c>
      <c r="D343" s="1" t="s">
        <v>1590</v>
      </c>
      <c r="E343" t="str">
        <f t="shared" si="37"/>
        <v/>
      </c>
      <c r="F343" s="1" t="s">
        <v>4</v>
      </c>
      <c r="G343" s="2" t="s">
        <v>1591</v>
      </c>
    </row>
    <row r="344">
      <c r="A344" s="1" t="s">
        <v>1592</v>
      </c>
      <c r="B344" s="1" t="s">
        <v>1593</v>
      </c>
      <c r="C344" s="1" t="s">
        <v>1594</v>
      </c>
      <c r="D344" s="1" t="s">
        <v>1595</v>
      </c>
      <c r="E344" t="str">
        <f t="shared" si="37"/>
        <v/>
      </c>
      <c r="F344" s="1" t="s">
        <v>4</v>
      </c>
      <c r="G344" s="2" t="s">
        <v>1596</v>
      </c>
    </row>
    <row r="345">
      <c r="A345" s="1" t="s">
        <v>1597</v>
      </c>
      <c r="B345" s="1" t="s">
        <v>1598</v>
      </c>
      <c r="C345" s="1" t="s">
        <v>1599</v>
      </c>
      <c r="D345" s="1" t="s">
        <v>1600</v>
      </c>
      <c r="E345" t="str">
        <f t="shared" si="37"/>
        <v/>
      </c>
      <c r="F345" s="1" t="s">
        <v>4</v>
      </c>
      <c r="G345" s="2" t="s">
        <v>1601</v>
      </c>
    </row>
    <row r="346">
      <c r="A346" s="1" t="s">
        <v>1597</v>
      </c>
      <c r="B346" s="1" t="s">
        <v>1602</v>
      </c>
      <c r="C346" s="1" t="s">
        <v>1603</v>
      </c>
      <c r="D346" s="1" t="s">
        <v>1604</v>
      </c>
      <c r="E346" t="str">
        <f t="shared" si="37"/>
        <v/>
      </c>
      <c r="F346" s="1" t="s">
        <v>4</v>
      </c>
      <c r="G346" s="2" t="s">
        <v>1605</v>
      </c>
    </row>
    <row r="347">
      <c r="A347" s="1" t="s">
        <v>1597</v>
      </c>
      <c r="B347" s="1" t="s">
        <v>1606</v>
      </c>
      <c r="C347" s="1" t="s">
        <v>1607</v>
      </c>
      <c r="D347" s="2" t="s">
        <v>1608</v>
      </c>
      <c r="E347" t="str">
        <f>IMAGE("http://btcvestor.com/wp-content/uploads/sites/17/2015/01/Bitcoin.png",1)</f>
        <v/>
      </c>
      <c r="F347" s="1" t="s">
        <v>4</v>
      </c>
      <c r="G347" s="2" t="s">
        <v>1609</v>
      </c>
    </row>
    <row r="348">
      <c r="A348" s="1" t="s">
        <v>1610</v>
      </c>
      <c r="B348" s="1" t="s">
        <v>1611</v>
      </c>
      <c r="C348" s="1" t="s">
        <v>1612</v>
      </c>
      <c r="D348" s="2" t="s">
        <v>1613</v>
      </c>
      <c r="E348" t="str">
        <f>IMAGE("https://vancefox.files.wordpress.com/2015/03/inflation.png",1)</f>
        <v/>
      </c>
      <c r="F348" s="1" t="s">
        <v>4</v>
      </c>
      <c r="G348" s="2" t="s">
        <v>1614</v>
      </c>
    </row>
    <row r="349">
      <c r="A349" s="1" t="s">
        <v>1615</v>
      </c>
      <c r="B349" s="1" t="s">
        <v>1616</v>
      </c>
      <c r="C349" s="1" t="s">
        <v>1617</v>
      </c>
      <c r="D349" s="2" t="s">
        <v>1618</v>
      </c>
      <c r="E349" t="str">
        <f>IMAGE("http://assets.tumblr.com/images/og/text_200.png",1)</f>
        <v/>
      </c>
      <c r="F349" s="1" t="s">
        <v>4</v>
      </c>
      <c r="G349" s="2" t="s">
        <v>1619</v>
      </c>
    </row>
    <row r="350">
      <c r="A350" s="1" t="s">
        <v>1620</v>
      </c>
      <c r="B350" s="1" t="s">
        <v>1602</v>
      </c>
      <c r="C350" s="1" t="s">
        <v>1621</v>
      </c>
      <c r="D350" s="2" t="s">
        <v>1622</v>
      </c>
      <c r="E350" t="str">
        <f>IMAGE("https://bitcoinmagazine.com/wp-content/uploads/2015/03/CoindeskSurvey.jpg",1)</f>
        <v/>
      </c>
      <c r="F350" s="1" t="s">
        <v>4</v>
      </c>
      <c r="G350" s="2" t="s">
        <v>1623</v>
      </c>
    </row>
    <row r="351">
      <c r="A351" s="1" t="s">
        <v>1624</v>
      </c>
      <c r="B351" s="1" t="s">
        <v>1625</v>
      </c>
      <c r="C351" s="1" t="s">
        <v>1626</v>
      </c>
      <c r="D351" s="2" t="s">
        <v>1627</v>
      </c>
      <c r="E351" t="str">
        <f>IMAGE("https://www.cryptocoinsnews.com/wp-content/uploads/2015/03/online-shopping.jpg",1)</f>
        <v/>
      </c>
      <c r="F351" s="1" t="s">
        <v>4</v>
      </c>
      <c r="G351" s="2" t="s">
        <v>1628</v>
      </c>
    </row>
    <row r="352">
      <c r="A352" s="1" t="s">
        <v>1629</v>
      </c>
      <c r="B352" s="1" t="s">
        <v>1630</v>
      </c>
      <c r="C352" s="1" t="s">
        <v>1631</v>
      </c>
      <c r="D352" s="2" t="s">
        <v>1632</v>
      </c>
      <c r="E352" t="str">
        <f>IMAGE("http://mw1.wsj.net/MW5/content/images/logos/mw-social-logo.jpg",1)</f>
        <v/>
      </c>
      <c r="F352" s="1" t="s">
        <v>4</v>
      </c>
      <c r="G352" s="2" t="s">
        <v>1633</v>
      </c>
    </row>
    <row r="353">
      <c r="A353" s="1" t="s">
        <v>1634</v>
      </c>
      <c r="B353" s="1" t="s">
        <v>496</v>
      </c>
      <c r="C353" s="1" t="s">
        <v>1635</v>
      </c>
      <c r="D353" s="2" t="s">
        <v>1636</v>
      </c>
      <c r="E353" t="str">
        <f>IMAGE("http://cointelegraph.com/images/725_aHR0cDovL2NvaW50ZWxlZ3JhcGguY29tL3N0b3JhZ2UvdXBsb2Fkcy92aWV3LzUwOTMxM2Q3ZDYwMDk1ODViZWYxZDU3OTNhMGQyYzllLnBuZw==.jpg",1)</f>
        <v/>
      </c>
      <c r="F353" s="1" t="s">
        <v>4</v>
      </c>
      <c r="G353" s="2" t="s">
        <v>1637</v>
      </c>
    </row>
    <row r="354">
      <c r="A354" s="1" t="s">
        <v>1638</v>
      </c>
      <c r="B354" s="1" t="s">
        <v>1639</v>
      </c>
      <c r="C354" s="1" t="s">
        <v>1640</v>
      </c>
      <c r="D354" s="1" t="s">
        <v>1641</v>
      </c>
      <c r="E354" t="str">
        <f t="shared" ref="E354:E355" si="38">IMAGE("http://ifttt.com/images/no_image_card.png",1)</f>
        <v/>
      </c>
      <c r="F354" s="1" t="s">
        <v>4</v>
      </c>
      <c r="G354" s="2" t="s">
        <v>1642</v>
      </c>
    </row>
    <row r="355">
      <c r="A355" s="1" t="s">
        <v>1643</v>
      </c>
      <c r="B355" s="1" t="s">
        <v>1644</v>
      </c>
      <c r="C355" s="1" t="s">
        <v>1645</v>
      </c>
      <c r="D355" s="1" t="s">
        <v>1646</v>
      </c>
      <c r="E355" t="str">
        <f t="shared" si="38"/>
        <v/>
      </c>
      <c r="F355" s="1" t="s">
        <v>4</v>
      </c>
      <c r="G355" s="2" t="s">
        <v>1647</v>
      </c>
    </row>
    <row r="356">
      <c r="A356" s="1" t="s">
        <v>1648</v>
      </c>
      <c r="B356" s="1" t="s">
        <v>1649</v>
      </c>
      <c r="C356" s="1" t="s">
        <v>1650</v>
      </c>
      <c r="D356" s="2" t="s">
        <v>1651</v>
      </c>
      <c r="E356" t="str">
        <f>IMAGE("http://spottedmarley.com/thinkabout/bitcoin-surveillance.jpg",1)</f>
        <v/>
      </c>
      <c r="F356" s="1" t="s">
        <v>4</v>
      </c>
      <c r="G356" s="2" t="s">
        <v>1652</v>
      </c>
    </row>
    <row r="357">
      <c r="A357" s="1" t="s">
        <v>1653</v>
      </c>
      <c r="B357" s="1" t="s">
        <v>1140</v>
      </c>
      <c r="C357" s="1" t="s">
        <v>1654</v>
      </c>
      <c r="D357" s="1" t="s">
        <v>167</v>
      </c>
      <c r="E357" t="str">
        <f>IMAGE("http://ifttt.com/images/no_image_card.png",1)</f>
        <v/>
      </c>
      <c r="F357" s="1" t="s">
        <v>4</v>
      </c>
      <c r="G357" s="2" t="s">
        <v>1655</v>
      </c>
    </row>
    <row r="358">
      <c r="A358" s="1" t="s">
        <v>1656</v>
      </c>
      <c r="B358" s="1" t="s">
        <v>1657</v>
      </c>
      <c r="C358" s="1" t="s">
        <v>1658</v>
      </c>
      <c r="D358" s="2" t="s">
        <v>1659</v>
      </c>
      <c r="E358" t="str">
        <f>IMAGE("http://a5.mzstatic.com/us/r30/Purple1/v4/01/32/e3/0132e31b-1521-b5a1-6175-cf61150f1109/icon320x320.jpeg",1)</f>
        <v/>
      </c>
      <c r="F358" s="1" t="s">
        <v>4</v>
      </c>
      <c r="G358" s="2" t="s">
        <v>1660</v>
      </c>
    </row>
    <row r="359">
      <c r="A359" s="1" t="s">
        <v>1661</v>
      </c>
      <c r="B359" s="1" t="s">
        <v>1662</v>
      </c>
      <c r="C359" s="1" t="s">
        <v>1663</v>
      </c>
      <c r="D359" s="2" t="s">
        <v>1664</v>
      </c>
      <c r="E359" t="str">
        <f>IMAGE("http://bullbearanalytics.com/wp-content/uploads/2015/03/BTC-Weekly-linear-SK-3-30-2015-1024x562.png",1)</f>
        <v/>
      </c>
      <c r="F359" s="1" t="s">
        <v>4</v>
      </c>
      <c r="G359" s="2" t="s">
        <v>1665</v>
      </c>
    </row>
    <row r="360">
      <c r="A360" s="1" t="s">
        <v>1661</v>
      </c>
      <c r="B360" s="1" t="s">
        <v>1666</v>
      </c>
      <c r="C360" s="1" t="s">
        <v>1667</v>
      </c>
      <c r="D360" s="2" t="s">
        <v>1668</v>
      </c>
      <c r="E360" t="str">
        <f>IMAGE("http://bitcoin.talkera.org/wp-content/uploads/2015/03/bitcoinMarketPrice-1024x450.png",1)</f>
        <v/>
      </c>
      <c r="F360" s="1" t="s">
        <v>4</v>
      </c>
      <c r="G360" s="2" t="s">
        <v>1669</v>
      </c>
    </row>
    <row r="361">
      <c r="A361" s="1" t="s">
        <v>1670</v>
      </c>
      <c r="B361" s="1" t="s">
        <v>1671</v>
      </c>
      <c r="C361" s="1" t="s">
        <v>1672</v>
      </c>
      <c r="D361" s="1" t="s">
        <v>1673</v>
      </c>
      <c r="E361" t="str">
        <f t="shared" ref="E361:E362" si="39">IMAGE("http://ifttt.com/images/no_image_card.png",1)</f>
        <v/>
      </c>
      <c r="F361" s="1" t="s">
        <v>4</v>
      </c>
      <c r="G361" s="2" t="s">
        <v>1674</v>
      </c>
    </row>
    <row r="362">
      <c r="A362" s="1" t="s">
        <v>1675</v>
      </c>
      <c r="B362" s="1" t="s">
        <v>1676</v>
      </c>
      <c r="C362" s="1" t="s">
        <v>1677</v>
      </c>
      <c r="D362" s="1" t="s">
        <v>1678</v>
      </c>
      <c r="E362" t="str">
        <f t="shared" si="39"/>
        <v/>
      </c>
      <c r="F362" s="1" t="s">
        <v>4</v>
      </c>
      <c r="G362" s="2" t="s">
        <v>1679</v>
      </c>
    </row>
    <row r="363">
      <c r="A363" s="1" t="s">
        <v>1680</v>
      </c>
      <c r="B363" s="1" t="s">
        <v>539</v>
      </c>
      <c r="C363" s="1" t="s">
        <v>1681</v>
      </c>
      <c r="D363" s="2" t="s">
        <v>1682</v>
      </c>
      <c r="E363" t="str">
        <f>IMAGE("http://insidebitcoins.com/wp-content/uploads/2015/03/14600884081_3bd34a6610_o-150x150.jpg",1)</f>
        <v/>
      </c>
      <c r="F363" s="1" t="s">
        <v>4</v>
      </c>
      <c r="G363" s="2" t="s">
        <v>1683</v>
      </c>
    </row>
    <row r="364">
      <c r="A364" s="1" t="s">
        <v>1684</v>
      </c>
      <c r="B364" s="1" t="s">
        <v>704</v>
      </c>
      <c r="C364" s="1" t="s">
        <v>1685</v>
      </c>
      <c r="D364" s="2" t="s">
        <v>1686</v>
      </c>
      <c r="E364" t="str">
        <f>IMAGE("http://i2.cdn.turner.com/money/dam/assets/150330123321-surface-3-billion-dollar-writedown-576x324.png",1)</f>
        <v/>
      </c>
      <c r="F364" s="1" t="s">
        <v>4</v>
      </c>
      <c r="G364" s="2" t="s">
        <v>1687</v>
      </c>
    </row>
    <row r="365">
      <c r="A365" s="1" t="s">
        <v>1688</v>
      </c>
      <c r="B365" s="1" t="s">
        <v>1689</v>
      </c>
      <c r="C365" s="1" t="s">
        <v>1690</v>
      </c>
      <c r="D365" s="1" t="s">
        <v>1691</v>
      </c>
      <c r="E365" t="str">
        <f>IMAGE("http://ifttt.com/images/no_image_card.png",1)</f>
        <v/>
      </c>
      <c r="F365" s="1" t="s">
        <v>4</v>
      </c>
      <c r="G365" s="2" t="s">
        <v>1692</v>
      </c>
    </row>
    <row r="366">
      <c r="A366" s="1" t="s">
        <v>1693</v>
      </c>
      <c r="B366" s="1" t="s">
        <v>876</v>
      </c>
      <c r="C366" s="1" t="s">
        <v>1694</v>
      </c>
      <c r="D366" s="2" t="s">
        <v>1695</v>
      </c>
      <c r="E366" t="str">
        <f>IMAGE("http://www.yipptee.com/wp-content/uploads/2014/06/newheader.gif",1)</f>
        <v/>
      </c>
      <c r="F366" s="1" t="s">
        <v>4</v>
      </c>
      <c r="G366" s="2" t="s">
        <v>1696</v>
      </c>
    </row>
    <row r="367">
      <c r="A367" s="1" t="s">
        <v>1697</v>
      </c>
      <c r="B367" s="1" t="s">
        <v>1698</v>
      </c>
      <c r="C367" s="1" t="s">
        <v>1699</v>
      </c>
      <c r="D367" s="2" t="s">
        <v>1700</v>
      </c>
      <c r="E367" t="str">
        <f>IMAGE("https://imgv2-2-f.scribdassets.com/img/word_document/162503556/164x212/45205c7cc0/1426700484",1)</f>
        <v/>
      </c>
      <c r="F367" s="1" t="s">
        <v>4</v>
      </c>
      <c r="G367" s="2" t="s">
        <v>1701</v>
      </c>
    </row>
    <row r="368">
      <c r="A368" s="1" t="s">
        <v>1661</v>
      </c>
      <c r="B368" s="1" t="s">
        <v>1662</v>
      </c>
      <c r="C368" s="1" t="s">
        <v>1663</v>
      </c>
      <c r="D368" s="2" t="s">
        <v>1664</v>
      </c>
      <c r="E368" t="str">
        <f>IMAGE("http://bullbearanalytics.com/wp-content/uploads/2015/03/BTC-Weekly-linear-SK-3-30-2015-1024x562.png",1)</f>
        <v/>
      </c>
      <c r="F368" s="1" t="s">
        <v>4</v>
      </c>
      <c r="G368" s="2" t="s">
        <v>1665</v>
      </c>
    </row>
    <row r="369">
      <c r="A369" s="1" t="s">
        <v>1661</v>
      </c>
      <c r="B369" s="1" t="s">
        <v>1666</v>
      </c>
      <c r="C369" s="1" t="s">
        <v>1667</v>
      </c>
      <c r="D369" s="2" t="s">
        <v>1668</v>
      </c>
      <c r="E369" t="str">
        <f>IMAGE("http://bitcoin.talkera.org/wp-content/uploads/2015/03/bitcoinMarketPrice-1024x450.png",1)</f>
        <v/>
      </c>
      <c r="F369" s="1" t="s">
        <v>4</v>
      </c>
      <c r="G369" s="2" t="s">
        <v>1669</v>
      </c>
    </row>
    <row r="370">
      <c r="A370" s="1" t="s">
        <v>1670</v>
      </c>
      <c r="B370" s="1" t="s">
        <v>1671</v>
      </c>
      <c r="C370" s="1" t="s">
        <v>1672</v>
      </c>
      <c r="D370" s="1" t="s">
        <v>1702</v>
      </c>
      <c r="E370" t="str">
        <f>IMAGE("http://ifttt.com/images/no_image_card.png",1)</f>
        <v/>
      </c>
      <c r="F370" s="1" t="s">
        <v>4</v>
      </c>
      <c r="G370" s="2" t="s">
        <v>1674</v>
      </c>
    </row>
    <row r="371">
      <c r="A371" s="1" t="s">
        <v>1703</v>
      </c>
      <c r="B371" s="1" t="s">
        <v>1704</v>
      </c>
      <c r="C371" s="1" t="s">
        <v>1705</v>
      </c>
      <c r="D371" s="2" t="s">
        <v>1706</v>
      </c>
      <c r="E371" t="str">
        <f>IMAGE("http://i.imgur.com/RHwhhSC.jpg?fb",1)</f>
        <v/>
      </c>
      <c r="F371" s="1" t="s">
        <v>4</v>
      </c>
      <c r="G371" s="2" t="s">
        <v>1707</v>
      </c>
    </row>
    <row r="372">
      <c r="A372" s="1" t="s">
        <v>1708</v>
      </c>
      <c r="B372" s="1" t="s">
        <v>937</v>
      </c>
      <c r="C372" s="1" t="s">
        <v>1709</v>
      </c>
      <c r="D372" s="2" t="s">
        <v>1710</v>
      </c>
      <c r="E372" t="str">
        <f>IMAGE("http://media.coindesk.com/2015/03/bitcoin-infogram2.png",1)</f>
        <v/>
      </c>
      <c r="F372" s="1" t="s">
        <v>4</v>
      </c>
      <c r="G372" s="2" t="s">
        <v>1711</v>
      </c>
    </row>
    <row r="373">
      <c r="A373" s="1" t="s">
        <v>1708</v>
      </c>
      <c r="B373" s="1" t="s">
        <v>1299</v>
      </c>
      <c r="C373" s="1" t="s">
        <v>1712</v>
      </c>
      <c r="D373" s="1" t="s">
        <v>1713</v>
      </c>
      <c r="E373" t="str">
        <f>IMAGE("http://ifttt.com/images/no_image_card.png",1)</f>
        <v/>
      </c>
      <c r="F373" s="1" t="s">
        <v>4</v>
      </c>
      <c r="G373" s="2" t="s">
        <v>1714</v>
      </c>
    </row>
    <row r="374">
      <c r="A374" s="1" t="s">
        <v>1715</v>
      </c>
      <c r="B374" s="1" t="s">
        <v>55</v>
      </c>
      <c r="C374" s="1" t="s">
        <v>1716</v>
      </c>
      <c r="D374" s="2" t="s">
        <v>1717</v>
      </c>
      <c r="E374" t="str">
        <f>IMAGE("https://pbs.twimg.com/profile_images/478119696776970240/B3Bak2gk_400x400.jpeg",1)</f>
        <v/>
      </c>
      <c r="F374" s="1" t="s">
        <v>4</v>
      </c>
      <c r="G374" s="2" t="s">
        <v>1718</v>
      </c>
    </row>
    <row r="375">
      <c r="A375" s="1" t="s">
        <v>1719</v>
      </c>
      <c r="B375" s="1" t="s">
        <v>1720</v>
      </c>
      <c r="C375" s="1" t="s">
        <v>1721</v>
      </c>
      <c r="D375" s="2" t="s">
        <v>1722</v>
      </c>
      <c r="E375" t="str">
        <f>IMAGE("https://bitcoinmagazine.com/wp-content/uploads/2015/03/DTLMar29.jpg",1)</f>
        <v/>
      </c>
      <c r="F375" s="1" t="s">
        <v>4</v>
      </c>
      <c r="G375" s="2" t="s">
        <v>1723</v>
      </c>
    </row>
    <row r="376">
      <c r="A376" s="1" t="s">
        <v>1724</v>
      </c>
      <c r="B376" s="1" t="s">
        <v>1725</v>
      </c>
      <c r="C376" s="1" t="s">
        <v>1726</v>
      </c>
      <c r="D376" s="1" t="s">
        <v>1727</v>
      </c>
      <c r="E376" t="str">
        <f>IMAGE("http://ifttt.com/images/no_image_card.png",1)</f>
        <v/>
      </c>
      <c r="F376" s="1" t="s">
        <v>4</v>
      </c>
      <c r="G376" s="2" t="s">
        <v>1728</v>
      </c>
    </row>
    <row r="377">
      <c r="A377" s="1" t="s">
        <v>1729</v>
      </c>
      <c r="B377" s="1" t="s">
        <v>1730</v>
      </c>
      <c r="C377" s="1" t="s">
        <v>1731</v>
      </c>
      <c r="D377" s="2" t="s">
        <v>1732</v>
      </c>
      <c r="E377" t="str">
        <f>IMAGE("//www.redditstatic.com/icon.png",1)</f>
        <v/>
      </c>
      <c r="F377" s="1" t="s">
        <v>4</v>
      </c>
      <c r="G377" s="2" t="s">
        <v>1733</v>
      </c>
    </row>
    <row r="378">
      <c r="A378" s="1" t="s">
        <v>1734</v>
      </c>
      <c r="B378" s="1" t="s">
        <v>1735</v>
      </c>
      <c r="C378" s="1" t="s">
        <v>1736</v>
      </c>
      <c r="D378" s="2" t="s">
        <v>1737</v>
      </c>
      <c r="E378" t="str">
        <f>IMAGE("https://41.media.tumblr.com/f5f19d6923c39f15d12d094faea1eff5/tumblr_inline_nm30yhnOj61t8ubds_540.png",1)</f>
        <v/>
      </c>
      <c r="F378" s="1" t="s">
        <v>4</v>
      </c>
      <c r="G378" s="2" t="s">
        <v>1738</v>
      </c>
    </row>
    <row r="379">
      <c r="A379" s="1" t="s">
        <v>1739</v>
      </c>
      <c r="B379" s="1" t="s">
        <v>1740</v>
      </c>
      <c r="C379" s="1" t="s">
        <v>1741</v>
      </c>
      <c r="D379" s="2" t="s">
        <v>1742</v>
      </c>
      <c r="E379" t="str">
        <f t="shared" ref="E379:E380" si="40">IMAGE("http://ifttt.com/images/no_image_card.png",1)</f>
        <v/>
      </c>
      <c r="F379" s="1" t="s">
        <v>4</v>
      </c>
      <c r="G379" s="2" t="s">
        <v>1743</v>
      </c>
    </row>
    <row r="380">
      <c r="A380" s="1" t="s">
        <v>1744</v>
      </c>
      <c r="B380" s="1" t="s">
        <v>1745</v>
      </c>
      <c r="C380" s="1" t="s">
        <v>1746</v>
      </c>
      <c r="D380" s="1" t="s">
        <v>1747</v>
      </c>
      <c r="E380" t="str">
        <f t="shared" si="40"/>
        <v/>
      </c>
      <c r="F380" s="1" t="s">
        <v>4</v>
      </c>
      <c r="G380" s="2" t="s">
        <v>1748</v>
      </c>
    </row>
    <row r="381">
      <c r="A381" s="1" t="s">
        <v>1749</v>
      </c>
      <c r="B381" s="1" t="s">
        <v>1750</v>
      </c>
      <c r="C381" s="1" t="s">
        <v>1751</v>
      </c>
      <c r="D381" s="2" t="s">
        <v>1752</v>
      </c>
      <c r="E381" t="str">
        <f>IMAGE("http://a.thumbs.redditmedia.com/tcXY1dBPh1U2qj-fFLynjEYzLF11ZwtadppLv611Vu4.jpg",1)</f>
        <v/>
      </c>
      <c r="F381" s="1" t="s">
        <v>4</v>
      </c>
      <c r="G381" s="2" t="s">
        <v>1753</v>
      </c>
    </row>
    <row r="382">
      <c r="A382" s="1" t="s">
        <v>1754</v>
      </c>
      <c r="B382" s="1" t="s">
        <v>1755</v>
      </c>
      <c r="C382" s="1" t="s">
        <v>1756</v>
      </c>
      <c r="D382" s="1" t="s">
        <v>1757</v>
      </c>
      <c r="E382" t="str">
        <f>IMAGE("http://ifttt.com/images/no_image_card.png",1)</f>
        <v/>
      </c>
      <c r="F382" s="1" t="s">
        <v>4</v>
      </c>
      <c r="G382" s="2" t="s">
        <v>1758</v>
      </c>
    </row>
    <row r="383">
      <c r="A383" s="1" t="s">
        <v>1759</v>
      </c>
      <c r="B383" s="1" t="s">
        <v>1760</v>
      </c>
      <c r="C383" s="1" t="s">
        <v>1761</v>
      </c>
      <c r="D383" s="2" t="s">
        <v>1762</v>
      </c>
      <c r="E383" t="str">
        <f>IMAGE("http://www.theopenledger.com/wp-content/uploads/2015/03/carl-960x600.jpg",1)</f>
        <v/>
      </c>
      <c r="F383" s="1" t="s">
        <v>4</v>
      </c>
      <c r="G383" s="2" t="s">
        <v>1763</v>
      </c>
    </row>
    <row r="384">
      <c r="A384" s="1" t="s">
        <v>1764</v>
      </c>
      <c r="B384" s="1" t="s">
        <v>1765</v>
      </c>
      <c r="C384" s="1" t="s">
        <v>1766</v>
      </c>
      <c r="D384" s="1" t="s">
        <v>1767</v>
      </c>
      <c r="E384" t="str">
        <f>IMAGE("http://ifttt.com/images/no_image_card.png",1)</f>
        <v/>
      </c>
      <c r="F384" s="1" t="s">
        <v>4</v>
      </c>
      <c r="G384" s="2" t="s">
        <v>1768</v>
      </c>
    </row>
    <row r="385">
      <c r="A385" s="1" t="s">
        <v>1764</v>
      </c>
      <c r="B385" s="1" t="s">
        <v>1769</v>
      </c>
      <c r="C385" s="1" t="s">
        <v>1770</v>
      </c>
      <c r="D385" s="2" t="s">
        <v>1771</v>
      </c>
      <c r="E385" t="str">
        <f>IMAGE("https://i.ytimg.com/vi/t16T-Y9_hTU/maxresdefault.jpg",1)</f>
        <v/>
      </c>
      <c r="F385" s="1" t="s">
        <v>4</v>
      </c>
      <c r="G385" s="2" t="s">
        <v>1772</v>
      </c>
    </row>
    <row r="386">
      <c r="A386" s="1" t="s">
        <v>1773</v>
      </c>
      <c r="B386" s="1" t="s">
        <v>465</v>
      </c>
      <c r="C386" s="1" t="s">
        <v>1774</v>
      </c>
      <c r="D386" s="1" t="s">
        <v>167</v>
      </c>
      <c r="E386" t="str">
        <f>IMAGE("http://ifttt.com/images/no_image_card.png",1)</f>
        <v/>
      </c>
      <c r="F386" s="1" t="s">
        <v>4</v>
      </c>
      <c r="G386" s="2" t="s">
        <v>1775</v>
      </c>
    </row>
    <row r="387">
      <c r="A387" s="1" t="s">
        <v>1776</v>
      </c>
      <c r="B387" s="1" t="s">
        <v>1777</v>
      </c>
      <c r="C387" s="1" t="s">
        <v>1778</v>
      </c>
      <c r="D387" s="2" t="s">
        <v>1779</v>
      </c>
      <c r="E387" t="str">
        <f>IMAGE("http://btcfeed.net/wp-content/uploads/2015/03/shutterstock_88165867.jpg",1)</f>
        <v/>
      </c>
      <c r="F387" s="1" t="s">
        <v>4</v>
      </c>
      <c r="G387" s="2" t="s">
        <v>1780</v>
      </c>
    </row>
    <row r="388">
      <c r="A388" s="1" t="s">
        <v>1781</v>
      </c>
      <c r="B388" s="1" t="s">
        <v>782</v>
      </c>
      <c r="C388" s="1" t="s">
        <v>1782</v>
      </c>
      <c r="D388" s="2" t="s">
        <v>1783</v>
      </c>
      <c r="E388" t="str">
        <f>IMAGE("http://media.bizj.us/view/img/5468891/201899985*1200xx4000-2255-0-168.jpg",1)</f>
        <v/>
      </c>
      <c r="F388" s="1" t="s">
        <v>4</v>
      </c>
      <c r="G388" s="2" t="s">
        <v>1784</v>
      </c>
    </row>
    <row r="389">
      <c r="A389" s="1" t="s">
        <v>1776</v>
      </c>
      <c r="B389" s="1" t="s">
        <v>1777</v>
      </c>
      <c r="C389" s="1" t="s">
        <v>1778</v>
      </c>
      <c r="D389" s="2" t="s">
        <v>1779</v>
      </c>
      <c r="E389" t="str">
        <f>IMAGE("http://btcfeed.net/wp-content/uploads/2015/03/shutterstock_88165867.jpg",1)</f>
        <v/>
      </c>
      <c r="F389" s="1" t="s">
        <v>4</v>
      </c>
      <c r="G389" s="2" t="s">
        <v>1780</v>
      </c>
    </row>
    <row r="390">
      <c r="A390" s="1" t="s">
        <v>1785</v>
      </c>
      <c r="B390" s="1" t="s">
        <v>1786</v>
      </c>
      <c r="C390" s="1" t="s">
        <v>1787</v>
      </c>
      <c r="D390" s="1" t="s">
        <v>1788</v>
      </c>
      <c r="E390" t="str">
        <f t="shared" ref="E390:E392" si="41">IMAGE("http://ifttt.com/images/no_image_card.png",1)</f>
        <v/>
      </c>
      <c r="F390" s="1" t="s">
        <v>4</v>
      </c>
      <c r="G390" s="2" t="s">
        <v>1789</v>
      </c>
    </row>
    <row r="391">
      <c r="A391" s="1" t="s">
        <v>1790</v>
      </c>
      <c r="B391" s="1" t="s">
        <v>1791</v>
      </c>
      <c r="C391" s="1" t="s">
        <v>1792</v>
      </c>
      <c r="D391" s="2" t="s">
        <v>1793</v>
      </c>
      <c r="E391" t="str">
        <f t="shared" si="41"/>
        <v/>
      </c>
      <c r="F391" s="1" t="s">
        <v>4</v>
      </c>
      <c r="G391" s="2" t="s">
        <v>1794</v>
      </c>
    </row>
    <row r="392">
      <c r="A392" s="1" t="s">
        <v>1795</v>
      </c>
      <c r="B392" s="1" t="s">
        <v>1796</v>
      </c>
      <c r="C392" s="1" t="s">
        <v>1797</v>
      </c>
      <c r="D392" s="1" t="s">
        <v>1798</v>
      </c>
      <c r="E392" t="str">
        <f t="shared" si="41"/>
        <v/>
      </c>
      <c r="F392" s="1" t="s">
        <v>4</v>
      </c>
      <c r="G392" s="2" t="s">
        <v>1799</v>
      </c>
    </row>
    <row r="393">
      <c r="A393" s="1" t="s">
        <v>1795</v>
      </c>
      <c r="B393" s="1" t="s">
        <v>1800</v>
      </c>
      <c r="C393" s="1" t="s">
        <v>1801</v>
      </c>
      <c r="D393" s="2" t="s">
        <v>1802</v>
      </c>
      <c r="E393" t="str">
        <f>IMAGE("http://d2bx26666ysa1s.cloudfront.net/wp-content/uploads/2014/06/BitGo_Secured_With_Color_Large_Transparent.png",1)</f>
        <v/>
      </c>
      <c r="F393" s="1" t="s">
        <v>4</v>
      </c>
      <c r="G393" s="2" t="s">
        <v>1803</v>
      </c>
    </row>
    <row r="394">
      <c r="A394" s="1" t="s">
        <v>1804</v>
      </c>
      <c r="B394" s="1" t="s">
        <v>1805</v>
      </c>
      <c r="C394" s="1" t="s">
        <v>1806</v>
      </c>
      <c r="D394" s="2" t="s">
        <v>1807</v>
      </c>
      <c r="E394" t="str">
        <f>IMAGE("http://blogs-images.forbes.com/thomasbrewster/files/2015/03/Screen-Shot-2015-03-31-at-10.19.11-e1427800889100-1940x1091.png",1)</f>
        <v/>
      </c>
      <c r="F394" s="1" t="s">
        <v>4</v>
      </c>
      <c r="G394" s="2" t="s">
        <v>1808</v>
      </c>
    </row>
    <row r="395">
      <c r="A395" s="1" t="s">
        <v>1804</v>
      </c>
      <c r="B395" s="1" t="s">
        <v>1809</v>
      </c>
      <c r="C395" s="1" t="s">
        <v>1810</v>
      </c>
      <c r="D395" s="2" t="s">
        <v>1811</v>
      </c>
      <c r="E395" t="str">
        <f>IMAGE("https://avatars2.githubusercontent.com/u/2226611?v=3&amp;amp;s=400",1)</f>
        <v/>
      </c>
      <c r="F395" s="1" t="s">
        <v>4</v>
      </c>
      <c r="G395" s="2" t="s">
        <v>1812</v>
      </c>
    </row>
    <row r="396">
      <c r="A396" s="1" t="s">
        <v>1804</v>
      </c>
      <c r="B396" s="1" t="s">
        <v>1813</v>
      </c>
      <c r="C396" s="1" t="s">
        <v>1814</v>
      </c>
      <c r="D396" s="1" t="s">
        <v>1815</v>
      </c>
      <c r="E396" t="str">
        <f t="shared" ref="E396:E397" si="42">IMAGE("http://ifttt.com/images/no_image_card.png",1)</f>
        <v/>
      </c>
      <c r="F396" s="1" t="s">
        <v>4</v>
      </c>
      <c r="G396" s="2" t="s">
        <v>1816</v>
      </c>
    </row>
    <row r="397">
      <c r="A397" s="1" t="s">
        <v>1817</v>
      </c>
      <c r="B397" s="1" t="s">
        <v>1818</v>
      </c>
      <c r="C397" s="1" t="s">
        <v>1819</v>
      </c>
      <c r="D397" s="1" t="s">
        <v>1820</v>
      </c>
      <c r="E397" t="str">
        <f t="shared" si="42"/>
        <v/>
      </c>
      <c r="F397" s="1" t="s">
        <v>4</v>
      </c>
      <c r="G397" s="2" t="s">
        <v>1821</v>
      </c>
    </row>
    <row r="398">
      <c r="A398" s="1" t="s">
        <v>1822</v>
      </c>
      <c r="B398" s="1" t="s">
        <v>1823</v>
      </c>
      <c r="C398" s="1" t="s">
        <v>1824</v>
      </c>
      <c r="D398" s="2" t="s">
        <v>1825</v>
      </c>
      <c r="E398" t="str">
        <f>IMAGE("https://i1.sndcdn.com/artworks-000111692473-hlys9t-t500x500.jpg",1)</f>
        <v/>
      </c>
      <c r="F398" s="1" t="s">
        <v>4</v>
      </c>
      <c r="G398" s="2" t="s">
        <v>1826</v>
      </c>
    </row>
    <row r="399">
      <c r="A399" s="1" t="s">
        <v>1827</v>
      </c>
      <c r="B399" s="1" t="s">
        <v>1760</v>
      </c>
      <c r="C399" s="1" t="s">
        <v>1828</v>
      </c>
      <c r="D399" s="2" t="s">
        <v>1829</v>
      </c>
      <c r="E399" t="str">
        <f>IMAGE("http://i.imgur.com/FZrJgCO.jpg?fb",1)</f>
        <v/>
      </c>
      <c r="F399" s="1" t="s">
        <v>4</v>
      </c>
      <c r="G399" s="2" t="s">
        <v>1830</v>
      </c>
    </row>
    <row r="400">
      <c r="A400" s="1" t="s">
        <v>1831</v>
      </c>
      <c r="B400" s="1" t="s">
        <v>1832</v>
      </c>
      <c r="C400" s="1" t="s">
        <v>1833</v>
      </c>
      <c r="D400" s="2" t="s">
        <v>1834</v>
      </c>
      <c r="E400" t="str">
        <f>IMAGE("http://stpetersburgbowl.com/wp-content/uploads/2014/10/nc-state-ucf_firefox.jpg",1)</f>
        <v/>
      </c>
      <c r="F400" s="1" t="s">
        <v>4</v>
      </c>
      <c r="G400" s="2" t="s">
        <v>1835</v>
      </c>
    </row>
    <row r="401">
      <c r="A401" s="1" t="s">
        <v>1836</v>
      </c>
      <c r="B401" s="1" t="s">
        <v>1837</v>
      </c>
      <c r="C401" s="1" t="s">
        <v>1838</v>
      </c>
      <c r="D401" s="2" t="s">
        <v>1839</v>
      </c>
      <c r="E401" t="str">
        <f>IMAGE("http://i.imgur.com/Lew6SaG.png?fb",1)</f>
        <v/>
      </c>
      <c r="F401" s="1" t="s">
        <v>4</v>
      </c>
      <c r="G401" s="2" t="s">
        <v>1840</v>
      </c>
    </row>
    <row r="402">
      <c r="A402" s="1" t="s">
        <v>1841</v>
      </c>
      <c r="B402" s="1" t="s">
        <v>1842</v>
      </c>
      <c r="C402" s="1" t="s">
        <v>1843</v>
      </c>
      <c r="D402" s="2" t="s">
        <v>1844</v>
      </c>
      <c r="E402" t="str">
        <f>IMAGE("http://coinfox.info/images/cache/31b6295a3a72e6b1f7b7cb4bdc62dbbf_w400_h300_cp_sc.jpg",1)</f>
        <v/>
      </c>
      <c r="F402" s="1" t="s">
        <v>4</v>
      </c>
      <c r="G402" s="2" t="s">
        <v>1845</v>
      </c>
    </row>
    <row r="403">
      <c r="A403" s="1" t="s">
        <v>1846</v>
      </c>
      <c r="B403" s="1" t="s">
        <v>1847</v>
      </c>
      <c r="C403" s="1" t="s">
        <v>1848</v>
      </c>
      <c r="D403" s="1" t="s">
        <v>1849</v>
      </c>
      <c r="E403" t="str">
        <f t="shared" ref="E403:E405" si="43">IMAGE("http://ifttt.com/images/no_image_card.png",1)</f>
        <v/>
      </c>
      <c r="F403" s="1" t="s">
        <v>4</v>
      </c>
      <c r="G403" s="2" t="s">
        <v>1850</v>
      </c>
    </row>
    <row r="404">
      <c r="A404" s="1" t="s">
        <v>1851</v>
      </c>
      <c r="B404" s="1" t="s">
        <v>1602</v>
      </c>
      <c r="C404" s="1" t="s">
        <v>1852</v>
      </c>
      <c r="D404" s="1" t="s">
        <v>1853</v>
      </c>
      <c r="E404" t="str">
        <f t="shared" si="43"/>
        <v/>
      </c>
      <c r="F404" s="1" t="s">
        <v>4</v>
      </c>
      <c r="G404" s="2" t="s">
        <v>1854</v>
      </c>
    </row>
    <row r="405">
      <c r="A405" s="1" t="s">
        <v>1851</v>
      </c>
      <c r="B405" s="1" t="s">
        <v>1855</v>
      </c>
      <c r="C405" s="1" t="s">
        <v>1856</v>
      </c>
      <c r="D405" s="2" t="s">
        <v>1857</v>
      </c>
      <c r="E405" t="str">
        <f t="shared" si="43"/>
        <v/>
      </c>
      <c r="F405" s="1" t="s">
        <v>4</v>
      </c>
      <c r="G405" s="2" t="s">
        <v>1858</v>
      </c>
    </row>
    <row r="406">
      <c r="A406" s="1" t="s">
        <v>1859</v>
      </c>
      <c r="B406" s="1" t="s">
        <v>1860</v>
      </c>
      <c r="C406" s="1" t="s">
        <v>1861</v>
      </c>
      <c r="D406" s="2" t="s">
        <v>1862</v>
      </c>
      <c r="E406" t="str">
        <f>IMAGE("https://i.ytimg.com/vi/HUa3H3LWPvo/hqdefault.jpg",1)</f>
        <v/>
      </c>
      <c r="F406" s="1" t="s">
        <v>4</v>
      </c>
      <c r="G406" s="2" t="s">
        <v>1863</v>
      </c>
    </row>
    <row r="407">
      <c r="A407" s="1" t="s">
        <v>1864</v>
      </c>
      <c r="B407" s="1" t="s">
        <v>1865</v>
      </c>
      <c r="C407" s="1" t="s">
        <v>1866</v>
      </c>
      <c r="D407" s="1" t="s">
        <v>1867</v>
      </c>
      <c r="E407" t="str">
        <f t="shared" ref="E407:E409" si="44">IMAGE("http://ifttt.com/images/no_image_card.png",1)</f>
        <v/>
      </c>
      <c r="F407" s="1" t="s">
        <v>4</v>
      </c>
      <c r="G407" s="2" t="s">
        <v>1868</v>
      </c>
    </row>
    <row r="408">
      <c r="A408" s="1" t="s">
        <v>1869</v>
      </c>
      <c r="B408" s="1" t="s">
        <v>1870</v>
      </c>
      <c r="C408" s="1" t="s">
        <v>1871</v>
      </c>
      <c r="D408" s="1" t="s">
        <v>1872</v>
      </c>
      <c r="E408" t="str">
        <f t="shared" si="44"/>
        <v/>
      </c>
      <c r="F408" s="1" t="s">
        <v>4</v>
      </c>
      <c r="G408" s="2" t="s">
        <v>1873</v>
      </c>
    </row>
    <row r="409">
      <c r="A409" s="1" t="s">
        <v>1874</v>
      </c>
      <c r="B409" s="1" t="s">
        <v>1875</v>
      </c>
      <c r="C409" s="1" t="s">
        <v>1876</v>
      </c>
      <c r="D409" s="1" t="s">
        <v>167</v>
      </c>
      <c r="E409" t="str">
        <f t="shared" si="44"/>
        <v/>
      </c>
      <c r="F409" s="1" t="s">
        <v>4</v>
      </c>
      <c r="G409" s="2" t="s">
        <v>1877</v>
      </c>
    </row>
    <row r="410">
      <c r="A410" s="1" t="s">
        <v>1878</v>
      </c>
      <c r="B410" s="1" t="s">
        <v>1879</v>
      </c>
      <c r="C410" s="1" t="s">
        <v>1880</v>
      </c>
      <c r="D410" s="2" t="s">
        <v>1881</v>
      </c>
      <c r="E410" t="str">
        <f>IMAGE("https://d262ilb51hltx0.cloudfront.net/max/800/1*kf5RGRbrodzYRJ8FWpZSZQ.png",1)</f>
        <v/>
      </c>
      <c r="F410" s="1" t="s">
        <v>4</v>
      </c>
      <c r="G410" s="2" t="s">
        <v>1882</v>
      </c>
    </row>
    <row r="411">
      <c r="A411" s="1" t="s">
        <v>1878</v>
      </c>
      <c r="B411" s="1" t="s">
        <v>1072</v>
      </c>
      <c r="C411" s="1" t="s">
        <v>1883</v>
      </c>
      <c r="D411" s="2" t="s">
        <v>1884</v>
      </c>
      <c r="E411" t="str">
        <f>IMAGE("https://i.ytimg.com/vi/eRjdtXMWcmU/maxresdefault.jpg",1)</f>
        <v/>
      </c>
      <c r="F411" s="1" t="s">
        <v>4</v>
      </c>
      <c r="G411" s="2" t="s">
        <v>1885</v>
      </c>
    </row>
    <row r="412">
      <c r="A412" s="1" t="s">
        <v>1886</v>
      </c>
      <c r="B412" s="1" t="s">
        <v>40</v>
      </c>
      <c r="C412" s="1" t="s">
        <v>1887</v>
      </c>
      <c r="D412" s="2" t="s">
        <v>1888</v>
      </c>
      <c r="E412" t="str">
        <f>IMAGE("http://cointelegraph.com/cdn-cgi/images/spinner-2013.gif",1)</f>
        <v/>
      </c>
      <c r="F412" s="1" t="s">
        <v>4</v>
      </c>
      <c r="G412" s="2" t="s">
        <v>1889</v>
      </c>
    </row>
    <row r="413">
      <c r="A413" s="1" t="s">
        <v>1890</v>
      </c>
      <c r="B413" s="1" t="s">
        <v>1891</v>
      </c>
      <c r="C413" s="1" t="s">
        <v>1892</v>
      </c>
      <c r="D413" s="2" t="s">
        <v>1893</v>
      </c>
      <c r="E413" t="str">
        <f>IMAGE("http://www.libratax.com/wp-content/uploads/2015/03/taxes.png",1)</f>
        <v/>
      </c>
      <c r="F413" s="1" t="s">
        <v>4</v>
      </c>
      <c r="G413" s="2" t="s">
        <v>1894</v>
      </c>
    </row>
    <row r="414">
      <c r="A414" s="1" t="s">
        <v>1895</v>
      </c>
      <c r="B414" s="1" t="s">
        <v>1370</v>
      </c>
      <c r="C414" s="1" t="s">
        <v>1896</v>
      </c>
      <c r="D414" s="2" t="s">
        <v>1897</v>
      </c>
      <c r="E414" t="str">
        <f>IMAGE("http://cryptohoot.com/wp-content/uploads/2015/03/irs-compliant-1000x520-1000x520.jpg",1)</f>
        <v/>
      </c>
      <c r="F414" s="1" t="s">
        <v>4</v>
      </c>
      <c r="G414" s="2" t="s">
        <v>1898</v>
      </c>
    </row>
    <row r="415">
      <c r="A415" s="1" t="s">
        <v>1899</v>
      </c>
      <c r="B415" s="1" t="s">
        <v>1900</v>
      </c>
      <c r="C415" s="1" t="s">
        <v>1901</v>
      </c>
      <c r="D415" s="1" t="s">
        <v>1902</v>
      </c>
      <c r="E415" t="str">
        <f>IMAGE("http://ifttt.com/images/no_image_card.png",1)</f>
        <v/>
      </c>
      <c r="F415" s="1" t="s">
        <v>4</v>
      </c>
      <c r="G415" s="2" t="s">
        <v>1903</v>
      </c>
    </row>
    <row r="416">
      <c r="A416" s="1" t="s">
        <v>1899</v>
      </c>
      <c r="B416" s="1" t="s">
        <v>1904</v>
      </c>
      <c r="C416" s="1" t="s">
        <v>1905</v>
      </c>
      <c r="D416" s="2" t="s">
        <v>1906</v>
      </c>
      <c r="E416" t="str">
        <f>IMAGE("http://i.imgur.com/b93JXAf.png",1)</f>
        <v/>
      </c>
      <c r="F416" s="1" t="s">
        <v>4</v>
      </c>
      <c r="G416" s="2" t="s">
        <v>1907</v>
      </c>
    </row>
    <row r="417">
      <c r="A417" s="1" t="s">
        <v>1908</v>
      </c>
      <c r="B417" s="1" t="s">
        <v>1351</v>
      </c>
      <c r="C417" s="1" t="s">
        <v>1909</v>
      </c>
      <c r="D417" s="1" t="s">
        <v>1910</v>
      </c>
      <c r="E417" t="str">
        <f t="shared" ref="E417:E420" si="45">IMAGE("http://ifttt.com/images/no_image_card.png",1)</f>
        <v/>
      </c>
      <c r="F417" s="1" t="s">
        <v>4</v>
      </c>
      <c r="G417" s="2" t="s">
        <v>1911</v>
      </c>
    </row>
    <row r="418">
      <c r="A418" s="1" t="s">
        <v>1912</v>
      </c>
      <c r="B418" s="1" t="s">
        <v>1913</v>
      </c>
      <c r="C418" s="1" t="s">
        <v>1914</v>
      </c>
      <c r="D418" s="1" t="s">
        <v>1915</v>
      </c>
      <c r="E418" t="str">
        <f t="shared" si="45"/>
        <v/>
      </c>
      <c r="F418" s="1" t="s">
        <v>4</v>
      </c>
      <c r="G418" s="2" t="s">
        <v>1916</v>
      </c>
    </row>
    <row r="419">
      <c r="A419" s="1" t="s">
        <v>1899</v>
      </c>
      <c r="B419" s="1" t="s">
        <v>1900</v>
      </c>
      <c r="C419" s="1" t="s">
        <v>1901</v>
      </c>
      <c r="D419" s="1" t="s">
        <v>1902</v>
      </c>
      <c r="E419" t="str">
        <f t="shared" si="45"/>
        <v/>
      </c>
      <c r="F419" s="1" t="s">
        <v>4</v>
      </c>
      <c r="G419" s="2" t="s">
        <v>1903</v>
      </c>
    </row>
    <row r="420">
      <c r="A420" s="1" t="s">
        <v>1908</v>
      </c>
      <c r="B420" s="1" t="s">
        <v>1351</v>
      </c>
      <c r="C420" s="1" t="s">
        <v>1909</v>
      </c>
      <c r="D420" s="1" t="s">
        <v>1910</v>
      </c>
      <c r="E420" t="str">
        <f t="shared" si="45"/>
        <v/>
      </c>
      <c r="F420" s="1" t="s">
        <v>4</v>
      </c>
      <c r="G420" s="2" t="s">
        <v>1911</v>
      </c>
    </row>
    <row r="421">
      <c r="A421" s="1" t="s">
        <v>1917</v>
      </c>
      <c r="B421" s="1" t="s">
        <v>1860</v>
      </c>
      <c r="C421" s="1" t="s">
        <v>1918</v>
      </c>
      <c r="D421" s="2" t="s">
        <v>1919</v>
      </c>
      <c r="E421" t="str">
        <f>IMAGE("https://i.ytimg.com/vi/kOvHCaxASB8/hqdefault.jpg",1)</f>
        <v/>
      </c>
      <c r="F421" s="1" t="s">
        <v>4</v>
      </c>
      <c r="G421" s="2" t="s">
        <v>1920</v>
      </c>
    </row>
    <row r="422">
      <c r="A422" s="1" t="s">
        <v>1921</v>
      </c>
      <c r="B422" s="1" t="s">
        <v>1922</v>
      </c>
      <c r="C422" s="1" t="s">
        <v>1923</v>
      </c>
      <c r="D422" s="1" t="s">
        <v>1924</v>
      </c>
      <c r="E422" t="str">
        <f>IMAGE("http://ifttt.com/images/no_image_card.png",1)</f>
        <v/>
      </c>
      <c r="F422" s="1" t="s">
        <v>4</v>
      </c>
      <c r="G422" s="2" t="s">
        <v>1925</v>
      </c>
    </row>
    <row r="423">
      <c r="A423" s="1" t="s">
        <v>1926</v>
      </c>
      <c r="B423" s="1" t="s">
        <v>1927</v>
      </c>
      <c r="C423" s="1" t="s">
        <v>1928</v>
      </c>
      <c r="D423" s="2" t="s">
        <v>1929</v>
      </c>
      <c r="E423" t="str">
        <f>IMAGE("http://qntra.net/qntra.jpg",1)</f>
        <v/>
      </c>
      <c r="F423" s="1" t="s">
        <v>4</v>
      </c>
      <c r="G423" s="2" t="s">
        <v>1930</v>
      </c>
    </row>
    <row r="424">
      <c r="A424" s="1" t="s">
        <v>1931</v>
      </c>
      <c r="B424" s="1" t="s">
        <v>1932</v>
      </c>
      <c r="C424" s="1" t="s">
        <v>1933</v>
      </c>
      <c r="D424" s="2" t="s">
        <v>1934</v>
      </c>
      <c r="E424" t="str">
        <f>IMAGE("http://o.aolcdn.com/hss/storage/midas/a0ef0b42107af4b7e41d032d9fbdf722/201765177/chromebit.jpg",1)</f>
        <v/>
      </c>
      <c r="F424" s="1" t="s">
        <v>4</v>
      </c>
      <c r="G424" s="2" t="s">
        <v>1935</v>
      </c>
    </row>
    <row r="425">
      <c r="A425" s="1" t="s">
        <v>1936</v>
      </c>
      <c r="B425" s="1" t="s">
        <v>1937</v>
      </c>
      <c r="C425" s="1" t="s">
        <v>1938</v>
      </c>
      <c r="D425" s="2" t="s">
        <v>1939</v>
      </c>
      <c r="E425" t="str">
        <f>IMAGE("http://ifttt.com/images/no_image_card.png",1)</f>
        <v/>
      </c>
      <c r="F425" s="1" t="s">
        <v>4</v>
      </c>
      <c r="G425" s="2" t="s">
        <v>1940</v>
      </c>
    </row>
    <row r="426">
      <c r="A426" s="1" t="s">
        <v>1936</v>
      </c>
      <c r="B426" s="1" t="s">
        <v>1941</v>
      </c>
      <c r="C426" s="1" t="s">
        <v>1942</v>
      </c>
      <c r="D426" s="2" t="s">
        <v>1943</v>
      </c>
      <c r="E426" t="str">
        <f>IMAGE("http://www.widewalls.ch/wp-content/uploads/Bitcoin-courtesy-of-sdtimes.com_-865x519.jpg",1)</f>
        <v/>
      </c>
      <c r="F426" s="1" t="s">
        <v>4</v>
      </c>
      <c r="G426" s="2" t="s">
        <v>1944</v>
      </c>
    </row>
    <row r="427">
      <c r="A427" s="1" t="s">
        <v>1945</v>
      </c>
      <c r="B427" s="1" t="s">
        <v>1946</v>
      </c>
      <c r="C427" s="1" t="s">
        <v>1947</v>
      </c>
      <c r="D427" s="2" t="s">
        <v>1948</v>
      </c>
      <c r="E427" t="str">
        <f t="shared" ref="E427:E428" si="46">IMAGE("http://ifttt.com/images/no_image_card.png",1)</f>
        <v/>
      </c>
      <c r="F427" s="1" t="s">
        <v>4</v>
      </c>
      <c r="G427" s="2" t="s">
        <v>1949</v>
      </c>
    </row>
    <row r="428">
      <c r="A428" s="1" t="s">
        <v>1945</v>
      </c>
      <c r="B428" s="1" t="s">
        <v>1950</v>
      </c>
      <c r="C428" s="1" t="s">
        <v>1951</v>
      </c>
      <c r="D428" s="1" t="s">
        <v>1952</v>
      </c>
      <c r="E428" t="str">
        <f t="shared" si="46"/>
        <v/>
      </c>
      <c r="F428" s="1" t="s">
        <v>4</v>
      </c>
      <c r="G428" s="2" t="s">
        <v>1953</v>
      </c>
    </row>
    <row r="429">
      <c r="A429" s="1" t="s">
        <v>1954</v>
      </c>
      <c r="B429" s="1" t="s">
        <v>1955</v>
      </c>
      <c r="C429" s="1" t="s">
        <v>1956</v>
      </c>
      <c r="D429" s="2" t="s">
        <v>1957</v>
      </c>
      <c r="E429" t="str">
        <f>IMAGE("http://nr.news-republic.com/web/ressources/icons/icon_th_1.png",1)</f>
        <v/>
      </c>
      <c r="F429" s="1" t="s">
        <v>4</v>
      </c>
      <c r="G429" s="2" t="s">
        <v>1958</v>
      </c>
    </row>
    <row r="430">
      <c r="A430" s="1" t="s">
        <v>1959</v>
      </c>
      <c r="B430" s="1" t="s">
        <v>620</v>
      </c>
      <c r="C430" s="1" t="s">
        <v>1960</v>
      </c>
      <c r="D430" s="2" t="s">
        <v>1961</v>
      </c>
      <c r="E430" t="str">
        <f>IMAGE("http://media.coindesk.com/2015/03/shutterstock_230192230.jpg",1)</f>
        <v/>
      </c>
      <c r="F430" s="1" t="s">
        <v>4</v>
      </c>
      <c r="G430" s="2" t="s">
        <v>1962</v>
      </c>
    </row>
    <row r="431">
      <c r="A431" s="1" t="s">
        <v>1963</v>
      </c>
      <c r="B431" s="1" t="s">
        <v>1964</v>
      </c>
      <c r="C431" s="1" t="s">
        <v>1965</v>
      </c>
      <c r="D431" s="1" t="s">
        <v>1966</v>
      </c>
      <c r="E431" t="str">
        <f t="shared" ref="E431:E433" si="47">IMAGE("http://ifttt.com/images/no_image_card.png",1)</f>
        <v/>
      </c>
      <c r="F431" s="1" t="s">
        <v>4</v>
      </c>
      <c r="G431" s="2" t="s">
        <v>1967</v>
      </c>
    </row>
    <row r="432">
      <c r="A432" s="1" t="s">
        <v>1968</v>
      </c>
      <c r="B432" s="1" t="s">
        <v>1969</v>
      </c>
      <c r="C432" s="1" t="s">
        <v>1970</v>
      </c>
      <c r="D432" s="1" t="s">
        <v>1971</v>
      </c>
      <c r="E432" t="str">
        <f t="shared" si="47"/>
        <v/>
      </c>
      <c r="F432" s="1" t="s">
        <v>4</v>
      </c>
      <c r="G432" s="2" t="s">
        <v>1972</v>
      </c>
    </row>
    <row r="433">
      <c r="A433" s="1" t="s">
        <v>1973</v>
      </c>
      <c r="B433" s="1" t="s">
        <v>1974</v>
      </c>
      <c r="C433" s="1" t="s">
        <v>1975</v>
      </c>
      <c r="D433" s="1" t="s">
        <v>1976</v>
      </c>
      <c r="E433" t="str">
        <f t="shared" si="47"/>
        <v/>
      </c>
      <c r="F433" s="1" t="s">
        <v>4</v>
      </c>
      <c r="G433" s="2" t="s">
        <v>1977</v>
      </c>
    </row>
    <row r="434">
      <c r="A434" s="1" t="s">
        <v>1973</v>
      </c>
      <c r="B434" s="1" t="s">
        <v>1978</v>
      </c>
      <c r="C434" s="1" t="s">
        <v>1979</v>
      </c>
      <c r="D434" s="2" t="s">
        <v>1980</v>
      </c>
      <c r="E434" t="str">
        <f>IMAGE("http://blog.coinbase.com/assets/img/og-blog2.jpg",1)</f>
        <v/>
      </c>
      <c r="F434" s="1" t="s">
        <v>4</v>
      </c>
      <c r="G434" s="2" t="s">
        <v>1981</v>
      </c>
    </row>
    <row r="435">
      <c r="A435" s="1" t="s">
        <v>1982</v>
      </c>
      <c r="B435" s="1" t="s">
        <v>1983</v>
      </c>
      <c r="C435" s="1" t="s">
        <v>1984</v>
      </c>
      <c r="D435" s="1" t="s">
        <v>1985</v>
      </c>
      <c r="E435" t="str">
        <f>IMAGE("http://ifttt.com/images/no_image_card.png",1)</f>
        <v/>
      </c>
      <c r="F435" s="1" t="s">
        <v>4</v>
      </c>
      <c r="G435" s="2" t="s">
        <v>1986</v>
      </c>
    </row>
    <row r="436">
      <c r="A436" s="1" t="s">
        <v>1987</v>
      </c>
      <c r="B436" s="1" t="s">
        <v>1860</v>
      </c>
      <c r="C436" s="1" t="s">
        <v>1988</v>
      </c>
      <c r="D436" s="2" t="s">
        <v>1989</v>
      </c>
      <c r="E436" t="str">
        <f>IMAGE("http://media1.s-nbcnews.com/j/MSNBC/Components/Video/__NEW/2015-03-31T17-49-11-5Z--1280x720.video_1067x600.jpg",1)</f>
        <v/>
      </c>
      <c r="F436" s="1" t="s">
        <v>4</v>
      </c>
      <c r="G436" s="2" t="s">
        <v>1990</v>
      </c>
    </row>
    <row r="437">
      <c r="A437" s="1" t="s">
        <v>1991</v>
      </c>
      <c r="B437" s="1" t="s">
        <v>1992</v>
      </c>
      <c r="C437" s="1" t="s">
        <v>1993</v>
      </c>
      <c r="D437" s="2" t="s">
        <v>1994</v>
      </c>
      <c r="E437" t="str">
        <f>IMAGE("//d.ibtimes.co.uk/en/full/1429327/blockchain-technology-bitcoin-contacts.jpg",1)</f>
        <v/>
      </c>
      <c r="F437" s="1" t="s">
        <v>4</v>
      </c>
      <c r="G437" s="2" t="s">
        <v>1995</v>
      </c>
    </row>
    <row r="438">
      <c r="A438" s="1" t="s">
        <v>1996</v>
      </c>
      <c r="B438" s="1" t="s">
        <v>1997</v>
      </c>
      <c r="C438" s="1" t="s">
        <v>1998</v>
      </c>
      <c r="D438" s="2" t="s">
        <v>1999</v>
      </c>
      <c r="E438" t="str">
        <f>IMAGE("http://cointelegraph.com/cdn-cgi/images/spinner-2013.gif",1)</f>
        <v/>
      </c>
      <c r="F438" s="1" t="s">
        <v>4</v>
      </c>
      <c r="G438" s="2" t="s">
        <v>2000</v>
      </c>
    </row>
    <row r="439">
      <c r="A439" s="1" t="s">
        <v>1996</v>
      </c>
      <c r="B439" s="1" t="s">
        <v>2001</v>
      </c>
      <c r="C439" s="1" t="s">
        <v>2002</v>
      </c>
      <c r="D439" s="2" t="s">
        <v>2003</v>
      </c>
      <c r="E439" t="str">
        <f>IMAGE("https://ii.techdirt.com/s/t/i/td-icon.jpg",1)</f>
        <v/>
      </c>
      <c r="F439" s="1" t="s">
        <v>4</v>
      </c>
      <c r="G439" s="2" t="s">
        <v>2004</v>
      </c>
    </row>
    <row r="440">
      <c r="A440" s="1" t="s">
        <v>2005</v>
      </c>
      <c r="B440" s="1" t="s">
        <v>2006</v>
      </c>
      <c r="C440" s="1" t="s">
        <v>2007</v>
      </c>
      <c r="D440" s="1" t="s">
        <v>2008</v>
      </c>
      <c r="E440" t="str">
        <f>IMAGE("http://ifttt.com/images/no_image_card.png",1)</f>
        <v/>
      </c>
      <c r="F440" s="1" t="s">
        <v>4</v>
      </c>
      <c r="G440" s="2" t="s">
        <v>2009</v>
      </c>
    </row>
    <row r="441">
      <c r="A441" s="1" t="s">
        <v>2010</v>
      </c>
      <c r="B441" s="1" t="s">
        <v>2011</v>
      </c>
      <c r="C441" s="1" t="s">
        <v>2012</v>
      </c>
      <c r="D441" s="2" t="s">
        <v>2013</v>
      </c>
      <c r="E441" t="str">
        <f>IMAGE("http://cdn.ukashexchange.net/wp-content/uploads/2014/04/ukash-to-bitcoin.png",1)</f>
        <v/>
      </c>
      <c r="F441" s="1" t="s">
        <v>4</v>
      </c>
      <c r="G441" s="2" t="s">
        <v>2014</v>
      </c>
    </row>
    <row r="442">
      <c r="A442" s="1" t="s">
        <v>2015</v>
      </c>
      <c r="B442" s="1" t="s">
        <v>2016</v>
      </c>
      <c r="C442" s="1" t="s">
        <v>2017</v>
      </c>
      <c r="D442" s="1" t="s">
        <v>167</v>
      </c>
      <c r="E442" t="str">
        <f t="shared" ref="E442:E443" si="48">IMAGE("http://ifttt.com/images/no_image_card.png",1)</f>
        <v/>
      </c>
      <c r="F442" s="1" t="s">
        <v>4</v>
      </c>
      <c r="G442" s="2" t="s">
        <v>2018</v>
      </c>
    </row>
    <row r="443">
      <c r="A443" s="1" t="s">
        <v>2015</v>
      </c>
      <c r="B443" s="1" t="s">
        <v>1409</v>
      </c>
      <c r="C443" s="1" t="s">
        <v>2019</v>
      </c>
      <c r="D443" s="1" t="s">
        <v>2020</v>
      </c>
      <c r="E443" t="str">
        <f t="shared" si="48"/>
        <v/>
      </c>
      <c r="F443" s="1" t="s">
        <v>4</v>
      </c>
      <c r="G443" s="2" t="s">
        <v>2021</v>
      </c>
    </row>
    <row r="444">
      <c r="A444" s="1" t="s">
        <v>2022</v>
      </c>
      <c r="B444" s="1" t="s">
        <v>2023</v>
      </c>
      <c r="C444" s="1" t="s">
        <v>2024</v>
      </c>
      <c r="D444" s="2" t="s">
        <v>2025</v>
      </c>
      <c r="E444" t="str">
        <f>IMAGE("http://coinatmradar.com/images/generalbytes/generalbytes_bitcoin_atm_88e663fa21.jpg",1)</f>
        <v/>
      </c>
      <c r="F444" s="1" t="s">
        <v>4</v>
      </c>
      <c r="G444" s="2" t="s">
        <v>2026</v>
      </c>
    </row>
    <row r="445">
      <c r="A445" s="1" t="s">
        <v>2027</v>
      </c>
      <c r="B445" s="1" t="s">
        <v>1414</v>
      </c>
      <c r="C445" s="1" t="s">
        <v>2028</v>
      </c>
      <c r="D445" s="2" t="s">
        <v>2029</v>
      </c>
      <c r="E445" t="str">
        <f>IMAGE("https://i.ytimg.com/vd?id=P1J49MDx6O0&amp;amp;ats=266000&amp;amp;w=960&amp;amp;h=720&amp;amp;sigh=p4S4myC1i4zRZAtqwBpYUzycv0I",1)</f>
        <v/>
      </c>
      <c r="F445" s="1" t="s">
        <v>4</v>
      </c>
      <c r="G445" s="2" t="s">
        <v>2030</v>
      </c>
    </row>
    <row r="446">
      <c r="A446" s="1" t="s">
        <v>2031</v>
      </c>
      <c r="B446" s="1" t="s">
        <v>2032</v>
      </c>
      <c r="C446" s="1" t="s">
        <v>2033</v>
      </c>
      <c r="D446" s="1" t="s">
        <v>2034</v>
      </c>
      <c r="E446" t="str">
        <f t="shared" ref="E446:E448" si="49">IMAGE("http://ifttt.com/images/no_image_card.png",1)</f>
        <v/>
      </c>
      <c r="F446" s="1" t="s">
        <v>4</v>
      </c>
      <c r="G446" s="2" t="s">
        <v>2035</v>
      </c>
    </row>
    <row r="447">
      <c r="A447" s="1" t="s">
        <v>2036</v>
      </c>
      <c r="B447" s="1" t="s">
        <v>2037</v>
      </c>
      <c r="C447" s="1" t="s">
        <v>2038</v>
      </c>
      <c r="D447" s="1" t="s">
        <v>2039</v>
      </c>
      <c r="E447" t="str">
        <f t="shared" si="49"/>
        <v/>
      </c>
      <c r="F447" s="1" t="s">
        <v>4</v>
      </c>
      <c r="G447" s="2" t="s">
        <v>2040</v>
      </c>
    </row>
    <row r="448">
      <c r="A448" s="1" t="s">
        <v>2036</v>
      </c>
      <c r="B448" s="1" t="s">
        <v>2041</v>
      </c>
      <c r="C448" s="1" t="s">
        <v>2042</v>
      </c>
      <c r="D448" s="1" t="s">
        <v>2043</v>
      </c>
      <c r="E448" t="str">
        <f t="shared" si="49"/>
        <v/>
      </c>
      <c r="F448" s="1" t="s">
        <v>4</v>
      </c>
      <c r="G448" s="2" t="s">
        <v>2044</v>
      </c>
    </row>
    <row r="449">
      <c r="A449" s="1" t="s">
        <v>2045</v>
      </c>
      <c r="B449" s="1" t="s">
        <v>2046</v>
      </c>
      <c r="C449" s="1" t="s">
        <v>2047</v>
      </c>
      <c r="D449" s="2" t="s">
        <v>2048</v>
      </c>
      <c r="E449" t="str">
        <f>IMAGE("http://blog.coin.co/wp-content/uploads/2015/03/digital-currency-roundtable.jpg",1)</f>
        <v/>
      </c>
      <c r="F449" s="1" t="s">
        <v>4</v>
      </c>
      <c r="G449" s="2" t="s">
        <v>2049</v>
      </c>
    </row>
    <row r="450">
      <c r="A450" s="1" t="s">
        <v>2050</v>
      </c>
      <c r="B450" s="1" t="s">
        <v>2051</v>
      </c>
      <c r="C450" s="1" t="s">
        <v>2052</v>
      </c>
      <c r="D450" s="1" t="s">
        <v>2053</v>
      </c>
      <c r="E450" t="str">
        <f t="shared" ref="E450:E451" si="50">IMAGE("http://ifttt.com/images/no_image_card.png",1)</f>
        <v/>
      </c>
      <c r="F450" s="1" t="s">
        <v>4</v>
      </c>
      <c r="G450" s="2" t="s">
        <v>2054</v>
      </c>
    </row>
    <row r="451">
      <c r="A451" s="1" t="s">
        <v>2055</v>
      </c>
      <c r="B451" s="1" t="s">
        <v>2056</v>
      </c>
      <c r="C451" s="1" t="s">
        <v>2057</v>
      </c>
      <c r="D451" s="1" t="s">
        <v>2058</v>
      </c>
      <c r="E451" t="str">
        <f t="shared" si="50"/>
        <v/>
      </c>
      <c r="F451" s="1" t="s">
        <v>4</v>
      </c>
      <c r="G451" s="2" t="s">
        <v>2059</v>
      </c>
    </row>
    <row r="452">
      <c r="A452" s="1" t="s">
        <v>2060</v>
      </c>
      <c r="B452" s="1" t="s">
        <v>442</v>
      </c>
      <c r="C452" s="1" t="s">
        <v>2061</v>
      </c>
      <c r="D452" s="2" t="s">
        <v>2062</v>
      </c>
      <c r="E452" t="str">
        <f>IMAGE("http://expolike.com/expos/inv2/assets/img/cinemaHall_2.jpg",1)</f>
        <v/>
      </c>
      <c r="F452" s="1" t="s">
        <v>4</v>
      </c>
      <c r="G452" s="2" t="s">
        <v>2063</v>
      </c>
    </row>
    <row r="453">
      <c r="A453" s="1" t="s">
        <v>2064</v>
      </c>
      <c r="B453" s="1" t="s">
        <v>2065</v>
      </c>
      <c r="C453" s="1" t="s">
        <v>2066</v>
      </c>
      <c r="D453" s="2" t="s">
        <v>2067</v>
      </c>
      <c r="E453" t="str">
        <f>IMAGE("https://www.koinify.com/images/mobile/m_back.png",1)</f>
        <v/>
      </c>
      <c r="F453" s="1" t="s">
        <v>4</v>
      </c>
      <c r="G453" s="2" t="s">
        <v>2068</v>
      </c>
    </row>
    <row r="454">
      <c r="A454" s="1" t="s">
        <v>2069</v>
      </c>
      <c r="B454" s="1" t="s">
        <v>1351</v>
      </c>
      <c r="C454" s="1" t="s">
        <v>2070</v>
      </c>
      <c r="D454" s="1" t="s">
        <v>167</v>
      </c>
      <c r="E454" t="str">
        <f>IMAGE("http://ifttt.com/images/no_image_card.png",1)</f>
        <v/>
      </c>
      <c r="F454" s="1" t="s">
        <v>4</v>
      </c>
      <c r="G454" s="2" t="s">
        <v>2071</v>
      </c>
    </row>
    <row r="455">
      <c r="A455" s="1" t="s">
        <v>2060</v>
      </c>
      <c r="B455" s="1" t="s">
        <v>442</v>
      </c>
      <c r="C455" s="1" t="s">
        <v>2061</v>
      </c>
      <c r="D455" s="2" t="s">
        <v>2062</v>
      </c>
      <c r="E455" t="str">
        <f>IMAGE("http://expolike.com/expos/inv2/assets/img/cinemaHall_2.jpg",1)</f>
        <v/>
      </c>
      <c r="F455" s="1" t="s">
        <v>4</v>
      </c>
      <c r="G455" s="2" t="s">
        <v>2063</v>
      </c>
    </row>
    <row r="456">
      <c r="A456" s="1" t="s">
        <v>2072</v>
      </c>
      <c r="B456" s="1" t="s">
        <v>2073</v>
      </c>
      <c r="C456" s="1" t="s">
        <v>2074</v>
      </c>
      <c r="D456" s="1" t="s">
        <v>2075</v>
      </c>
      <c r="E456" t="str">
        <f t="shared" ref="E456:E458" si="51">IMAGE("http://ifttt.com/images/no_image_card.png",1)</f>
        <v/>
      </c>
      <c r="F456" s="1" t="s">
        <v>4</v>
      </c>
      <c r="G456" s="2" t="s">
        <v>2076</v>
      </c>
    </row>
    <row r="457">
      <c r="A457" s="1" t="s">
        <v>2077</v>
      </c>
      <c r="B457" s="1" t="s">
        <v>2078</v>
      </c>
      <c r="C457" s="1" t="s">
        <v>2079</v>
      </c>
      <c r="D457" s="1" t="s">
        <v>2080</v>
      </c>
      <c r="E457" t="str">
        <f t="shared" si="51"/>
        <v/>
      </c>
      <c r="F457" s="1" t="s">
        <v>4</v>
      </c>
      <c r="G457" s="2" t="s">
        <v>2081</v>
      </c>
    </row>
    <row r="458">
      <c r="A458" s="1" t="s">
        <v>2077</v>
      </c>
      <c r="B458" s="1" t="s">
        <v>2082</v>
      </c>
      <c r="C458" s="1" t="s">
        <v>2083</v>
      </c>
      <c r="D458" s="1" t="s">
        <v>2084</v>
      </c>
      <c r="E458" t="str">
        <f t="shared" si="51"/>
        <v/>
      </c>
      <c r="F458" s="1" t="s">
        <v>4</v>
      </c>
      <c r="G458" s="2" t="s">
        <v>2085</v>
      </c>
    </row>
    <row r="459">
      <c r="A459" s="1" t="s">
        <v>2086</v>
      </c>
      <c r="B459" s="1" t="s">
        <v>2087</v>
      </c>
      <c r="C459" s="1" t="s">
        <v>2088</v>
      </c>
      <c r="D459" s="2" t="s">
        <v>2089</v>
      </c>
      <c r="E459" t="str">
        <f>IMAGE("http://www.bloomberg.com/image/iNsbCX1OqU3M.jpg",1)</f>
        <v/>
      </c>
      <c r="F459" s="1" t="s">
        <v>4</v>
      </c>
      <c r="G459" s="2" t="s">
        <v>2090</v>
      </c>
    </row>
    <row r="460">
      <c r="A460" s="1" t="s">
        <v>2091</v>
      </c>
      <c r="B460" s="1" t="s">
        <v>2092</v>
      </c>
      <c r="C460" s="1" t="s">
        <v>2093</v>
      </c>
      <c r="D460" s="1" t="s">
        <v>2094</v>
      </c>
      <c r="E460" t="str">
        <f>IMAGE("http://ifttt.com/images/no_image_card.png",1)</f>
        <v/>
      </c>
      <c r="F460" s="1" t="s">
        <v>4</v>
      </c>
      <c r="G460" s="2" t="s">
        <v>2095</v>
      </c>
    </row>
    <row r="461">
      <c r="A461" s="1" t="s">
        <v>2096</v>
      </c>
      <c r="B461" s="1" t="s">
        <v>2097</v>
      </c>
      <c r="C461" s="1" t="s">
        <v>2098</v>
      </c>
      <c r="D461" s="2" t="s">
        <v>2099</v>
      </c>
      <c r="E461" t="str">
        <f>IMAGE("//swearnet.com/assets/logo.png",1)</f>
        <v/>
      </c>
      <c r="F461" s="1" t="s">
        <v>4</v>
      </c>
      <c r="G461" s="2" t="s">
        <v>2100</v>
      </c>
    </row>
    <row r="462">
      <c r="A462" s="1" t="s">
        <v>2101</v>
      </c>
      <c r="B462" s="1" t="s">
        <v>2102</v>
      </c>
      <c r="C462" s="1" t="s">
        <v>2103</v>
      </c>
      <c r="D462" s="1" t="s">
        <v>2104</v>
      </c>
      <c r="E462" t="str">
        <f>IMAGE("http://ifttt.com/images/no_image_card.png",1)</f>
        <v/>
      </c>
      <c r="F462" s="1" t="s">
        <v>4</v>
      </c>
      <c r="G462" s="2" t="s">
        <v>2105</v>
      </c>
    </row>
    <row r="463">
      <c r="A463" s="1" t="s">
        <v>2086</v>
      </c>
      <c r="B463" s="1" t="s">
        <v>2087</v>
      </c>
      <c r="C463" s="1" t="s">
        <v>2088</v>
      </c>
      <c r="D463" s="2" t="s">
        <v>2089</v>
      </c>
      <c r="E463" t="str">
        <f>IMAGE("http://www.bloomberg.com/image/iNsbCX1OqU3M.jpg",1)</f>
        <v/>
      </c>
      <c r="F463" s="1" t="s">
        <v>4</v>
      </c>
      <c r="G463" s="2" t="s">
        <v>2090</v>
      </c>
    </row>
    <row r="464">
      <c r="A464" s="1" t="s">
        <v>2091</v>
      </c>
      <c r="B464" s="1" t="s">
        <v>2092</v>
      </c>
      <c r="C464" s="1" t="s">
        <v>2093</v>
      </c>
      <c r="D464" s="1" t="s">
        <v>2106</v>
      </c>
      <c r="E464" t="str">
        <f t="shared" ref="E464:E465" si="52">IMAGE("http://ifttt.com/images/no_image_card.png",1)</f>
        <v/>
      </c>
      <c r="F464" s="1" t="s">
        <v>4</v>
      </c>
      <c r="G464" s="2" t="s">
        <v>2095</v>
      </c>
    </row>
    <row r="465">
      <c r="A465" s="1" t="s">
        <v>2107</v>
      </c>
      <c r="B465" s="1" t="s">
        <v>2108</v>
      </c>
      <c r="C465" s="1" t="s">
        <v>2109</v>
      </c>
      <c r="D465" s="1" t="s">
        <v>2110</v>
      </c>
      <c r="E465" t="str">
        <f t="shared" si="52"/>
        <v/>
      </c>
      <c r="F465" s="1" t="s">
        <v>4</v>
      </c>
      <c r="G465" s="2" t="s">
        <v>2111</v>
      </c>
    </row>
    <row r="466">
      <c r="A466" s="1" t="s">
        <v>2112</v>
      </c>
      <c r="B466" s="1" t="s">
        <v>246</v>
      </c>
      <c r="C466" s="1" t="s">
        <v>2113</v>
      </c>
      <c r="D466" s="2" t="s">
        <v>2114</v>
      </c>
      <c r="E466" t="str">
        <f>IMAGE("http://bravenewcoin.com/assets/Uploads/_resampled/CroppedImage400400-castle-538722-1280.jpg",1)</f>
        <v/>
      </c>
      <c r="F466" s="1" t="s">
        <v>4</v>
      </c>
      <c r="G466" s="2" t="s">
        <v>2115</v>
      </c>
    </row>
    <row r="467">
      <c r="A467" s="1" t="s">
        <v>2116</v>
      </c>
      <c r="B467" s="1" t="s">
        <v>1096</v>
      </c>
      <c r="C467" s="1" t="s">
        <v>2117</v>
      </c>
      <c r="D467" s="2" t="s">
        <v>2118</v>
      </c>
      <c r="E467" t="str">
        <f>IMAGE("https://fusiondotnet.files.wordpress.com/2015/03/167578471.jpg?quality=80&amp;amp;strip=all&amp;amp;w=1200&amp;amp;h=630&amp;amp;crop=1",1)</f>
        <v/>
      </c>
      <c r="F467" s="1" t="s">
        <v>4</v>
      </c>
      <c r="G467" s="2" t="s">
        <v>2119</v>
      </c>
    </row>
    <row r="468">
      <c r="A468" s="1" t="s">
        <v>2120</v>
      </c>
      <c r="B468" s="1" t="s">
        <v>2121</v>
      </c>
      <c r="C468" s="1" t="s">
        <v>2122</v>
      </c>
      <c r="D468" s="1" t="s">
        <v>2123</v>
      </c>
      <c r="E468" t="str">
        <f>IMAGE("http://ifttt.com/images/no_image_card.png",1)</f>
        <v/>
      </c>
      <c r="F468" s="1" t="s">
        <v>4</v>
      </c>
      <c r="G468" s="2" t="s">
        <v>2124</v>
      </c>
    </row>
    <row r="469">
      <c r="A469" s="1" t="s">
        <v>2125</v>
      </c>
      <c r="B469" s="1" t="s">
        <v>2126</v>
      </c>
      <c r="C469" s="1" t="s">
        <v>2127</v>
      </c>
      <c r="D469" s="2" t="s">
        <v>2128</v>
      </c>
      <c r="E469" t="str">
        <f>IMAGE("http://i.imgur.com/lkUz8nV.jpg",1)</f>
        <v/>
      </c>
      <c r="F469" s="1" t="s">
        <v>4</v>
      </c>
      <c r="G469" s="2" t="s">
        <v>2129</v>
      </c>
    </row>
    <row r="470">
      <c r="A470" s="1" t="s">
        <v>2130</v>
      </c>
      <c r="B470" s="1" t="s">
        <v>2131</v>
      </c>
      <c r="C470" s="1" t="s">
        <v>2132</v>
      </c>
      <c r="D470" s="2" t="s">
        <v>2133</v>
      </c>
      <c r="E470" t="str">
        <f>IMAGE("http://ozlabs.org/~rusty/diagrams/payment-reversible-2.svg",1)</f>
        <v/>
      </c>
      <c r="F470" s="1" t="s">
        <v>4</v>
      </c>
      <c r="G470" s="2" t="s">
        <v>2134</v>
      </c>
    </row>
    <row r="471">
      <c r="A471" s="1" t="s">
        <v>2135</v>
      </c>
      <c r="B471" s="1" t="s">
        <v>2136</v>
      </c>
      <c r="C471" s="1" t="s">
        <v>2137</v>
      </c>
      <c r="D471" s="1" t="s">
        <v>2138</v>
      </c>
      <c r="E471" t="str">
        <f>IMAGE("http://ifttt.com/images/no_image_card.png",1)</f>
        <v/>
      </c>
      <c r="F471" s="1" t="s">
        <v>4</v>
      </c>
      <c r="G471" s="2" t="s">
        <v>2139</v>
      </c>
    </row>
    <row r="472">
      <c r="A472" s="1" t="s">
        <v>2140</v>
      </c>
      <c r="B472" s="1" t="s">
        <v>2141</v>
      </c>
      <c r="C472" s="1" t="s">
        <v>2142</v>
      </c>
      <c r="D472" s="2" t="s">
        <v>2143</v>
      </c>
      <c r="E472" t="str">
        <f>IMAGE("https://cdn3.vox-cdn.com/thumbor/QcEcw72AjLLhL-jshEXDgvhADk4=/0x104:1019x677/1600x900/cdn0.vox-cdn.com/uploads/chorus_image/image/46015796/20130520-07511828--btc.0.jpg",1)</f>
        <v/>
      </c>
      <c r="F472" s="1" t="s">
        <v>4</v>
      </c>
      <c r="G472" s="2" t="s">
        <v>2144</v>
      </c>
    </row>
    <row r="473">
      <c r="A473" s="1" t="s">
        <v>2145</v>
      </c>
      <c r="B473" s="1" t="s">
        <v>2146</v>
      </c>
      <c r="C473" s="1" t="s">
        <v>2147</v>
      </c>
      <c r="D473" s="2" t="s">
        <v>2148</v>
      </c>
      <c r="E473" t="str">
        <f>IMAGE("http://eleemacfall.liberty.me/wp-content/uploads/sites/1497/2015/04/bitcoin_force_bridges.png",1)</f>
        <v/>
      </c>
      <c r="F473" s="1" t="s">
        <v>4</v>
      </c>
      <c r="G473" s="2" t="s">
        <v>2149</v>
      </c>
    </row>
    <row r="474">
      <c r="A474" s="1" t="s">
        <v>2150</v>
      </c>
      <c r="B474" s="1" t="s">
        <v>2151</v>
      </c>
      <c r="C474" s="1" t="s">
        <v>2152</v>
      </c>
      <c r="D474" s="2" t="s">
        <v>2153</v>
      </c>
      <c r="E474" t="str">
        <f>IMAGE("http://randomwalker.info/misc/game-theory.png",1)</f>
        <v/>
      </c>
      <c r="F474" s="1" t="s">
        <v>4</v>
      </c>
      <c r="G474" s="2" t="s">
        <v>2154</v>
      </c>
    </row>
    <row r="475">
      <c r="A475" s="1" t="s">
        <v>2155</v>
      </c>
      <c r="B475" s="1" t="s">
        <v>2156</v>
      </c>
      <c r="C475" s="1" t="s">
        <v>2157</v>
      </c>
      <c r="D475" s="2" t="s">
        <v>2158</v>
      </c>
      <c r="E475" t="str">
        <f>IMAGE("https://cointelegraph.com/cdn-cgi/images/spinner-2013.gif",1)</f>
        <v/>
      </c>
      <c r="F475" s="1" t="s">
        <v>4</v>
      </c>
      <c r="G475" s="2" t="s">
        <v>2159</v>
      </c>
    </row>
    <row r="476">
      <c r="A476" s="1" t="s">
        <v>2160</v>
      </c>
      <c r="B476" s="1" t="s">
        <v>1351</v>
      </c>
      <c r="C476" s="1" t="s">
        <v>2161</v>
      </c>
      <c r="D476" s="1" t="s">
        <v>167</v>
      </c>
      <c r="E476" t="str">
        <f>IMAGE("http://ifttt.com/images/no_image_card.png",1)</f>
        <v/>
      </c>
      <c r="F476" s="1" t="s">
        <v>4</v>
      </c>
      <c r="G476" s="2" t="s">
        <v>2162</v>
      </c>
    </row>
    <row r="477">
      <c r="A477" s="1" t="s">
        <v>2163</v>
      </c>
      <c r="B477" s="1" t="s">
        <v>2164</v>
      </c>
      <c r="C477" s="1" t="s">
        <v>2165</v>
      </c>
      <c r="D477" s="2" t="s">
        <v>2166</v>
      </c>
      <c r="E477" t="str">
        <f>IMAGE("http://a.thumbs.redditmedia.com/PDQadCzYX_x1bU3KrYuhTptu6eDdOVVagFG6q_Afyb4.jpg",1)</f>
        <v/>
      </c>
      <c r="F477" s="1" t="s">
        <v>4</v>
      </c>
      <c r="G477" s="2" t="s">
        <v>2167</v>
      </c>
    </row>
    <row r="478">
      <c r="A478" s="1" t="s">
        <v>2168</v>
      </c>
      <c r="B478" s="1" t="s">
        <v>360</v>
      </c>
      <c r="C478" s="1" t="s">
        <v>2169</v>
      </c>
      <c r="D478" s="2" t="s">
        <v>2170</v>
      </c>
      <c r="E478" t="str">
        <f>IMAGE("http://www.coinbuzz.com/wp-content/uploads/2015/03/factom.jpg",1)</f>
        <v/>
      </c>
      <c r="F478" s="1" t="s">
        <v>4</v>
      </c>
      <c r="G478" s="2" t="s">
        <v>2171</v>
      </c>
    </row>
    <row r="479">
      <c r="A479" s="1" t="s">
        <v>2172</v>
      </c>
      <c r="B479" s="1" t="s">
        <v>2173</v>
      </c>
      <c r="C479" s="1" t="s">
        <v>2174</v>
      </c>
      <c r="D479" s="1" t="s">
        <v>2175</v>
      </c>
      <c r="E479" t="str">
        <f t="shared" ref="E479:E480" si="53">IMAGE("http://ifttt.com/images/no_image_card.png",1)</f>
        <v/>
      </c>
      <c r="F479" s="1" t="s">
        <v>4</v>
      </c>
      <c r="G479" s="2" t="s">
        <v>2176</v>
      </c>
    </row>
    <row r="480">
      <c r="A480" s="1" t="s">
        <v>2177</v>
      </c>
      <c r="B480" s="1" t="s">
        <v>2178</v>
      </c>
      <c r="C480" s="1" t="s">
        <v>2179</v>
      </c>
      <c r="D480" s="1" t="s">
        <v>2180</v>
      </c>
      <c r="E480" t="str">
        <f t="shared" si="53"/>
        <v/>
      </c>
      <c r="F480" s="1" t="s">
        <v>4</v>
      </c>
      <c r="G480" s="2" t="s">
        <v>2181</v>
      </c>
    </row>
    <row r="481">
      <c r="A481" s="1" t="s">
        <v>2182</v>
      </c>
      <c r="B481" s="1" t="s">
        <v>2183</v>
      </c>
      <c r="C481" s="1" t="s">
        <v>2184</v>
      </c>
      <c r="D481" s="2" t="s">
        <v>2185</v>
      </c>
      <c r="E481" t="str">
        <f>IMAGE("http://photos2.meetupstatic.com/photos/event/5/1/5/1/highres_435680817.jpeg",1)</f>
        <v/>
      </c>
      <c r="F481" s="1" t="s">
        <v>4</v>
      </c>
      <c r="G481" s="2" t="s">
        <v>2186</v>
      </c>
    </row>
    <row r="482">
      <c r="A482" s="1" t="s">
        <v>2187</v>
      </c>
      <c r="B482" s="1" t="s">
        <v>2188</v>
      </c>
      <c r="C482" s="1" t="s">
        <v>2189</v>
      </c>
      <c r="D482" s="2" t="s">
        <v>2190</v>
      </c>
      <c r="E482" t="str">
        <f>IMAGE("http://i.imgur.com/poaOE56.png",1)</f>
        <v/>
      </c>
      <c r="F482" s="1" t="s">
        <v>4</v>
      </c>
      <c r="G482" s="2" t="s">
        <v>2191</v>
      </c>
    </row>
    <row r="483">
      <c r="A483" s="1" t="s">
        <v>2192</v>
      </c>
      <c r="B483" s="1" t="s">
        <v>2193</v>
      </c>
      <c r="C483" s="1" t="s">
        <v>2194</v>
      </c>
      <c r="D483" s="2" t="s">
        <v>2195</v>
      </c>
      <c r="E483" t="str">
        <f>IMAGE("http://i.imgur.com/hp4LLoh.jpg",1)</f>
        <v/>
      </c>
      <c r="F483" s="1" t="s">
        <v>4</v>
      </c>
      <c r="G483" s="2" t="s">
        <v>2196</v>
      </c>
    </row>
    <row r="484">
      <c r="A484" s="1" t="s">
        <v>2192</v>
      </c>
      <c r="B484" s="1" t="s">
        <v>360</v>
      </c>
      <c r="C484" s="1" t="s">
        <v>2197</v>
      </c>
      <c r="D484" s="2" t="s">
        <v>2198</v>
      </c>
      <c r="E484" t="str">
        <f>IMAGE("https://www.cryptocoinsnews.com/wp-content/uploads/2015/03/los-angeles.jpg",1)</f>
        <v/>
      </c>
      <c r="F484" s="1" t="s">
        <v>4</v>
      </c>
      <c r="G484" s="2" t="s">
        <v>2199</v>
      </c>
    </row>
    <row r="485">
      <c r="A485" s="1" t="s">
        <v>2168</v>
      </c>
      <c r="B485" s="1" t="s">
        <v>360</v>
      </c>
      <c r="C485" s="1" t="s">
        <v>2169</v>
      </c>
      <c r="D485" s="2" t="s">
        <v>2170</v>
      </c>
      <c r="E485" t="str">
        <f>IMAGE("http://www.coinbuzz.com/wp-content/uploads/2015/03/factom.jpg",1)</f>
        <v/>
      </c>
      <c r="F485" s="1" t="s">
        <v>4</v>
      </c>
      <c r="G485" s="2" t="s">
        <v>2171</v>
      </c>
    </row>
    <row r="486">
      <c r="A486" s="1" t="s">
        <v>2172</v>
      </c>
      <c r="B486" s="1" t="s">
        <v>2173</v>
      </c>
      <c r="C486" s="1" t="s">
        <v>2174</v>
      </c>
      <c r="D486" s="1" t="s">
        <v>2175</v>
      </c>
      <c r="E486" t="str">
        <f t="shared" ref="E486:E489" si="54">IMAGE("http://ifttt.com/images/no_image_card.png",1)</f>
        <v/>
      </c>
      <c r="F486" s="1" t="s">
        <v>4</v>
      </c>
      <c r="G486" s="2" t="s">
        <v>2176</v>
      </c>
    </row>
    <row r="487">
      <c r="A487" s="1" t="s">
        <v>2200</v>
      </c>
      <c r="B487" s="1" t="s">
        <v>2201</v>
      </c>
      <c r="C487" s="1" t="s">
        <v>2202</v>
      </c>
      <c r="D487" s="1" t="s">
        <v>2203</v>
      </c>
      <c r="E487" t="str">
        <f t="shared" si="54"/>
        <v/>
      </c>
      <c r="F487" s="1" t="s">
        <v>4</v>
      </c>
      <c r="G487" s="2" t="s">
        <v>2204</v>
      </c>
    </row>
    <row r="488">
      <c r="A488" s="1" t="s">
        <v>2205</v>
      </c>
      <c r="B488" s="1" t="s">
        <v>2206</v>
      </c>
      <c r="C488" s="1" t="s">
        <v>2207</v>
      </c>
      <c r="D488" s="1" t="s">
        <v>2208</v>
      </c>
      <c r="E488" t="str">
        <f t="shared" si="54"/>
        <v/>
      </c>
      <c r="F488" s="1" t="s">
        <v>4</v>
      </c>
      <c r="G488" s="2" t="s">
        <v>2209</v>
      </c>
    </row>
    <row r="489">
      <c r="A489" s="1" t="s">
        <v>2210</v>
      </c>
      <c r="B489" s="1" t="s">
        <v>2211</v>
      </c>
      <c r="C489" s="1" t="s">
        <v>2212</v>
      </c>
      <c r="D489" s="2" t="s">
        <v>2213</v>
      </c>
      <c r="E489" t="str">
        <f t="shared" si="54"/>
        <v/>
      </c>
      <c r="F489" s="1" t="s">
        <v>4</v>
      </c>
      <c r="G489" s="2" t="s">
        <v>2214</v>
      </c>
    </row>
    <row r="490">
      <c r="A490" s="1" t="s">
        <v>2215</v>
      </c>
      <c r="B490" s="1" t="s">
        <v>2216</v>
      </c>
      <c r="C490" s="1" t="s">
        <v>2217</v>
      </c>
      <c r="D490" s="2" t="s">
        <v>2218</v>
      </c>
      <c r="E490" t="str">
        <f>IMAGE("https://ps.w.org/wp-piwik/assets/banner-772x250.png?rev=509022",1)</f>
        <v/>
      </c>
      <c r="F490" s="1" t="s">
        <v>4</v>
      </c>
      <c r="G490" s="2" t="s">
        <v>2219</v>
      </c>
    </row>
    <row r="491">
      <c r="A491" s="1" t="s">
        <v>2220</v>
      </c>
      <c r="B491" s="1" t="s">
        <v>2221</v>
      </c>
      <c r="C491" s="1" t="s">
        <v>2222</v>
      </c>
      <c r="D491" s="2" t="s">
        <v>2223</v>
      </c>
      <c r="E491" t="str">
        <f>IMAGE("https://www.koinify.com/images/mobile/m_back.png",1)</f>
        <v/>
      </c>
      <c r="F491" s="1" t="s">
        <v>4</v>
      </c>
      <c r="G491" s="2" t="s">
        <v>2224</v>
      </c>
    </row>
    <row r="492">
      <c r="A492" s="1" t="s">
        <v>2225</v>
      </c>
      <c r="B492" s="1" t="s">
        <v>90</v>
      </c>
      <c r="C492" s="1" t="s">
        <v>2226</v>
      </c>
      <c r="D492" s="1" t="s">
        <v>2227</v>
      </c>
      <c r="E492" t="str">
        <f t="shared" ref="E492:E496" si="55">IMAGE("http://ifttt.com/images/no_image_card.png",1)</f>
        <v/>
      </c>
      <c r="F492" s="1" t="s">
        <v>4</v>
      </c>
      <c r="G492" s="2" t="s">
        <v>2228</v>
      </c>
    </row>
    <row r="493">
      <c r="A493" s="1" t="s">
        <v>2229</v>
      </c>
      <c r="B493" s="1" t="s">
        <v>2230</v>
      </c>
      <c r="C493" s="1" t="s">
        <v>2231</v>
      </c>
      <c r="D493" s="1" t="s">
        <v>167</v>
      </c>
      <c r="E493" t="str">
        <f t="shared" si="55"/>
        <v/>
      </c>
      <c r="F493" s="1" t="s">
        <v>4</v>
      </c>
      <c r="G493" s="2" t="s">
        <v>2232</v>
      </c>
    </row>
    <row r="494">
      <c r="A494" s="1" t="s">
        <v>2233</v>
      </c>
      <c r="B494" s="1" t="s">
        <v>2234</v>
      </c>
      <c r="C494" s="1" t="s">
        <v>2235</v>
      </c>
      <c r="D494" s="1" t="s">
        <v>167</v>
      </c>
      <c r="E494" t="str">
        <f t="shared" si="55"/>
        <v/>
      </c>
      <c r="F494" s="1" t="s">
        <v>4</v>
      </c>
      <c r="G494" s="2" t="s">
        <v>2236</v>
      </c>
    </row>
    <row r="495">
      <c r="A495" s="1" t="s">
        <v>2237</v>
      </c>
      <c r="B495" s="1" t="s">
        <v>1164</v>
      </c>
      <c r="C495" s="1" t="s">
        <v>2238</v>
      </c>
      <c r="D495" s="2" t="s">
        <v>2239</v>
      </c>
      <c r="E495" t="str">
        <f t="shared" si="55"/>
        <v/>
      </c>
      <c r="F495" s="1" t="s">
        <v>4</v>
      </c>
      <c r="G495" s="2" t="s">
        <v>2240</v>
      </c>
    </row>
    <row r="496">
      <c r="A496" s="1" t="s">
        <v>2241</v>
      </c>
      <c r="B496" s="1" t="s">
        <v>2242</v>
      </c>
      <c r="C496" s="1" t="s">
        <v>2243</v>
      </c>
      <c r="D496" s="1" t="s">
        <v>2244</v>
      </c>
      <c r="E496" t="str">
        <f t="shared" si="55"/>
        <v/>
      </c>
      <c r="F496" s="1" t="s">
        <v>4</v>
      </c>
      <c r="G496" s="2" t="s">
        <v>2245</v>
      </c>
    </row>
    <row r="497">
      <c r="A497" s="1" t="s">
        <v>2246</v>
      </c>
      <c r="B497" s="1" t="s">
        <v>2247</v>
      </c>
      <c r="C497" s="1" t="s">
        <v>2248</v>
      </c>
      <c r="D497" s="2" t="s">
        <v>2249</v>
      </c>
      <c r="E497" t="str">
        <f>IMAGE("https://i.ytimg.com/vi/NeuCuM9CkBc/hqdefault.jpg",1)</f>
        <v/>
      </c>
      <c r="F497" s="1" t="s">
        <v>4</v>
      </c>
      <c r="G497" s="2" t="s">
        <v>2250</v>
      </c>
    </row>
    <row r="498">
      <c r="A498" s="1" t="s">
        <v>2251</v>
      </c>
      <c r="B498" s="1" t="s">
        <v>316</v>
      </c>
      <c r="C498" s="1" t="s">
        <v>2252</v>
      </c>
      <c r="D498" s="1" t="s">
        <v>167</v>
      </c>
      <c r="E498" t="str">
        <f t="shared" ref="E498:E504" si="56">IMAGE("http://ifttt.com/images/no_image_card.png",1)</f>
        <v/>
      </c>
      <c r="F498" s="1" t="s">
        <v>4</v>
      </c>
      <c r="G498" s="2" t="s">
        <v>2253</v>
      </c>
    </row>
    <row r="499">
      <c r="A499" s="1" t="s">
        <v>2251</v>
      </c>
      <c r="B499" s="1" t="s">
        <v>2254</v>
      </c>
      <c r="C499" s="1" t="s">
        <v>2255</v>
      </c>
      <c r="D499" s="1" t="s">
        <v>2256</v>
      </c>
      <c r="E499" t="str">
        <f t="shared" si="56"/>
        <v/>
      </c>
      <c r="F499" s="1" t="s">
        <v>4</v>
      </c>
      <c r="G499" s="2" t="s">
        <v>2257</v>
      </c>
    </row>
    <row r="500">
      <c r="A500" s="1" t="s">
        <v>2258</v>
      </c>
      <c r="B500" s="1" t="s">
        <v>413</v>
      </c>
      <c r="C500" s="1" t="s">
        <v>2259</v>
      </c>
      <c r="D500" s="2" t="s">
        <v>2260</v>
      </c>
      <c r="E500" t="str">
        <f t="shared" si="56"/>
        <v/>
      </c>
      <c r="F500" s="1" t="s">
        <v>4</v>
      </c>
      <c r="G500" s="2" t="s">
        <v>2261</v>
      </c>
    </row>
    <row r="501">
      <c r="A501" s="1" t="s">
        <v>2262</v>
      </c>
      <c r="B501" s="1" t="s">
        <v>1284</v>
      </c>
      <c r="C501" s="1" t="s">
        <v>2263</v>
      </c>
      <c r="D501" s="1" t="s">
        <v>2264</v>
      </c>
      <c r="E501" t="str">
        <f t="shared" si="56"/>
        <v/>
      </c>
      <c r="F501" s="1" t="s">
        <v>4</v>
      </c>
      <c r="G501" s="2" t="s">
        <v>2265</v>
      </c>
    </row>
    <row r="502">
      <c r="A502" s="1" t="s">
        <v>2237</v>
      </c>
      <c r="B502" s="1" t="s">
        <v>1164</v>
      </c>
      <c r="C502" s="1" t="s">
        <v>2238</v>
      </c>
      <c r="D502" s="2" t="s">
        <v>2239</v>
      </c>
      <c r="E502" t="str">
        <f t="shared" si="56"/>
        <v/>
      </c>
      <c r="F502" s="1" t="s">
        <v>4</v>
      </c>
      <c r="G502" s="2" t="s">
        <v>2240</v>
      </c>
    </row>
    <row r="503">
      <c r="A503" s="1" t="s">
        <v>2241</v>
      </c>
      <c r="B503" s="1" t="s">
        <v>2242</v>
      </c>
      <c r="C503" s="1" t="s">
        <v>2243</v>
      </c>
      <c r="D503" s="1" t="s">
        <v>2244</v>
      </c>
      <c r="E503" t="str">
        <f t="shared" si="56"/>
        <v/>
      </c>
      <c r="F503" s="1" t="s">
        <v>4</v>
      </c>
      <c r="G503" s="2" t="s">
        <v>2245</v>
      </c>
    </row>
    <row r="504">
      <c r="A504" s="1" t="s">
        <v>2266</v>
      </c>
      <c r="B504" s="1" t="s">
        <v>2267</v>
      </c>
      <c r="C504" s="1" t="s">
        <v>2268</v>
      </c>
      <c r="D504" s="1" t="s">
        <v>2269</v>
      </c>
      <c r="E504" t="str">
        <f t="shared" si="56"/>
        <v/>
      </c>
      <c r="F504" s="1" t="s">
        <v>4</v>
      </c>
      <c r="G504" s="2" t="s">
        <v>2270</v>
      </c>
    </row>
    <row r="505">
      <c r="A505" s="1" t="s">
        <v>2271</v>
      </c>
      <c r="B505" s="1" t="s">
        <v>246</v>
      </c>
      <c r="C505" s="1" t="s">
        <v>2272</v>
      </c>
      <c r="D505" s="2" t="s">
        <v>2273</v>
      </c>
      <c r="E505" t="str">
        <f>IMAGE("http://bravenewcoin.com/assets/Uploads/_resampled/CroppedImage400400-Selection-041.png",1)</f>
        <v/>
      </c>
      <c r="F505" s="1" t="s">
        <v>4</v>
      </c>
      <c r="G505" s="2" t="s">
        <v>2274</v>
      </c>
    </row>
    <row r="506">
      <c r="A506" s="1" t="s">
        <v>2271</v>
      </c>
      <c r="B506" s="1" t="s">
        <v>246</v>
      </c>
      <c r="C506" s="1" t="s">
        <v>2275</v>
      </c>
      <c r="D506" s="2" t="s">
        <v>2276</v>
      </c>
      <c r="E506" t="str">
        <f>IMAGE("http://bravenewcoin.com/assets/Uploads/_resampled/CroppedImage400400-Selection-037.png",1)</f>
        <v/>
      </c>
      <c r="F506" s="1" t="s">
        <v>4</v>
      </c>
      <c r="G506" s="2" t="s">
        <v>2277</v>
      </c>
    </row>
    <row r="507">
      <c r="A507" s="1" t="s">
        <v>2278</v>
      </c>
      <c r="B507" s="1" t="s">
        <v>17</v>
      </c>
      <c r="C507" s="1" t="s">
        <v>2279</v>
      </c>
      <c r="D507" s="2" t="s">
        <v>2280</v>
      </c>
      <c r="E507" t="str">
        <f>IMAGE("http://btcfeed.net/wp-content/uploads/2015/04/home-splash.png",1)</f>
        <v/>
      </c>
      <c r="F507" s="1" t="s">
        <v>4</v>
      </c>
      <c r="G507" s="2" t="s">
        <v>2281</v>
      </c>
    </row>
    <row r="508">
      <c r="A508" s="1" t="s">
        <v>2278</v>
      </c>
      <c r="B508" s="1" t="s">
        <v>2282</v>
      </c>
      <c r="C508" s="1" t="s">
        <v>2283</v>
      </c>
      <c r="D508" s="2" t="s">
        <v>2284</v>
      </c>
      <c r="E508" t="str">
        <f>IMAGE("http://cdn.thedailybeast.com/content/dailybeast/articles/2015/03/31/how-rogue-u-s-agents-allegedly-shook-down-mt-gox/jcr:content/image.img.2000.jpg/1427856672035.cached.jpg",1)</f>
        <v/>
      </c>
      <c r="F508" s="1" t="s">
        <v>4</v>
      </c>
      <c r="G508" s="2" t="s">
        <v>2285</v>
      </c>
    </row>
    <row r="509">
      <c r="A509" s="1" t="s">
        <v>2286</v>
      </c>
      <c r="B509" s="1" t="s">
        <v>2287</v>
      </c>
      <c r="C509" s="1" t="s">
        <v>2288</v>
      </c>
      <c r="D509" s="1" t="s">
        <v>2289</v>
      </c>
      <c r="E509" t="str">
        <f>IMAGE("http://ifttt.com/images/no_image_card.png",1)</f>
        <v/>
      </c>
      <c r="F509" s="1" t="s">
        <v>4</v>
      </c>
      <c r="G509" s="2" t="s">
        <v>2290</v>
      </c>
    </row>
    <row r="510">
      <c r="A510" s="1" t="s">
        <v>2291</v>
      </c>
      <c r="B510" s="1" t="s">
        <v>80</v>
      </c>
      <c r="C510" s="1" t="s">
        <v>2292</v>
      </c>
      <c r="D510" s="2" t="s">
        <v>2293</v>
      </c>
      <c r="E510" t="str">
        <f>IMAGE("https://i.ytimg.com/vi/rqvHEpg-XCA/maxresdefault.jpg",1)</f>
        <v/>
      </c>
      <c r="F510" s="1" t="s">
        <v>4</v>
      </c>
      <c r="G510" s="2" t="s">
        <v>2294</v>
      </c>
    </row>
    <row r="511">
      <c r="A511" s="1" t="s">
        <v>2295</v>
      </c>
      <c r="B511" s="1" t="s">
        <v>1370</v>
      </c>
      <c r="C511" s="1" t="s">
        <v>2296</v>
      </c>
      <c r="D511" s="2" t="s">
        <v>2297</v>
      </c>
      <c r="E511" t="str">
        <f>IMAGE("http://cryptohoot.com/wp-content/uploads/2015/03/Bitcoin-entrepreneur-Charlie-Shrem-Begins-his-2-Year-Sentence-1000x600.jpg",1)</f>
        <v/>
      </c>
      <c r="F511" s="1" t="s">
        <v>4</v>
      </c>
      <c r="G511" s="2" t="s">
        <v>2298</v>
      </c>
    </row>
    <row r="512">
      <c r="A512" s="1" t="s">
        <v>2299</v>
      </c>
      <c r="B512" s="1" t="s">
        <v>2300</v>
      </c>
      <c r="C512" s="1" t="s">
        <v>2301</v>
      </c>
      <c r="D512" s="1" t="s">
        <v>2302</v>
      </c>
      <c r="E512" t="str">
        <f>IMAGE("http://ifttt.com/images/no_image_card.png",1)</f>
        <v/>
      </c>
      <c r="F512" s="1" t="s">
        <v>4</v>
      </c>
      <c r="G512" s="2" t="s">
        <v>2303</v>
      </c>
    </row>
    <row r="513">
      <c r="A513" s="1" t="s">
        <v>2304</v>
      </c>
      <c r="B513" s="1" t="s">
        <v>2305</v>
      </c>
      <c r="C513" s="1" t="s">
        <v>2306</v>
      </c>
      <c r="D513" s="2" t="s">
        <v>2307</v>
      </c>
      <c r="E513" t="str">
        <f>IMAGE("https://shapeshift.io/images/wnk_blog_header.png",1)</f>
        <v/>
      </c>
      <c r="F513" s="1" t="s">
        <v>4</v>
      </c>
      <c r="G513" s="2" t="s">
        <v>2308</v>
      </c>
    </row>
    <row r="514">
      <c r="A514" s="1" t="s">
        <v>2309</v>
      </c>
      <c r="B514" s="1" t="s">
        <v>2310</v>
      </c>
      <c r="C514" s="1" t="s">
        <v>2311</v>
      </c>
      <c r="D514" s="1" t="s">
        <v>2312</v>
      </c>
      <c r="E514" t="str">
        <f>IMAGE("http://ifttt.com/images/no_image_card.png",1)</f>
        <v/>
      </c>
      <c r="F514" s="1" t="s">
        <v>4</v>
      </c>
      <c r="G514" s="2" t="s">
        <v>2313</v>
      </c>
    </row>
    <row r="515">
      <c r="A515" s="1" t="s">
        <v>2314</v>
      </c>
      <c r="B515" s="1" t="s">
        <v>2315</v>
      </c>
      <c r="C515" s="1" t="s">
        <v>2316</v>
      </c>
      <c r="D515" s="2" t="s">
        <v>2317</v>
      </c>
      <c r="E515" t="str">
        <f>IMAGE("http://static.bitcoinity.org/assets/voltage-0f880eb2aabfc95260f810688ad41617.png",1)</f>
        <v/>
      </c>
      <c r="F515" s="1" t="s">
        <v>4</v>
      </c>
      <c r="G515" s="2" t="s">
        <v>2318</v>
      </c>
    </row>
    <row r="516">
      <c r="A516" s="1" t="s">
        <v>2319</v>
      </c>
      <c r="B516" s="1" t="s">
        <v>2320</v>
      </c>
      <c r="C516" s="1" t="s">
        <v>2321</v>
      </c>
      <c r="D516" s="1" t="s">
        <v>2322</v>
      </c>
      <c r="E516" t="str">
        <f t="shared" ref="E516:E518" si="57">IMAGE("http://ifttt.com/images/no_image_card.png",1)</f>
        <v/>
      </c>
      <c r="F516" s="1" t="s">
        <v>4</v>
      </c>
      <c r="G516" s="2" t="s">
        <v>2323</v>
      </c>
    </row>
    <row r="517">
      <c r="A517" s="1" t="s">
        <v>2324</v>
      </c>
      <c r="B517" s="1" t="s">
        <v>2325</v>
      </c>
      <c r="C517" s="1" t="s">
        <v>2326</v>
      </c>
      <c r="D517" s="1" t="s">
        <v>2327</v>
      </c>
      <c r="E517" t="str">
        <f t="shared" si="57"/>
        <v/>
      </c>
      <c r="F517" s="1" t="s">
        <v>4</v>
      </c>
      <c r="G517" s="2" t="s">
        <v>2328</v>
      </c>
    </row>
    <row r="518">
      <c r="A518" s="1" t="s">
        <v>2329</v>
      </c>
      <c r="B518" s="1" t="s">
        <v>218</v>
      </c>
      <c r="C518" s="1" t="s">
        <v>2330</v>
      </c>
      <c r="D518" s="1" t="s">
        <v>2331</v>
      </c>
      <c r="E518" t="str">
        <f t="shared" si="57"/>
        <v/>
      </c>
      <c r="F518" s="1" t="s">
        <v>4</v>
      </c>
      <c r="G518" s="2" t="s">
        <v>2332</v>
      </c>
    </row>
    <row r="519">
      <c r="A519" s="1" t="s">
        <v>2333</v>
      </c>
      <c r="B519" s="1" t="s">
        <v>2334</v>
      </c>
      <c r="C519" s="1" t="s">
        <v>2335</v>
      </c>
      <c r="D519" s="2" t="s">
        <v>2336</v>
      </c>
      <c r="E519" t="str">
        <f>IMAGE("https://news-images.vice.com/images/articles/meta/2015/03/31/ulbrichts-lawyers-corrupt-federal-agents-tainted-silk-road-trial-but-new-evidence-could-be-used-in-appeal-1427828539.png?crop=0.5555555555555556xw:1xh;0.3060428849902534xw,0xh",1)</f>
        <v/>
      </c>
      <c r="F519" s="1" t="s">
        <v>4</v>
      </c>
      <c r="G519" s="2" t="s">
        <v>2337</v>
      </c>
    </row>
    <row r="520">
      <c r="A520" s="1" t="s">
        <v>2338</v>
      </c>
      <c r="B520" s="1" t="s">
        <v>2305</v>
      </c>
      <c r="C520" s="1" t="s">
        <v>2339</v>
      </c>
      <c r="D520" s="2" t="s">
        <v>2307</v>
      </c>
      <c r="E520" t="str">
        <f>IMAGE("http://shapeshift.io/images/shift.png",1)</f>
        <v/>
      </c>
      <c r="F520" s="1" t="s">
        <v>4</v>
      </c>
      <c r="G520" s="2" t="s">
        <v>2340</v>
      </c>
    </row>
    <row r="521">
      <c r="A521" s="1" t="s">
        <v>2341</v>
      </c>
      <c r="B521" s="1" t="s">
        <v>2342</v>
      </c>
      <c r="C521" s="1" t="s">
        <v>2343</v>
      </c>
      <c r="D521" s="2" t="s">
        <v>2344</v>
      </c>
      <c r="E521" t="str">
        <f>IMAGE("https://www.bitcoinpoker.gg/img/winnertan.png",1)</f>
        <v/>
      </c>
      <c r="F521" s="1" t="s">
        <v>4</v>
      </c>
      <c r="G521" s="2" t="s">
        <v>2345</v>
      </c>
    </row>
    <row r="522">
      <c r="A522" s="1" t="s">
        <v>2346</v>
      </c>
      <c r="B522" s="1" t="s">
        <v>2347</v>
      </c>
      <c r="C522" s="1" t="s">
        <v>2348</v>
      </c>
      <c r="D522" s="1" t="s">
        <v>2349</v>
      </c>
      <c r="E522" t="str">
        <f t="shared" ref="E522:E523" si="58">IMAGE("http://ifttt.com/images/no_image_card.png",1)</f>
        <v/>
      </c>
      <c r="F522" s="1" t="s">
        <v>4</v>
      </c>
      <c r="G522" s="2" t="s">
        <v>2350</v>
      </c>
    </row>
    <row r="523">
      <c r="A523" s="1" t="s">
        <v>2351</v>
      </c>
      <c r="B523" s="1" t="s">
        <v>2352</v>
      </c>
      <c r="C523" s="1" t="s">
        <v>2353</v>
      </c>
      <c r="D523" s="1" t="s">
        <v>2354</v>
      </c>
      <c r="E523" t="str">
        <f t="shared" si="58"/>
        <v/>
      </c>
      <c r="F523" s="1" t="s">
        <v>4</v>
      </c>
      <c r="G523" s="2" t="s">
        <v>2355</v>
      </c>
    </row>
    <row r="524">
      <c r="A524" s="1" t="s">
        <v>2356</v>
      </c>
      <c r="B524" s="1" t="s">
        <v>2357</v>
      </c>
      <c r="C524" s="1" t="s">
        <v>2358</v>
      </c>
      <c r="D524" s="2" t="s">
        <v>2359</v>
      </c>
      <c r="E524" t="str">
        <f>IMAGE("http://blog.newegg.com/blog/wp-content/uploads/eggcoin_300x200.jpg",1)</f>
        <v/>
      </c>
      <c r="F524" s="1" t="s">
        <v>4</v>
      </c>
      <c r="G524" s="2" t="s">
        <v>2360</v>
      </c>
    </row>
    <row r="525">
      <c r="A525" s="1" t="s">
        <v>2361</v>
      </c>
      <c r="B525" s="1" t="s">
        <v>2362</v>
      </c>
      <c r="C525" s="1" t="s">
        <v>2363</v>
      </c>
      <c r="D525" s="1" t="s">
        <v>2364</v>
      </c>
      <c r="E525" t="str">
        <f t="shared" ref="E525:E529" si="59">IMAGE("http://ifttt.com/images/no_image_card.png",1)</f>
        <v/>
      </c>
      <c r="F525" s="1" t="s">
        <v>4</v>
      </c>
      <c r="G525" s="2" t="s">
        <v>2365</v>
      </c>
    </row>
    <row r="526">
      <c r="A526" s="1" t="s">
        <v>2351</v>
      </c>
      <c r="B526" s="1" t="s">
        <v>2352</v>
      </c>
      <c r="C526" s="1" t="s">
        <v>2353</v>
      </c>
      <c r="D526" s="1" t="s">
        <v>2354</v>
      </c>
      <c r="E526" t="str">
        <f t="shared" si="59"/>
        <v/>
      </c>
      <c r="F526" s="1" t="s">
        <v>4</v>
      </c>
      <c r="G526" s="2" t="s">
        <v>2355</v>
      </c>
    </row>
    <row r="527">
      <c r="A527" s="1" t="s">
        <v>2366</v>
      </c>
      <c r="B527" s="1" t="s">
        <v>605</v>
      </c>
      <c r="C527" s="1" t="s">
        <v>2367</v>
      </c>
      <c r="D527" s="1" t="s">
        <v>2368</v>
      </c>
      <c r="E527" t="str">
        <f t="shared" si="59"/>
        <v/>
      </c>
      <c r="F527" s="1" t="s">
        <v>4</v>
      </c>
      <c r="G527" s="2" t="s">
        <v>2369</v>
      </c>
    </row>
    <row r="528">
      <c r="A528" s="1" t="s">
        <v>2370</v>
      </c>
      <c r="B528" s="1" t="s">
        <v>2371</v>
      </c>
      <c r="C528" s="1" t="s">
        <v>2372</v>
      </c>
      <c r="D528" s="1" t="s">
        <v>2373</v>
      </c>
      <c r="E528" t="str">
        <f t="shared" si="59"/>
        <v/>
      </c>
      <c r="F528" s="1" t="s">
        <v>4</v>
      </c>
      <c r="G528" s="2" t="s">
        <v>2374</v>
      </c>
    </row>
    <row r="529">
      <c r="A529" s="1" t="s">
        <v>2370</v>
      </c>
      <c r="B529" s="1" t="s">
        <v>2375</v>
      </c>
      <c r="C529" s="1" t="s">
        <v>2376</v>
      </c>
      <c r="D529" s="1" t="s">
        <v>2377</v>
      </c>
      <c r="E529" t="str">
        <f t="shared" si="59"/>
        <v/>
      </c>
      <c r="F529" s="1" t="s">
        <v>4</v>
      </c>
      <c r="G529" s="2" t="s">
        <v>2378</v>
      </c>
    </row>
    <row r="530">
      <c r="A530" s="1" t="s">
        <v>2379</v>
      </c>
      <c r="B530" s="1" t="s">
        <v>2380</v>
      </c>
      <c r="C530" s="1" t="s">
        <v>2381</v>
      </c>
      <c r="D530" s="2" t="s">
        <v>2382</v>
      </c>
      <c r="E530" t="str">
        <f>IMAGE("http://www.coinspeaker.com/wp-content/uploads/2015/03/ibm-to-invest-3b-in-the-internet-of-things-8260-01.jpg",1)</f>
        <v/>
      </c>
      <c r="F530" s="1" t="s">
        <v>4</v>
      </c>
      <c r="G530" s="2" t="s">
        <v>2383</v>
      </c>
    </row>
    <row r="531">
      <c r="A531" s="1" t="s">
        <v>2379</v>
      </c>
      <c r="B531" s="1" t="s">
        <v>2384</v>
      </c>
      <c r="C531" s="1" t="s">
        <v>2385</v>
      </c>
      <c r="D531" s="2" t="s">
        <v>2386</v>
      </c>
      <c r="E531" t="str">
        <f>IMAGE("http://www.otcmarkets.com/otciq/ajax/showCompanyLogoByCompanyId?companyId=682889",1)</f>
        <v/>
      </c>
      <c r="F531" s="1" t="s">
        <v>4</v>
      </c>
      <c r="G531" s="2" t="s">
        <v>2387</v>
      </c>
    </row>
    <row r="532">
      <c r="A532" s="1" t="s">
        <v>2388</v>
      </c>
      <c r="B532" s="1" t="s">
        <v>2389</v>
      </c>
      <c r="C532" s="1" t="s">
        <v>2390</v>
      </c>
      <c r="D532" s="2" t="s">
        <v>2391</v>
      </c>
      <c r="E532" t="str">
        <f>IMAGE("https://www.seqr.com/be/wp-content/themes/seqr-by-seamless/assets/img/logo-seqr.png",1)</f>
        <v/>
      </c>
      <c r="F532" s="1" t="s">
        <v>4</v>
      </c>
      <c r="G532" s="2" t="s">
        <v>2392</v>
      </c>
    </row>
    <row r="533">
      <c r="A533" s="1" t="s">
        <v>2393</v>
      </c>
      <c r="B533" s="1" t="s">
        <v>2394</v>
      </c>
      <c r="C533" s="1" t="s">
        <v>2395</v>
      </c>
      <c r="D533" s="1" t="s">
        <v>2396</v>
      </c>
      <c r="E533" t="str">
        <f t="shared" ref="E533:E535" si="60">IMAGE("http://ifttt.com/images/no_image_card.png",1)</f>
        <v/>
      </c>
      <c r="F533" s="1" t="s">
        <v>4</v>
      </c>
      <c r="G533" s="2" t="s">
        <v>2397</v>
      </c>
    </row>
    <row r="534">
      <c r="A534" s="1" t="s">
        <v>2398</v>
      </c>
      <c r="B534" s="1" t="s">
        <v>2399</v>
      </c>
      <c r="C534" s="1" t="s">
        <v>2400</v>
      </c>
      <c r="D534" s="1" t="s">
        <v>167</v>
      </c>
      <c r="E534" t="str">
        <f t="shared" si="60"/>
        <v/>
      </c>
      <c r="F534" s="1" t="s">
        <v>4</v>
      </c>
      <c r="G534" s="2" t="s">
        <v>2401</v>
      </c>
    </row>
    <row r="535">
      <c r="A535" s="1" t="s">
        <v>2398</v>
      </c>
      <c r="B535" s="1" t="s">
        <v>2402</v>
      </c>
      <c r="C535" s="1" t="s">
        <v>2403</v>
      </c>
      <c r="D535" s="2" t="s">
        <v>2404</v>
      </c>
      <c r="E535" t="str">
        <f t="shared" si="60"/>
        <v/>
      </c>
      <c r="F535" s="1" t="s">
        <v>4</v>
      </c>
      <c r="G535" s="2" t="s">
        <v>2405</v>
      </c>
    </row>
    <row r="536">
      <c r="A536" s="1" t="s">
        <v>2406</v>
      </c>
      <c r="B536" s="1" t="s">
        <v>2407</v>
      </c>
      <c r="C536" s="1" t="s">
        <v>2408</v>
      </c>
      <c r="D536" s="2" t="s">
        <v>2409</v>
      </c>
      <c r="E536" t="str">
        <f>IMAGE("http://www.itgovernanceusa.com/blog/wp-content/uploads/2015/02/USA-Flag.jpg",1)</f>
        <v/>
      </c>
      <c r="F536" s="1" t="s">
        <v>4</v>
      </c>
      <c r="G536" s="2" t="s">
        <v>2410</v>
      </c>
    </row>
    <row r="537">
      <c r="A537" s="1" t="s">
        <v>2411</v>
      </c>
      <c r="B537" s="1" t="s">
        <v>484</v>
      </c>
      <c r="C537" s="1" t="s">
        <v>2412</v>
      </c>
      <c r="D537" s="1" t="s">
        <v>2413</v>
      </c>
      <c r="E537" t="str">
        <f>IMAGE("http://ifttt.com/images/no_image_card.png",1)</f>
        <v/>
      </c>
      <c r="F537" s="1" t="s">
        <v>4</v>
      </c>
      <c r="G537" s="2" t="s">
        <v>2414</v>
      </c>
    </row>
    <row r="538">
      <c r="A538" s="1" t="s">
        <v>2411</v>
      </c>
      <c r="B538" s="1" t="s">
        <v>2415</v>
      </c>
      <c r="C538" s="1" t="s">
        <v>2416</v>
      </c>
      <c r="D538" s="2" t="s">
        <v>2417</v>
      </c>
      <c r="E538" t="str">
        <f>IMAGE("http://i.gyazo.com/bd5ed984a3204f3b565b4f5855651e51.png",1)</f>
        <v/>
      </c>
      <c r="F538" s="1" t="s">
        <v>4</v>
      </c>
      <c r="G538" s="2" t="s">
        <v>2418</v>
      </c>
    </row>
    <row r="539">
      <c r="A539" s="1" t="s">
        <v>2419</v>
      </c>
      <c r="B539" s="1" t="s">
        <v>2420</v>
      </c>
      <c r="C539" s="1" t="s">
        <v>2421</v>
      </c>
      <c r="D539" s="1" t="s">
        <v>2422</v>
      </c>
      <c r="E539" t="str">
        <f t="shared" ref="E539:E540" si="61">IMAGE("http://ifttt.com/images/no_image_card.png",1)</f>
        <v/>
      </c>
      <c r="F539" s="1" t="s">
        <v>4</v>
      </c>
      <c r="G539" s="2" t="s">
        <v>2423</v>
      </c>
    </row>
    <row r="540">
      <c r="A540" s="1" t="s">
        <v>2424</v>
      </c>
      <c r="B540" s="1" t="s">
        <v>2092</v>
      </c>
      <c r="C540" s="1" t="s">
        <v>2425</v>
      </c>
      <c r="D540" s="1" t="s">
        <v>2426</v>
      </c>
      <c r="E540" t="str">
        <f t="shared" si="61"/>
        <v/>
      </c>
      <c r="F540" s="1" t="s">
        <v>4</v>
      </c>
      <c r="G540" s="2" t="s">
        <v>2427</v>
      </c>
    </row>
    <row r="541">
      <c r="A541" s="1" t="s">
        <v>2428</v>
      </c>
      <c r="B541" s="1" t="s">
        <v>2429</v>
      </c>
      <c r="C541" s="1" t="s">
        <v>2430</v>
      </c>
      <c r="D541" s="2" t="s">
        <v>2431</v>
      </c>
      <c r="E541" t="str">
        <f>IMAGE("https://yacuna.com/blog/wp-content/uploads/2015/03/Working-at-the-Pool.jpg",1)</f>
        <v/>
      </c>
      <c r="F541" s="1" t="s">
        <v>4</v>
      </c>
      <c r="G541" s="2" t="s">
        <v>2432</v>
      </c>
    </row>
    <row r="542">
      <c r="A542" s="1" t="s">
        <v>2433</v>
      </c>
      <c r="B542" s="1" t="s">
        <v>1211</v>
      </c>
      <c r="C542" s="1" t="s">
        <v>2434</v>
      </c>
      <c r="D542" s="1" t="s">
        <v>2435</v>
      </c>
      <c r="E542" t="str">
        <f>IMAGE("http://ifttt.com/images/no_image_card.png",1)</f>
        <v/>
      </c>
      <c r="F542" s="1" t="s">
        <v>4</v>
      </c>
      <c r="G542" s="2" t="s">
        <v>2436</v>
      </c>
    </row>
    <row r="543">
      <c r="A543" s="1" t="s">
        <v>2437</v>
      </c>
      <c r="B543" s="1" t="s">
        <v>737</v>
      </c>
      <c r="C543" s="1" t="s">
        <v>2438</v>
      </c>
      <c r="D543" s="2" t="s">
        <v>2439</v>
      </c>
      <c r="E543" t="str">
        <f>IMAGE("http://greece.greekreporter.com/files/Varoufakis_Bitcoin_Greece.jpg",1)</f>
        <v/>
      </c>
      <c r="F543" s="1" t="s">
        <v>4</v>
      </c>
      <c r="G543" s="2" t="s">
        <v>2440</v>
      </c>
    </row>
    <row r="544">
      <c r="A544" s="1" t="s">
        <v>2441</v>
      </c>
      <c r="B544" s="1" t="s">
        <v>2442</v>
      </c>
      <c r="C544" s="1" t="s">
        <v>2443</v>
      </c>
      <c r="D544" s="2" t="s">
        <v>2444</v>
      </c>
      <c r="E544" t="str">
        <f>IMAGE("http://pioneers.io/wp-content/uploads/2015/03/29_pioneers2014_arena_291014_1105_christoph_kerschbaum_1024-300x200.png",1)</f>
        <v/>
      </c>
      <c r="F544" s="1" t="s">
        <v>4</v>
      </c>
      <c r="G544" s="2" t="s">
        <v>2445</v>
      </c>
    </row>
    <row r="545">
      <c r="A545" s="1" t="s">
        <v>2446</v>
      </c>
      <c r="B545" s="1" t="s">
        <v>496</v>
      </c>
      <c r="C545" s="1" t="s">
        <v>2447</v>
      </c>
      <c r="D545" s="2" t="s">
        <v>2448</v>
      </c>
      <c r="E545" t="str">
        <f>IMAGE("http://www.bloomberg.com/image/iMndDw0kDyXo.jpg",1)</f>
        <v/>
      </c>
      <c r="F545" s="1" t="s">
        <v>4</v>
      </c>
      <c r="G545" s="2" t="s">
        <v>2449</v>
      </c>
    </row>
    <row r="546">
      <c r="A546" s="1" t="s">
        <v>2450</v>
      </c>
      <c r="B546" s="1" t="s">
        <v>2451</v>
      </c>
      <c r="C546" s="1" t="s">
        <v>2452</v>
      </c>
      <c r="D546" s="2" t="s">
        <v>2453</v>
      </c>
      <c r="E546" t="str">
        <f>IMAGE("https://www.mercatoradvisorygroup.com/uploadedImages/Advisors/t-sloane.jpg",1)</f>
        <v/>
      </c>
      <c r="F546" s="1" t="s">
        <v>4</v>
      </c>
      <c r="G546" s="2" t="s">
        <v>2454</v>
      </c>
    </row>
    <row r="547">
      <c r="A547" s="1" t="s">
        <v>2455</v>
      </c>
      <c r="B547" s="1" t="s">
        <v>2456</v>
      </c>
      <c r="C547" s="1" t="s">
        <v>2457</v>
      </c>
      <c r="D547" s="2" t="s">
        <v>2458</v>
      </c>
      <c r="E547" t="str">
        <f>IMAGE("http://i.ebayimg.com/images/i/161658344214-0-1/s-l1000.jpg",1)</f>
        <v/>
      </c>
      <c r="F547" s="1" t="s">
        <v>4</v>
      </c>
      <c r="G547" s="2" t="s">
        <v>2459</v>
      </c>
    </row>
    <row r="548">
      <c r="A548" s="1" t="s">
        <v>2460</v>
      </c>
      <c r="B548" s="1" t="s">
        <v>2461</v>
      </c>
      <c r="C548" s="1" t="s">
        <v>2462</v>
      </c>
      <c r="D548" s="1" t="s">
        <v>2463</v>
      </c>
      <c r="E548" t="str">
        <f t="shared" ref="E548:E549" si="62">IMAGE("http://ifttt.com/images/no_image_card.png",1)</f>
        <v/>
      </c>
      <c r="F548" s="1" t="s">
        <v>4</v>
      </c>
      <c r="G548" s="2" t="s">
        <v>2464</v>
      </c>
    </row>
    <row r="549">
      <c r="A549" s="1" t="s">
        <v>2465</v>
      </c>
      <c r="B549" s="1" t="s">
        <v>2466</v>
      </c>
      <c r="C549" s="1" t="s">
        <v>2467</v>
      </c>
      <c r="D549" s="1" t="s">
        <v>2468</v>
      </c>
      <c r="E549" t="str">
        <f t="shared" si="62"/>
        <v/>
      </c>
      <c r="F549" s="1" t="s">
        <v>4</v>
      </c>
      <c r="G549" s="2" t="s">
        <v>2469</v>
      </c>
    </row>
    <row r="550">
      <c r="A550" s="1" t="s">
        <v>2470</v>
      </c>
      <c r="B550" s="1" t="s">
        <v>2471</v>
      </c>
      <c r="C550" s="1" t="s">
        <v>2472</v>
      </c>
      <c r="D550" s="2" t="s">
        <v>2473</v>
      </c>
      <c r="E550" t="str">
        <f>IMAGE("http://i.imgur.com/NYh2pl6.png",1)</f>
        <v/>
      </c>
      <c r="F550" s="1" t="s">
        <v>4</v>
      </c>
      <c r="G550" s="2" t="s">
        <v>2474</v>
      </c>
    </row>
    <row r="551">
      <c r="A551" s="1" t="s">
        <v>2475</v>
      </c>
      <c r="B551" s="1" t="s">
        <v>2476</v>
      </c>
      <c r="C551" s="1" t="s">
        <v>2477</v>
      </c>
      <c r="D551" s="2" t="s">
        <v>2478</v>
      </c>
      <c r="E551" t="str">
        <f>IMAGE("",1)</f>
        <v/>
      </c>
      <c r="F551" s="1" t="s">
        <v>4</v>
      </c>
      <c r="G551" s="2" t="s">
        <v>2479</v>
      </c>
    </row>
    <row r="552">
      <c r="A552" s="1" t="s">
        <v>2480</v>
      </c>
      <c r="B552" s="1" t="s">
        <v>615</v>
      </c>
      <c r="C552" s="1" t="s">
        <v>2481</v>
      </c>
      <c r="D552" s="1" t="s">
        <v>2482</v>
      </c>
      <c r="E552" t="str">
        <f>IMAGE("http://ifttt.com/images/no_image_card.png",1)</f>
        <v/>
      </c>
      <c r="F552" s="1" t="s">
        <v>4</v>
      </c>
      <c r="G552" s="2" t="s">
        <v>2483</v>
      </c>
    </row>
    <row r="553">
      <c r="A553" s="1" t="s">
        <v>2484</v>
      </c>
      <c r="B553" s="1" t="s">
        <v>1625</v>
      </c>
      <c r="C553" s="1" t="s">
        <v>2485</v>
      </c>
      <c r="D553" s="2" t="s">
        <v>2486</v>
      </c>
      <c r="E553" t="str">
        <f>IMAGE("https://www.cryptocoinsnews.com/wp-content/uploads/2015/04/egg.jpg",1)</f>
        <v/>
      </c>
      <c r="F553" s="1" t="s">
        <v>4</v>
      </c>
      <c r="G553" s="2" t="s">
        <v>2487</v>
      </c>
    </row>
    <row r="554">
      <c r="A554" s="1" t="s">
        <v>2488</v>
      </c>
      <c r="B554" s="1" t="s">
        <v>2489</v>
      </c>
      <c r="C554" s="1" t="s">
        <v>2490</v>
      </c>
      <c r="D554" s="2" t="s">
        <v>2491</v>
      </c>
      <c r="E554" t="str">
        <f>IMAGE("http://i.ytimg.com/vi/HUa3H3LWPvo/hqdefault.jpg",1)</f>
        <v/>
      </c>
      <c r="F554" s="1" t="s">
        <v>4</v>
      </c>
      <c r="G554" s="2" t="s">
        <v>2492</v>
      </c>
    </row>
    <row r="555">
      <c r="A555" s="1" t="s">
        <v>2493</v>
      </c>
      <c r="B555" s="1" t="s">
        <v>2494</v>
      </c>
      <c r="C555" s="1" t="s">
        <v>2495</v>
      </c>
      <c r="D555" s="1" t="s">
        <v>2496</v>
      </c>
      <c r="E555" t="str">
        <f t="shared" ref="E555:E556" si="63">IMAGE("http://ifttt.com/images/no_image_card.png",1)</f>
        <v/>
      </c>
      <c r="F555" s="1" t="s">
        <v>4</v>
      </c>
      <c r="G555" s="2" t="s">
        <v>2497</v>
      </c>
    </row>
    <row r="556">
      <c r="A556" s="1" t="s">
        <v>2498</v>
      </c>
      <c r="B556" s="1" t="s">
        <v>2499</v>
      </c>
      <c r="C556" s="1" t="s">
        <v>2500</v>
      </c>
      <c r="D556" s="2" t="s">
        <v>2501</v>
      </c>
      <c r="E556" t="str">
        <f t="shared" si="63"/>
        <v/>
      </c>
      <c r="F556" s="1" t="s">
        <v>4</v>
      </c>
      <c r="G556" s="2" t="s">
        <v>2502</v>
      </c>
    </row>
    <row r="557">
      <c r="A557" s="1" t="s">
        <v>2503</v>
      </c>
      <c r="B557" s="1" t="s">
        <v>1578</v>
      </c>
      <c r="C557" s="1" t="s">
        <v>2504</v>
      </c>
      <c r="D557" s="2" t="s">
        <v>2505</v>
      </c>
      <c r="E557" t="str">
        <f>IMAGE("http://upload.wikimedia.org/wikipedia/commons/thumb/b/be/Aprilsnar_2001.png/250px-Aprilsnar_2001.png",1)</f>
        <v/>
      </c>
      <c r="F557" s="1" t="s">
        <v>4</v>
      </c>
      <c r="G557" s="2" t="s">
        <v>2506</v>
      </c>
    </row>
    <row r="558">
      <c r="A558" s="1" t="s">
        <v>2507</v>
      </c>
      <c r="B558" s="1" t="s">
        <v>2508</v>
      </c>
      <c r="C558" s="1" t="s">
        <v>2509</v>
      </c>
      <c r="D558" s="1" t="s">
        <v>2510</v>
      </c>
      <c r="E558" t="str">
        <f>IMAGE("http://ifttt.com/images/no_image_card.png",1)</f>
        <v/>
      </c>
      <c r="F558" s="1" t="s">
        <v>4</v>
      </c>
      <c r="G558" s="2" t="s">
        <v>2511</v>
      </c>
    </row>
    <row r="559">
      <c r="A559" s="1" t="s">
        <v>2507</v>
      </c>
      <c r="B559" s="1" t="s">
        <v>2512</v>
      </c>
      <c r="C559" s="1" t="s">
        <v>2513</v>
      </c>
      <c r="D559" s="2" t="s">
        <v>2514</v>
      </c>
      <c r="E559" t="str">
        <f>IMAGE("https://cdn3.vox-cdn.com/thumbor/QcEcw72AjLLhL-jshEXDgvhADk4=/0x104:1019x677/1600x900/cdn0.vox-cdn.com/uploads/chorus_image/image/46015796/20130520-07511828--btc.0.jpg",1)</f>
        <v/>
      </c>
      <c r="F559" s="1" t="s">
        <v>4</v>
      </c>
      <c r="G559" s="2" t="s">
        <v>2515</v>
      </c>
    </row>
    <row r="560">
      <c r="A560" s="1" t="s">
        <v>2516</v>
      </c>
      <c r="B560" s="1" t="s">
        <v>2517</v>
      </c>
      <c r="C560" s="1" t="s">
        <v>2518</v>
      </c>
      <c r="D560" s="1" t="s">
        <v>167</v>
      </c>
      <c r="E560" t="str">
        <f>IMAGE("http://ifttt.com/images/no_image_card.png",1)</f>
        <v/>
      </c>
      <c r="F560" s="1" t="s">
        <v>4</v>
      </c>
      <c r="G560" s="2" t="s">
        <v>2519</v>
      </c>
    </row>
    <row r="561">
      <c r="A561" s="1" t="s">
        <v>2520</v>
      </c>
      <c r="B561" s="1" t="s">
        <v>2521</v>
      </c>
      <c r="C561" s="1" t="s">
        <v>2522</v>
      </c>
      <c r="D561" s="2" t="s">
        <v>2523</v>
      </c>
      <c r="E561" t="str">
        <f>IMAGE("http://i.imgur.com/VnLRHxA.jpg?fb",1)</f>
        <v/>
      </c>
      <c r="F561" s="1" t="s">
        <v>4</v>
      </c>
      <c r="G561" s="2" t="s">
        <v>2524</v>
      </c>
    </row>
    <row r="562">
      <c r="A562" s="1" t="s">
        <v>2525</v>
      </c>
      <c r="B562" s="1" t="s">
        <v>2526</v>
      </c>
      <c r="C562" s="1" t="s">
        <v>2527</v>
      </c>
      <c r="D562" s="2" t="s">
        <v>2528</v>
      </c>
      <c r="E562" t="str">
        <f>IMAGE("http://static.bitcoinity.org/assets/voltage-0f880eb2aabfc95260f810688ad41617.png",1)</f>
        <v/>
      </c>
      <c r="F562" s="1" t="s">
        <v>4</v>
      </c>
      <c r="G562" s="2" t="s">
        <v>2529</v>
      </c>
    </row>
    <row r="563">
      <c r="A563" s="1" t="s">
        <v>2530</v>
      </c>
      <c r="B563" s="1" t="s">
        <v>2531</v>
      </c>
      <c r="C563" s="1" t="s">
        <v>2532</v>
      </c>
      <c r="D563" s="2" t="s">
        <v>2533</v>
      </c>
      <c r="E563" t="str">
        <f>IMAGE("http://www.zerohedge.com/sites/default/files/pictures/picture-12291.gif",1)</f>
        <v/>
      </c>
      <c r="F563" s="1" t="s">
        <v>4</v>
      </c>
      <c r="G563" s="2" t="s">
        <v>2534</v>
      </c>
    </row>
    <row r="564">
      <c r="A564" s="1" t="s">
        <v>2535</v>
      </c>
      <c r="B564" s="1" t="s">
        <v>1983</v>
      </c>
      <c r="C564" s="1" t="s">
        <v>2536</v>
      </c>
      <c r="D564" s="2" t="s">
        <v>2537</v>
      </c>
      <c r="E564" t="str">
        <f>IMAGE("http://assets.tumblr.com/images/og/text_200.png",1)</f>
        <v/>
      </c>
      <c r="F564" s="1" t="s">
        <v>4</v>
      </c>
      <c r="G564" s="2" t="s">
        <v>2538</v>
      </c>
    </row>
    <row r="565">
      <c r="A565" s="1" t="s">
        <v>2539</v>
      </c>
      <c r="B565" s="1" t="s">
        <v>2540</v>
      </c>
      <c r="C565" s="1" t="s">
        <v>2541</v>
      </c>
      <c r="D565" s="1" t="s">
        <v>2542</v>
      </c>
      <c r="E565" t="str">
        <f t="shared" ref="E565:E567" si="64">IMAGE("http://ifttt.com/images/no_image_card.png",1)</f>
        <v/>
      </c>
      <c r="F565" s="1" t="s">
        <v>4</v>
      </c>
      <c r="G565" s="2" t="s">
        <v>2543</v>
      </c>
    </row>
    <row r="566">
      <c r="A566" s="1" t="s">
        <v>2544</v>
      </c>
      <c r="B566" s="1" t="s">
        <v>1164</v>
      </c>
      <c r="C566" s="1" t="s">
        <v>2545</v>
      </c>
      <c r="D566" s="2" t="s">
        <v>2546</v>
      </c>
      <c r="E566" t="str">
        <f t="shared" si="64"/>
        <v/>
      </c>
      <c r="F566" s="1" t="s">
        <v>4</v>
      </c>
      <c r="G566" s="2" t="s">
        <v>2547</v>
      </c>
    </row>
    <row r="567">
      <c r="A567" s="1" t="s">
        <v>2548</v>
      </c>
      <c r="B567" s="1" t="s">
        <v>409</v>
      </c>
      <c r="C567" s="1" t="s">
        <v>2549</v>
      </c>
      <c r="D567" s="1" t="s">
        <v>2550</v>
      </c>
      <c r="E567" t="str">
        <f t="shared" si="64"/>
        <v/>
      </c>
      <c r="F567" s="1" t="s">
        <v>4</v>
      </c>
      <c r="G567" s="2" t="s">
        <v>2551</v>
      </c>
    </row>
    <row r="568">
      <c r="A568" s="1" t="s">
        <v>2552</v>
      </c>
      <c r="B568" s="1" t="s">
        <v>2553</v>
      </c>
      <c r="C568" s="1" t="s">
        <v>2554</v>
      </c>
      <c r="D568" s="2" t="s">
        <v>2555</v>
      </c>
      <c r="E568" t="str">
        <f>IMAGE("http://www.bitcoinaliens.com/wp-content/uploads/2015/03/bitcoin-coffee-shop-new-york.jpg",1)</f>
        <v/>
      </c>
      <c r="F568" s="1" t="s">
        <v>4</v>
      </c>
      <c r="G568" s="2" t="s">
        <v>2556</v>
      </c>
    </row>
    <row r="569">
      <c r="A569" s="1" t="s">
        <v>2557</v>
      </c>
      <c r="B569" s="1" t="s">
        <v>1164</v>
      </c>
      <c r="C569" s="1" t="s">
        <v>2558</v>
      </c>
      <c r="D569" s="2" t="s">
        <v>2559</v>
      </c>
      <c r="E569" t="str">
        <f>IMAGE("http://blogs-images.forbes.com/sarahjeong/files/2015/03/forcewide-1940x1091.jpg",1)</f>
        <v/>
      </c>
      <c r="F569" s="1" t="s">
        <v>4</v>
      </c>
      <c r="G569" s="2" t="s">
        <v>2560</v>
      </c>
    </row>
    <row r="570">
      <c r="A570" s="1" t="s">
        <v>2561</v>
      </c>
      <c r="B570" s="1" t="s">
        <v>2562</v>
      </c>
      <c r="C570" s="1" t="s">
        <v>2563</v>
      </c>
      <c r="D570" s="1" t="s">
        <v>2564</v>
      </c>
      <c r="E570" t="str">
        <f>IMAGE("http://ifttt.com/images/no_image_card.png",1)</f>
        <v/>
      </c>
      <c r="F570" s="1" t="s">
        <v>4</v>
      </c>
      <c r="G570" s="2" t="s">
        <v>2565</v>
      </c>
    </row>
    <row r="571">
      <c r="A571" s="1" t="s">
        <v>2566</v>
      </c>
      <c r="B571" s="1" t="s">
        <v>360</v>
      </c>
      <c r="C571" s="1" t="s">
        <v>2567</v>
      </c>
      <c r="D571" s="2" t="s">
        <v>2568</v>
      </c>
      <c r="E571" t="str">
        <f>IMAGE("http://i.investopedia.com/facebook/investopedia-facebook-image.gif",1)</f>
        <v/>
      </c>
      <c r="F571" s="1" t="s">
        <v>4</v>
      </c>
      <c r="G571" s="2" t="s">
        <v>2569</v>
      </c>
    </row>
    <row r="572">
      <c r="A572" s="1" t="s">
        <v>2570</v>
      </c>
      <c r="B572" s="1" t="s">
        <v>360</v>
      </c>
      <c r="C572" s="1" t="s">
        <v>2571</v>
      </c>
      <c r="D572" s="2" t="s">
        <v>2572</v>
      </c>
      <c r="E572" t="str">
        <f>IMAGE("http://i.huffpost.com/gen/1575422/images/o-BITCOIN-facebook.jpg",1)</f>
        <v/>
      </c>
      <c r="F572" s="1" t="s">
        <v>4</v>
      </c>
      <c r="G572" s="2" t="s">
        <v>2573</v>
      </c>
    </row>
    <row r="573">
      <c r="A573" s="1" t="s">
        <v>2574</v>
      </c>
      <c r="B573" s="1" t="s">
        <v>360</v>
      </c>
      <c r="C573" s="1" t="s">
        <v>2575</v>
      </c>
      <c r="D573" s="2" t="s">
        <v>2576</v>
      </c>
      <c r="E573" t="str">
        <f>IMAGE("https://bitcoinmagazine.com/wp-content/uploads/2015/03/swift-competition.jpg",1)</f>
        <v/>
      </c>
      <c r="F573" s="1" t="s">
        <v>4</v>
      </c>
      <c r="G573" s="2" t="s">
        <v>2577</v>
      </c>
    </row>
    <row r="574">
      <c r="A574" s="1" t="s">
        <v>2578</v>
      </c>
      <c r="B574" s="1" t="s">
        <v>360</v>
      </c>
      <c r="C574" s="1" t="s">
        <v>2579</v>
      </c>
      <c r="D574" s="2" t="s">
        <v>2580</v>
      </c>
      <c r="E574" t="str">
        <f>IMAGE("https://bitcoinmagazine.com/wp-content/uploads/2015/03/dcc_tax.jpg",1)</f>
        <v/>
      </c>
      <c r="F574" s="1" t="s">
        <v>4</v>
      </c>
      <c r="G574" s="2" t="s">
        <v>2581</v>
      </c>
    </row>
    <row r="575">
      <c r="A575" s="1" t="s">
        <v>2582</v>
      </c>
      <c r="B575" s="1" t="s">
        <v>2583</v>
      </c>
      <c r="C575" s="1" t="s">
        <v>2584</v>
      </c>
      <c r="D575" s="1" t="s">
        <v>2585</v>
      </c>
      <c r="E575" t="str">
        <f>IMAGE("http://ifttt.com/images/no_image_card.png",1)</f>
        <v/>
      </c>
      <c r="F575" s="1" t="s">
        <v>4</v>
      </c>
      <c r="G575" s="2" t="s">
        <v>2586</v>
      </c>
    </row>
    <row r="576">
      <c r="A576" s="1" t="s">
        <v>2587</v>
      </c>
      <c r="B576" s="1" t="s">
        <v>213</v>
      </c>
      <c r="C576" s="1" t="s">
        <v>2588</v>
      </c>
      <c r="D576" s="2" t="s">
        <v>2589</v>
      </c>
      <c r="E576" t="str">
        <f>IMAGE("http://cointelegraph.com/images/725_aHR0cDovL2NvaW50ZWxlZ3JhcGguY29tL3N0b3JhZ2UvdXBsb2Fkcy92aWV3LzZiZDFiZTUzMjY2NGRiZjdiMDk3YTMwZDY0NTA4MTg3LnBuZw==.jpg",1)</f>
        <v/>
      </c>
      <c r="F576" s="1" t="s">
        <v>4</v>
      </c>
      <c r="G576" s="2" t="s">
        <v>2590</v>
      </c>
    </row>
    <row r="577">
      <c r="A577" s="1" t="s">
        <v>2587</v>
      </c>
      <c r="B577" s="1" t="s">
        <v>2591</v>
      </c>
      <c r="C577" s="1" t="s">
        <v>2592</v>
      </c>
      <c r="D577" s="2" t="s">
        <v>2593</v>
      </c>
      <c r="E577" t="str">
        <f>IMAGE("https://i.ytimg.com/vi/pCbBMAeX0ok/maxresdefault.jpg",1)</f>
        <v/>
      </c>
      <c r="F577" s="1" t="s">
        <v>4</v>
      </c>
      <c r="G577" s="2" t="s">
        <v>2594</v>
      </c>
    </row>
    <row r="578">
      <c r="A578" s="1" t="s">
        <v>2595</v>
      </c>
      <c r="B578" s="1" t="s">
        <v>689</v>
      </c>
      <c r="C578" s="1" t="s">
        <v>2596</v>
      </c>
      <c r="D578" s="2" t="s">
        <v>2597</v>
      </c>
      <c r="E578" t="str">
        <f>IMAGE("http://res.sys-con.com/story/mar15/3318132/Litmus_0_1_0_0.png",1)</f>
        <v/>
      </c>
      <c r="F578" s="1" t="s">
        <v>4</v>
      </c>
      <c r="G578" s="2" t="s">
        <v>2598</v>
      </c>
    </row>
    <row r="579">
      <c r="A579" s="1" t="s">
        <v>2599</v>
      </c>
      <c r="B579" s="1" t="s">
        <v>689</v>
      </c>
      <c r="C579" s="1" t="s">
        <v>2600</v>
      </c>
      <c r="D579" s="2" t="s">
        <v>2601</v>
      </c>
      <c r="E579" t="str">
        <f>IMAGE("http://www.newstatesman.com/sites/default/files/styles/fullnode_image/public/blogs_2015/03/166212611.jpg?itok=7gKdTCxi",1)</f>
        <v/>
      </c>
      <c r="F579" s="1" t="s">
        <v>4</v>
      </c>
      <c r="G579" s="2" t="s">
        <v>2602</v>
      </c>
    </row>
    <row r="580">
      <c r="A580" s="1" t="s">
        <v>2603</v>
      </c>
      <c r="B580" s="1" t="s">
        <v>689</v>
      </c>
      <c r="C580" s="1" t="s">
        <v>2604</v>
      </c>
      <c r="D580" s="2" t="s">
        <v>2605</v>
      </c>
      <c r="E580" t="str">
        <f>IMAGE("http://leaprate.com/wp-content/uploads/btcmarchreg.jpg",1)</f>
        <v/>
      </c>
      <c r="F580" s="1" t="s">
        <v>4</v>
      </c>
      <c r="G580" s="2" t="s">
        <v>2606</v>
      </c>
    </row>
    <row r="581">
      <c r="A581" s="1" t="s">
        <v>2607</v>
      </c>
      <c r="B581" s="1" t="s">
        <v>286</v>
      </c>
      <c r="C581" s="1" t="s">
        <v>2608</v>
      </c>
      <c r="D581" s="2" t="s">
        <v>2609</v>
      </c>
      <c r="E581" t="str">
        <f>IMAGE("http://media.guim.co.uk/bafdb98407c9977ef3a5e73c797b446896fc7461/0_13_4256_2554/2000.jpg",1)</f>
        <v/>
      </c>
      <c r="F581" s="1" t="s">
        <v>4</v>
      </c>
      <c r="G581" s="2" t="s">
        <v>2610</v>
      </c>
    </row>
    <row r="582">
      <c r="A582" s="1" t="s">
        <v>2611</v>
      </c>
      <c r="B582" s="1" t="s">
        <v>2612</v>
      </c>
      <c r="C582" s="1" t="s">
        <v>2613</v>
      </c>
      <c r="D582" s="2" t="s">
        <v>2614</v>
      </c>
      <c r="E582" t="str">
        <f>IMAGE("http://thecoinfront.com/wp-content/uploads/2015/03/cadbury-coins_3087144b.jpg",1)</f>
        <v/>
      </c>
      <c r="F582" s="1" t="s">
        <v>4</v>
      </c>
      <c r="G582" s="2" t="s">
        <v>2615</v>
      </c>
    </row>
    <row r="583">
      <c r="A583" s="1" t="s">
        <v>2616</v>
      </c>
      <c r="B583" s="1" t="s">
        <v>2612</v>
      </c>
      <c r="C583" s="1" t="s">
        <v>2617</v>
      </c>
      <c r="D583" s="2" t="s">
        <v>2618</v>
      </c>
      <c r="E583" t="str">
        <f>IMAGE("http://thecoinfront.com/wp-content/uploads/2015/03/millionairecoin-jack-grabya-The-CoinFront-your-news-source-for-bitcoin-altcoin-digital-and-cryptocurrencies.jpg",1)</f>
        <v/>
      </c>
      <c r="F583" s="1" t="s">
        <v>4</v>
      </c>
      <c r="G583" s="2" t="s">
        <v>2619</v>
      </c>
    </row>
    <row r="584">
      <c r="A584" s="1" t="s">
        <v>2620</v>
      </c>
      <c r="B584" s="1" t="s">
        <v>2612</v>
      </c>
      <c r="C584" s="1" t="s">
        <v>2621</v>
      </c>
      <c r="D584" s="2" t="s">
        <v>2622</v>
      </c>
      <c r="E584" t="str">
        <f>IMAGE("http://thecoinfront.com/wp-content/uploads/2015/03/mark-karpeles-found-the-bitcoins-The-CoinFront-your-news-source-for-bitcoin-altcoin-digital-and-cryptocurrencies.jpg",1)</f>
        <v/>
      </c>
      <c r="F584" s="1" t="s">
        <v>4</v>
      </c>
      <c r="G584" s="2" t="s">
        <v>2623</v>
      </c>
    </row>
    <row r="585">
      <c r="A585" s="1" t="s">
        <v>2624</v>
      </c>
      <c r="B585" s="1" t="s">
        <v>2612</v>
      </c>
      <c r="C585" s="1" t="s">
        <v>2625</v>
      </c>
      <c r="D585" s="2" t="s">
        <v>2626</v>
      </c>
      <c r="E585" t="str">
        <f>IMAGE("http://thecoinfront.com/wp-content/uploads/2015/03/bitcoingraffiti.jpg",1)</f>
        <v/>
      </c>
      <c r="F585" s="1" t="s">
        <v>4</v>
      </c>
      <c r="G585" s="2" t="s">
        <v>2627</v>
      </c>
    </row>
    <row r="586">
      <c r="A586" s="1" t="s">
        <v>2624</v>
      </c>
      <c r="B586" s="1" t="s">
        <v>2612</v>
      </c>
      <c r="C586" s="1" t="s">
        <v>2628</v>
      </c>
      <c r="D586" s="2" t="s">
        <v>2629</v>
      </c>
      <c r="E586" t="str">
        <f>IMAGE("http://thecoinfront.com/wp-content/uploads/2015/03/us-government-adopts-bitcoin-The-CoinFront-your-news-source-for-bitcoin-altcoin-digital-and-cryptocurrencies.jpg",1)</f>
        <v/>
      </c>
      <c r="F586" s="1" t="s">
        <v>4</v>
      </c>
      <c r="G586" s="2" t="s">
        <v>2630</v>
      </c>
    </row>
    <row r="587">
      <c r="A587" s="1" t="s">
        <v>2624</v>
      </c>
      <c r="B587" s="1" t="s">
        <v>2631</v>
      </c>
      <c r="C587" s="1" t="s">
        <v>2632</v>
      </c>
      <c r="D587" s="1" t="s">
        <v>2633</v>
      </c>
      <c r="E587" t="str">
        <f t="shared" ref="E587:E589" si="65">IMAGE("http://ifttt.com/images/no_image_card.png",1)</f>
        <v/>
      </c>
      <c r="F587" s="1" t="s">
        <v>4</v>
      </c>
      <c r="G587" s="2" t="s">
        <v>2634</v>
      </c>
    </row>
    <row r="588">
      <c r="A588" s="1" t="s">
        <v>2635</v>
      </c>
      <c r="B588" s="1" t="s">
        <v>2636</v>
      </c>
      <c r="C588" s="1" t="s">
        <v>2637</v>
      </c>
      <c r="D588" s="1" t="s">
        <v>2638</v>
      </c>
      <c r="E588" t="str">
        <f t="shared" si="65"/>
        <v/>
      </c>
      <c r="F588" s="1" t="s">
        <v>4</v>
      </c>
      <c r="G588" s="2" t="s">
        <v>2639</v>
      </c>
    </row>
    <row r="589">
      <c r="A589" s="1" t="s">
        <v>2640</v>
      </c>
      <c r="B589" s="1" t="s">
        <v>2641</v>
      </c>
      <c r="C589" s="1" t="s">
        <v>2642</v>
      </c>
      <c r="D589" s="1" t="s">
        <v>2643</v>
      </c>
      <c r="E589" t="str">
        <f t="shared" si="65"/>
        <v/>
      </c>
      <c r="F589" s="1" t="s">
        <v>4</v>
      </c>
      <c r="G589" s="2" t="s">
        <v>2644</v>
      </c>
    </row>
    <row r="590">
      <c r="A590" s="1" t="s">
        <v>2640</v>
      </c>
      <c r="B590" s="1" t="s">
        <v>2645</v>
      </c>
      <c r="C590" s="1" t="s">
        <v>2646</v>
      </c>
      <c r="D590" s="2" t="s">
        <v>2647</v>
      </c>
      <c r="E590" t="str">
        <f>IMAGE("https://igcdn-photos-c-a.akamaihd.net/hphotos-ak-xpa1/t51.2885-15/10449008_381871578666690_531595261_n.jpg",1)</f>
        <v/>
      </c>
      <c r="F590" s="1" t="s">
        <v>4</v>
      </c>
      <c r="G590" s="2" t="s">
        <v>2648</v>
      </c>
    </row>
    <row r="591">
      <c r="A591" s="1" t="s">
        <v>2649</v>
      </c>
      <c r="B591" s="1" t="s">
        <v>2650</v>
      </c>
      <c r="C591" s="1" t="s">
        <v>2651</v>
      </c>
      <c r="D591" s="2" t="s">
        <v>2652</v>
      </c>
      <c r="E591" t="str">
        <f>IMAGE("http://www.seedsman.com/media/useruploads/images/1501_seeds_blog_ban.jpg",1)</f>
        <v/>
      </c>
      <c r="F591" s="1" t="s">
        <v>4</v>
      </c>
      <c r="G591" s="2" t="s">
        <v>2653</v>
      </c>
    </row>
    <row r="592">
      <c r="A592" s="1" t="s">
        <v>2654</v>
      </c>
      <c r="B592" s="1" t="s">
        <v>409</v>
      </c>
      <c r="C592" s="1" t="s">
        <v>2655</v>
      </c>
      <c r="D592" s="1" t="s">
        <v>167</v>
      </c>
      <c r="E592" t="str">
        <f t="shared" ref="E592:E593" si="66">IMAGE("http://ifttt.com/images/no_image_card.png",1)</f>
        <v/>
      </c>
      <c r="F592" s="1" t="s">
        <v>4</v>
      </c>
      <c r="G592" s="2" t="s">
        <v>2656</v>
      </c>
    </row>
    <row r="593">
      <c r="A593" s="1" t="s">
        <v>2657</v>
      </c>
      <c r="B593" s="1" t="s">
        <v>2658</v>
      </c>
      <c r="C593" s="1" t="s">
        <v>2659</v>
      </c>
      <c r="D593" s="1" t="s">
        <v>2660</v>
      </c>
      <c r="E593" t="str">
        <f t="shared" si="66"/>
        <v/>
      </c>
      <c r="F593" s="1" t="s">
        <v>4</v>
      </c>
      <c r="G593" s="2" t="s">
        <v>2661</v>
      </c>
    </row>
    <row r="594">
      <c r="A594" s="1" t="s">
        <v>2662</v>
      </c>
      <c r="B594" s="1" t="s">
        <v>170</v>
      </c>
      <c r="C594" s="1" t="s">
        <v>2663</v>
      </c>
      <c r="D594" s="2" t="s">
        <v>2664</v>
      </c>
      <c r="E594" t="str">
        <f>IMAGE("http://blog.changetip.com/wp-content/uploads/2015/04/tip_hat.png",1)</f>
        <v/>
      </c>
      <c r="F594" s="1" t="s">
        <v>4</v>
      </c>
      <c r="G594" s="2" t="s">
        <v>2665</v>
      </c>
    </row>
    <row r="595">
      <c r="A595" s="1" t="s">
        <v>2666</v>
      </c>
      <c r="B595" s="1" t="s">
        <v>2667</v>
      </c>
      <c r="C595" s="1" t="s">
        <v>2668</v>
      </c>
      <c r="D595" s="2" t="s">
        <v>2669</v>
      </c>
      <c r="E595" t="str">
        <f>IMAGE("http://i.imgur.com/6PxVZCI.jpg?1?fb",1)</f>
        <v/>
      </c>
      <c r="F595" s="1" t="s">
        <v>4</v>
      </c>
      <c r="G595" s="2" t="s">
        <v>2670</v>
      </c>
    </row>
    <row r="596">
      <c r="A596" s="1" t="s">
        <v>2671</v>
      </c>
      <c r="B596" s="1" t="s">
        <v>2672</v>
      </c>
      <c r="C596" s="1" t="s">
        <v>2673</v>
      </c>
      <c r="D596" s="1" t="s">
        <v>2674</v>
      </c>
      <c r="E596" t="str">
        <f t="shared" ref="E596:E598" si="67">IMAGE("http://ifttt.com/images/no_image_card.png",1)</f>
        <v/>
      </c>
      <c r="F596" s="1" t="s">
        <v>4</v>
      </c>
      <c r="G596" s="2" t="s">
        <v>2675</v>
      </c>
    </row>
    <row r="597">
      <c r="A597" s="1" t="s">
        <v>2676</v>
      </c>
      <c r="B597" s="1" t="s">
        <v>2677</v>
      </c>
      <c r="C597" s="1" t="s">
        <v>2678</v>
      </c>
      <c r="D597" s="1" t="s">
        <v>2679</v>
      </c>
      <c r="E597" t="str">
        <f t="shared" si="67"/>
        <v/>
      </c>
      <c r="F597" s="1" t="s">
        <v>4</v>
      </c>
      <c r="G597" s="2" t="s">
        <v>2680</v>
      </c>
    </row>
    <row r="598">
      <c r="A598" s="1" t="s">
        <v>2681</v>
      </c>
      <c r="B598" s="1" t="s">
        <v>2682</v>
      </c>
      <c r="C598" s="1" t="s">
        <v>2683</v>
      </c>
      <c r="D598" s="1" t="s">
        <v>2684</v>
      </c>
      <c r="E598" t="str">
        <f t="shared" si="67"/>
        <v/>
      </c>
      <c r="F598" s="1" t="s">
        <v>4</v>
      </c>
      <c r="G598" s="2" t="s">
        <v>2685</v>
      </c>
    </row>
    <row r="599">
      <c r="A599" s="1" t="s">
        <v>2649</v>
      </c>
      <c r="B599" s="1" t="s">
        <v>2650</v>
      </c>
      <c r="C599" s="1" t="s">
        <v>2651</v>
      </c>
      <c r="D599" s="2" t="s">
        <v>2652</v>
      </c>
      <c r="E599" t="str">
        <f>IMAGE("http://www.seedsman.com/media/useruploads/images/1501_seeds_blog_ban.jpg",1)</f>
        <v/>
      </c>
      <c r="F599" s="1" t="s">
        <v>4</v>
      </c>
      <c r="G599" s="2" t="s">
        <v>2653</v>
      </c>
    </row>
    <row r="600">
      <c r="A600" s="1" t="s">
        <v>2686</v>
      </c>
      <c r="B600" s="1" t="s">
        <v>2687</v>
      </c>
      <c r="C600" s="1" t="s">
        <v>2688</v>
      </c>
      <c r="D600" s="2" t="s">
        <v>2689</v>
      </c>
      <c r="E600" t="str">
        <f>IMAGE("https://i.ytimg.com/vi/SGSrGmHsT8s/hqdefault.jpg",1)</f>
        <v/>
      </c>
      <c r="F600" s="1" t="s">
        <v>4</v>
      </c>
      <c r="G600" s="2" t="s">
        <v>2690</v>
      </c>
    </row>
    <row r="601">
      <c r="A601" s="1" t="s">
        <v>2691</v>
      </c>
      <c r="B601" s="1" t="s">
        <v>2692</v>
      </c>
      <c r="C601" s="1" t="s">
        <v>2693</v>
      </c>
      <c r="D601" s="2" t="s">
        <v>2694</v>
      </c>
      <c r="E601" t="str">
        <f>IMAGE("http://www.graphics.com/sites/default/files/field/image/gold.jpg",1)</f>
        <v/>
      </c>
      <c r="F601" s="1" t="s">
        <v>4</v>
      </c>
      <c r="G601" s="2" t="s">
        <v>2695</v>
      </c>
    </row>
    <row r="602">
      <c r="A602" s="1" t="s">
        <v>2696</v>
      </c>
      <c r="B602" s="1" t="s">
        <v>2697</v>
      </c>
      <c r="C602" s="1" t="s">
        <v>2698</v>
      </c>
      <c r="D602" s="1" t="s">
        <v>2699</v>
      </c>
      <c r="E602" t="str">
        <f t="shared" ref="E602:E603" si="68">IMAGE("http://ifttt.com/images/no_image_card.png",1)</f>
        <v/>
      </c>
      <c r="F602" s="1" t="s">
        <v>4</v>
      </c>
      <c r="G602" s="2" t="s">
        <v>2700</v>
      </c>
    </row>
    <row r="603">
      <c r="A603" s="1" t="s">
        <v>2701</v>
      </c>
      <c r="B603" s="1" t="s">
        <v>2702</v>
      </c>
      <c r="C603" s="1" t="s">
        <v>2703</v>
      </c>
      <c r="D603" s="1" t="s">
        <v>2704</v>
      </c>
      <c r="E603" t="str">
        <f t="shared" si="68"/>
        <v/>
      </c>
      <c r="F603" s="1" t="s">
        <v>4</v>
      </c>
      <c r="G603" s="2" t="s">
        <v>2705</v>
      </c>
    </row>
    <row r="604">
      <c r="A604" s="1" t="s">
        <v>2701</v>
      </c>
      <c r="B604" s="1" t="s">
        <v>2706</v>
      </c>
      <c r="C604" s="1" t="s">
        <v>2707</v>
      </c>
      <c r="D604" s="2" t="s">
        <v>2708</v>
      </c>
      <c r="E604" t="str">
        <f>IMAGE("http://i.imgur.com/wrMKRYR.gif",1)</f>
        <v/>
      </c>
      <c r="F604" s="1" t="s">
        <v>4</v>
      </c>
      <c r="G604" s="2" t="s">
        <v>2709</v>
      </c>
    </row>
    <row r="605">
      <c r="A605" s="1" t="s">
        <v>2710</v>
      </c>
      <c r="B605" s="1" t="s">
        <v>1101</v>
      </c>
      <c r="C605" s="1" t="s">
        <v>2711</v>
      </c>
      <c r="D605" s="2" t="s">
        <v>2712</v>
      </c>
      <c r="E605" t="str">
        <f>IMAGE("https://pbs.twimg.com/profile_images/2459071880/ya8huvvhi0r8mw0uj5ue_400x400.jpeg",1)</f>
        <v/>
      </c>
      <c r="F605" s="1" t="s">
        <v>4</v>
      </c>
      <c r="G605" s="2" t="s">
        <v>2713</v>
      </c>
    </row>
    <row r="606">
      <c r="A606" s="1" t="s">
        <v>2714</v>
      </c>
      <c r="B606" s="1" t="s">
        <v>2715</v>
      </c>
      <c r="C606" s="1" t="s">
        <v>2716</v>
      </c>
      <c r="D606" s="2" t="s">
        <v>2717</v>
      </c>
      <c r="E606" t="str">
        <f>IMAGE("https://ii.techdirt.com/s/t/i/td-icon.jpg",1)</f>
        <v/>
      </c>
      <c r="F606" s="1" t="s">
        <v>4</v>
      </c>
      <c r="G606" s="2" t="s">
        <v>2718</v>
      </c>
    </row>
    <row r="607">
      <c r="A607" s="1" t="s">
        <v>2719</v>
      </c>
      <c r="B607" s="1" t="s">
        <v>782</v>
      </c>
      <c r="C607" s="1" t="s">
        <v>2720</v>
      </c>
      <c r="D607" s="2" t="s">
        <v>2721</v>
      </c>
      <c r="E607" t="str">
        <f>IMAGE("http://newswire.net/public/article/95/db/01/banx-trade.jpg",1)</f>
        <v/>
      </c>
      <c r="F607" s="1" t="s">
        <v>4</v>
      </c>
      <c r="G607" s="2" t="s">
        <v>2722</v>
      </c>
    </row>
    <row r="608">
      <c r="A608" s="1" t="s">
        <v>2723</v>
      </c>
      <c r="B608" s="1" t="s">
        <v>2724</v>
      </c>
      <c r="C608" s="1" t="s">
        <v>2725</v>
      </c>
      <c r="D608" s="2" t="s">
        <v>2726</v>
      </c>
      <c r="E608" t="str">
        <f>IMAGE("http://ifttt.com/images/no_image_card.png",1)</f>
        <v/>
      </c>
      <c r="F608" s="1" t="s">
        <v>4</v>
      </c>
      <c r="G608" s="2" t="s">
        <v>2727</v>
      </c>
    </row>
    <row r="609">
      <c r="A609" s="1" t="s">
        <v>2728</v>
      </c>
      <c r="B609" s="1" t="s">
        <v>2729</v>
      </c>
      <c r="C609" s="1" t="s">
        <v>2730</v>
      </c>
      <c r="D609" s="2" t="s">
        <v>2731</v>
      </c>
      <c r="E609" t="str">
        <f>IMAGE("http://static1.squarespace.com/static/54f13a91e4b0b6eeae925d57/55010859e4b04267227d9c1e/55021627e4b0c6d6af1d127c/?format=1000w",1)</f>
        <v/>
      </c>
      <c r="F609" s="1" t="s">
        <v>4</v>
      </c>
      <c r="G609" s="2" t="s">
        <v>2732</v>
      </c>
    </row>
    <row r="610">
      <c r="A610" s="1" t="s">
        <v>2733</v>
      </c>
      <c r="B610" s="1" t="s">
        <v>2734</v>
      </c>
      <c r="C610" s="1" t="s">
        <v>2735</v>
      </c>
      <c r="D610" s="2" t="s">
        <v>2736</v>
      </c>
      <c r="E610" t="str">
        <f>IMAGE("http://www.miningpool.co.uk/wp-content/uploads/2015/04/Bitcoinripplebanner.png",1)</f>
        <v/>
      </c>
      <c r="F610" s="1" t="s">
        <v>4</v>
      </c>
      <c r="G610" s="2" t="s">
        <v>2737</v>
      </c>
    </row>
    <row r="611">
      <c r="A611" s="1" t="s">
        <v>2738</v>
      </c>
      <c r="B611" s="1" t="s">
        <v>2739</v>
      </c>
      <c r="C611" s="1" t="s">
        <v>2740</v>
      </c>
      <c r="D611" s="2" t="s">
        <v>2741</v>
      </c>
      <c r="E611" t="str">
        <f>IMAGE("http://i.imgur.com/DwYRIR4.jpg",1)</f>
        <v/>
      </c>
      <c r="F611" s="1" t="s">
        <v>4</v>
      </c>
      <c r="G611" s="2" t="s">
        <v>2742</v>
      </c>
    </row>
    <row r="612">
      <c r="A612" s="1" t="s">
        <v>2743</v>
      </c>
      <c r="B612" s="1" t="s">
        <v>858</v>
      </c>
      <c r="C612" s="1" t="s">
        <v>2744</v>
      </c>
      <c r="D612" s="2" t="s">
        <v>2745</v>
      </c>
      <c r="E612" t="str">
        <f>IMAGE("https://igcdn-photos-f-a.akamaihd.net/hphotos-ak-xfa1/t51.2885-15/10919567_1598847223689661_257440921_n.jpg",1)</f>
        <v/>
      </c>
      <c r="F612" s="1" t="s">
        <v>4</v>
      </c>
      <c r="G612" s="2" t="s">
        <v>2746</v>
      </c>
    </row>
    <row r="613">
      <c r="A613" s="1" t="s">
        <v>2747</v>
      </c>
      <c r="B613" s="1" t="s">
        <v>2748</v>
      </c>
      <c r="C613" s="1" t="s">
        <v>2749</v>
      </c>
      <c r="D613" s="2" t="s">
        <v>2750</v>
      </c>
      <c r="E613" t="str">
        <f>IMAGE("https://i.ytimg.com/vi/dv5Q8VprwTs/maxresdefault.jpg",1)</f>
        <v/>
      </c>
      <c r="F613" s="1" t="s">
        <v>4</v>
      </c>
      <c r="G613" s="2" t="s">
        <v>2751</v>
      </c>
    </row>
    <row r="614">
      <c r="A614" s="1" t="s">
        <v>2752</v>
      </c>
      <c r="B614" s="1" t="s">
        <v>2753</v>
      </c>
      <c r="C614" s="1" t="s">
        <v>2754</v>
      </c>
      <c r="D614" s="2" t="s">
        <v>2755</v>
      </c>
      <c r="E614" t="str">
        <f>IMAGE("http://scd.france24.com/en/files/imagecache/france24_ct_api_bigger_169/images/afp/fec8cb97179463ccf5c098e097541512ec94e330.jpg",1)</f>
        <v/>
      </c>
      <c r="F614" s="1" t="s">
        <v>4</v>
      </c>
      <c r="G614" s="2" t="s">
        <v>2756</v>
      </c>
    </row>
    <row r="615">
      <c r="A615" s="1" t="s">
        <v>2757</v>
      </c>
      <c r="B615" s="1" t="s">
        <v>1879</v>
      </c>
      <c r="C615" s="1" t="s">
        <v>2758</v>
      </c>
      <c r="D615" s="2" t="s">
        <v>2759</v>
      </c>
      <c r="E615" t="str">
        <f>IMAGE("https://pbs.twimg.com/media/CBhW369UcAAQ4Fq.png:large",1)</f>
        <v/>
      </c>
      <c r="F615" s="1" t="s">
        <v>4</v>
      </c>
      <c r="G615" s="2" t="s">
        <v>2760</v>
      </c>
    </row>
    <row r="616">
      <c r="A616" s="1" t="s">
        <v>2761</v>
      </c>
      <c r="B616" s="1" t="s">
        <v>2762</v>
      </c>
      <c r="C616" s="1" t="s">
        <v>2763</v>
      </c>
      <c r="D616" s="1" t="s">
        <v>2764</v>
      </c>
      <c r="E616" t="str">
        <f>IMAGE("http://ifttt.com/images/no_image_card.png",1)</f>
        <v/>
      </c>
      <c r="F616" s="1" t="s">
        <v>4</v>
      </c>
      <c r="G616" s="2" t="s">
        <v>2765</v>
      </c>
    </row>
    <row r="617">
      <c r="A617" s="1" t="s">
        <v>2766</v>
      </c>
      <c r="B617" s="1" t="s">
        <v>2767</v>
      </c>
      <c r="C617" s="1" t="s">
        <v>2768</v>
      </c>
      <c r="D617" s="2" t="s">
        <v>2769</v>
      </c>
      <c r="E617" t="str">
        <f>IMAGE("http://cdn.shopify.com/s/files/1/0768/3211/t/9/assets/slide1.jpg?5739710212596155601",1)</f>
        <v/>
      </c>
      <c r="F617" s="1" t="s">
        <v>4</v>
      </c>
      <c r="G617" s="2" t="s">
        <v>2770</v>
      </c>
    </row>
    <row r="618">
      <c r="A618" s="1" t="s">
        <v>2771</v>
      </c>
      <c r="B618" s="1" t="s">
        <v>2772</v>
      </c>
      <c r="C618" s="1" t="s">
        <v>2773</v>
      </c>
      <c r="D618" s="2" t="s">
        <v>2774</v>
      </c>
      <c r="E618" t="str">
        <f>IMAGE("https://pbs.twimg.com/profile_images/464929839380566016/Zot3g7lX_400x400.png",1)</f>
        <v/>
      </c>
      <c r="F618" s="1" t="s">
        <v>4</v>
      </c>
      <c r="G618" s="2" t="s">
        <v>2775</v>
      </c>
    </row>
    <row r="619">
      <c r="A619" s="1" t="s">
        <v>2776</v>
      </c>
      <c r="B619" s="1" t="s">
        <v>2777</v>
      </c>
      <c r="C619" s="1" t="s">
        <v>2778</v>
      </c>
      <c r="D619" s="1" t="s">
        <v>2779</v>
      </c>
      <c r="E619" t="str">
        <f>IMAGE("http://ifttt.com/images/no_image_card.png",1)</f>
        <v/>
      </c>
      <c r="F619" s="1" t="s">
        <v>4</v>
      </c>
      <c r="G619" s="2" t="s">
        <v>2780</v>
      </c>
    </row>
    <row r="620">
      <c r="A620" s="1" t="s">
        <v>2719</v>
      </c>
      <c r="B620" s="1" t="s">
        <v>782</v>
      </c>
      <c r="C620" s="1" t="s">
        <v>2720</v>
      </c>
      <c r="D620" s="2" t="s">
        <v>2721</v>
      </c>
      <c r="E620" t="str">
        <f>IMAGE("http://newswire.net/public/article/95/db/01/banx-trade.jpg",1)</f>
        <v/>
      </c>
      <c r="F620" s="1" t="s">
        <v>4</v>
      </c>
      <c r="G620" s="2" t="s">
        <v>2722</v>
      </c>
    </row>
    <row r="621">
      <c r="A621" s="1" t="s">
        <v>2781</v>
      </c>
      <c r="B621" s="1" t="s">
        <v>1534</v>
      </c>
      <c r="C621" s="1" t="s">
        <v>2782</v>
      </c>
      <c r="D621" s="2" t="s">
        <v>2783</v>
      </c>
      <c r="E621" t="str">
        <f>IMAGE("http://ifttt.com/images/no_image_card.png",1)</f>
        <v/>
      </c>
      <c r="F621" s="1" t="s">
        <v>4</v>
      </c>
      <c r="G621" s="2" t="s">
        <v>2784</v>
      </c>
    </row>
    <row r="622">
      <c r="A622" s="1" t="s">
        <v>2785</v>
      </c>
      <c r="B622" s="1" t="s">
        <v>1760</v>
      </c>
      <c r="C622" s="1" t="s">
        <v>2786</v>
      </c>
      <c r="D622" s="2" t="s">
        <v>2787</v>
      </c>
      <c r="E622" t="str">
        <f>IMAGE("http://www.theopenledger.com/wp-content/uploads/2015/04/TOL_logosquare.png",1)</f>
        <v/>
      </c>
      <c r="F622" s="1" t="s">
        <v>4</v>
      </c>
      <c r="G622" s="2" t="s">
        <v>2788</v>
      </c>
    </row>
    <row r="623">
      <c r="A623" s="1" t="s">
        <v>2789</v>
      </c>
      <c r="B623" s="1" t="s">
        <v>266</v>
      </c>
      <c r="C623" s="1" t="s">
        <v>2790</v>
      </c>
      <c r="D623" s="2" t="s">
        <v>2791</v>
      </c>
      <c r="E623" t="str">
        <f>IMAGE("https://pbs.twimg.com/profile_images/483652901743509504/_SZ3YACb_400x400.jpeg",1)</f>
        <v/>
      </c>
      <c r="F623" s="1" t="s">
        <v>4</v>
      </c>
      <c r="G623" s="2" t="s">
        <v>2792</v>
      </c>
    </row>
    <row r="624">
      <c r="A624" s="1" t="s">
        <v>2793</v>
      </c>
      <c r="B624" s="1" t="s">
        <v>2794</v>
      </c>
      <c r="C624" s="1" t="s">
        <v>2795</v>
      </c>
      <c r="D624" s="2" t="s">
        <v>2796</v>
      </c>
      <c r="E624" t="str">
        <f>IMAGE("http://i.imgur.com/YEbF88g.png",1)</f>
        <v/>
      </c>
      <c r="F624" s="1" t="s">
        <v>4</v>
      </c>
      <c r="G624" s="2" t="s">
        <v>2797</v>
      </c>
    </row>
    <row r="625">
      <c r="A625" s="1" t="s">
        <v>2798</v>
      </c>
      <c r="B625" s="1" t="s">
        <v>2799</v>
      </c>
      <c r="C625" s="1" t="s">
        <v>2800</v>
      </c>
      <c r="D625" s="2" t="s">
        <v>2801</v>
      </c>
      <c r="E625" t="str">
        <f>IMAGE("https://i.imgur.com/slAC1Qu.png",1)</f>
        <v/>
      </c>
      <c r="F625" s="1" t="s">
        <v>4</v>
      </c>
      <c r="G625" s="2" t="s">
        <v>2802</v>
      </c>
    </row>
    <row r="626">
      <c r="A626" s="1" t="s">
        <v>2798</v>
      </c>
      <c r="B626" s="1" t="s">
        <v>2803</v>
      </c>
      <c r="C626" s="1" t="s">
        <v>2804</v>
      </c>
      <c r="D626" s="1" t="s">
        <v>2805</v>
      </c>
      <c r="E626" t="str">
        <f>IMAGE("http://ifttt.com/images/no_image_card.png",1)</f>
        <v/>
      </c>
      <c r="F626" s="1" t="s">
        <v>4</v>
      </c>
      <c r="G626" s="2" t="s">
        <v>2806</v>
      </c>
    </row>
    <row r="627">
      <c r="A627" s="1" t="s">
        <v>2807</v>
      </c>
      <c r="B627" s="1" t="s">
        <v>1284</v>
      </c>
      <c r="C627" s="1" t="s">
        <v>2808</v>
      </c>
      <c r="D627" s="2" t="s">
        <v>2809</v>
      </c>
      <c r="E627" t="str">
        <f>IMAGE("https://camo.githubusercontent.com/365986a132ccd6a44c23a9169022c0b5c890c387/68747470733a2f2f73332e616d617a6f6e6177732e636f6d2f6769746875622f726962626f6e732f666f726b6d655f72696768745f7265645f6161303030302e706e67",1)</f>
        <v/>
      </c>
      <c r="F627" s="1" t="s">
        <v>4</v>
      </c>
      <c r="G627" s="2" t="s">
        <v>2810</v>
      </c>
    </row>
    <row r="628">
      <c r="A628" s="1" t="s">
        <v>2811</v>
      </c>
      <c r="B628" s="1" t="s">
        <v>2812</v>
      </c>
      <c r="C628" s="1" t="s">
        <v>2813</v>
      </c>
      <c r="D628" s="1" t="s">
        <v>2814</v>
      </c>
      <c r="E628" t="str">
        <f>IMAGE("http://ifttt.com/images/no_image_card.png",1)</f>
        <v/>
      </c>
      <c r="F628" s="1" t="s">
        <v>4</v>
      </c>
      <c r="G628" s="2" t="s">
        <v>2815</v>
      </c>
    </row>
    <row r="629">
      <c r="A629" s="1" t="s">
        <v>2816</v>
      </c>
      <c r="B629" s="1" t="s">
        <v>2817</v>
      </c>
      <c r="C629" s="1" t="s">
        <v>2818</v>
      </c>
      <c r="D629" s="2" t="s">
        <v>2819</v>
      </c>
      <c r="E629" t="str">
        <f>IMAGE("http://blog.coinbase.com/assets/img/og-blog2.jpg",1)</f>
        <v/>
      </c>
      <c r="F629" s="1" t="s">
        <v>4</v>
      </c>
      <c r="G629" s="2" t="s">
        <v>2820</v>
      </c>
    </row>
    <row r="630">
      <c r="A630" s="1" t="s">
        <v>2785</v>
      </c>
      <c r="B630" s="1" t="s">
        <v>1760</v>
      </c>
      <c r="C630" s="1" t="s">
        <v>2786</v>
      </c>
      <c r="D630" s="2" t="s">
        <v>2787</v>
      </c>
      <c r="E630" t="str">
        <f>IMAGE("http://www.theopenledger.com/wp-content/uploads/2015/04/TOL_logosquare.png",1)</f>
        <v/>
      </c>
      <c r="F630" s="1" t="s">
        <v>4</v>
      </c>
      <c r="G630" s="2" t="s">
        <v>2788</v>
      </c>
    </row>
    <row r="631">
      <c r="A631" s="1" t="s">
        <v>2789</v>
      </c>
      <c r="B631" s="1" t="s">
        <v>266</v>
      </c>
      <c r="C631" s="1" t="s">
        <v>2790</v>
      </c>
      <c r="D631" s="2" t="s">
        <v>2791</v>
      </c>
      <c r="E631" t="str">
        <f>IMAGE("https://pbs.twimg.com/profile_images/483652901743509504/_SZ3YACb_400x400.jpeg",1)</f>
        <v/>
      </c>
      <c r="F631" s="1" t="s">
        <v>4</v>
      </c>
      <c r="G631" s="2" t="s">
        <v>2792</v>
      </c>
    </row>
    <row r="632">
      <c r="A632" s="1" t="s">
        <v>2821</v>
      </c>
      <c r="B632" s="1" t="s">
        <v>2822</v>
      </c>
      <c r="C632" s="1" t="s">
        <v>2823</v>
      </c>
      <c r="D632" s="2" t="s">
        <v>2824</v>
      </c>
      <c r="E632" t="str">
        <f>IMAGE("https://blog.xapo.com/wp-content/uploads/2015/03/NEW-YORK-CITY-1940x1259.jpg",1)</f>
        <v/>
      </c>
      <c r="F632" s="1" t="s">
        <v>4</v>
      </c>
      <c r="G632" s="2" t="s">
        <v>2825</v>
      </c>
    </row>
    <row r="633">
      <c r="A633" s="1" t="s">
        <v>2826</v>
      </c>
      <c r="B633" s="1" t="s">
        <v>2827</v>
      </c>
      <c r="C633" s="1" t="s">
        <v>2828</v>
      </c>
      <c r="D633" s="2" t="s">
        <v>2829</v>
      </c>
      <c r="E633" t="str">
        <f>IMAGE("http://insidebitcoins.com/wp-content/uploads/2015/01/Ledger-150x150.jpg",1)</f>
        <v/>
      </c>
      <c r="F633" s="1" t="s">
        <v>4</v>
      </c>
      <c r="G633" s="2" t="s">
        <v>2830</v>
      </c>
    </row>
    <row r="634">
      <c r="A634" s="1" t="s">
        <v>2831</v>
      </c>
      <c r="B634" s="1" t="s">
        <v>2832</v>
      </c>
      <c r="C634" s="1" t="s">
        <v>2833</v>
      </c>
      <c r="D634" s="2" t="s">
        <v>2834</v>
      </c>
      <c r="E634" t="str">
        <f>IMAGE("http://i.imgur.com/UUJGPqY.jpg?fb",1)</f>
        <v/>
      </c>
      <c r="F634" s="1" t="s">
        <v>4</v>
      </c>
      <c r="G634" s="2" t="s">
        <v>2835</v>
      </c>
    </row>
    <row r="635">
      <c r="A635" s="1" t="s">
        <v>2836</v>
      </c>
      <c r="B635" s="1" t="s">
        <v>2837</v>
      </c>
      <c r="C635" s="1" t="s">
        <v>2838</v>
      </c>
      <c r="D635" s="2" t="s">
        <v>2839</v>
      </c>
      <c r="E635" t="str">
        <f>IMAGE("https://31.media.tumblr.com/56e6aee34e0e3c1a605409ea334ce78b/tumblr_inline_nibs05DGot1t5x8lo.png",1)</f>
        <v/>
      </c>
      <c r="F635" s="1" t="s">
        <v>4</v>
      </c>
      <c r="G635" s="2" t="s">
        <v>2840</v>
      </c>
    </row>
    <row r="636">
      <c r="A636" s="1" t="s">
        <v>2841</v>
      </c>
      <c r="B636" s="1" t="s">
        <v>858</v>
      </c>
      <c r="C636" s="1" t="s">
        <v>2842</v>
      </c>
      <c r="D636" s="2" t="s">
        <v>2843</v>
      </c>
      <c r="E636" t="str">
        <f>IMAGE("http://i.imgur.com/ICFWHLS.jpg?1?fb",1)</f>
        <v/>
      </c>
      <c r="F636" s="1" t="s">
        <v>4</v>
      </c>
      <c r="G636" s="2" t="s">
        <v>2844</v>
      </c>
    </row>
    <row r="637">
      <c r="A637" s="1" t="s">
        <v>2845</v>
      </c>
      <c r="B637" s="1" t="s">
        <v>782</v>
      </c>
      <c r="C637" s="1" t="s">
        <v>2846</v>
      </c>
      <c r="D637" s="2" t="s">
        <v>2847</v>
      </c>
      <c r="E637" t="str">
        <f>IMAGE("http://www.nasdaq.com/images/dreamit.jpg",1)</f>
        <v/>
      </c>
      <c r="F637" s="1" t="s">
        <v>4</v>
      </c>
      <c r="G637" s="2" t="s">
        <v>2848</v>
      </c>
    </row>
    <row r="638">
      <c r="A638" s="1" t="s">
        <v>2849</v>
      </c>
      <c r="B638" s="1" t="s">
        <v>1</v>
      </c>
      <c r="C638" s="1" t="s">
        <v>2850</v>
      </c>
      <c r="D638" s="2" t="s">
        <v>2851</v>
      </c>
      <c r="E638" t="str">
        <f>IMAGE("http://enjoybitcoins.com/wp-content/uploads/2015/02/gemlogovday.png",1)</f>
        <v/>
      </c>
      <c r="F638" s="1" t="s">
        <v>4</v>
      </c>
      <c r="G638" s="2" t="s">
        <v>2852</v>
      </c>
    </row>
    <row r="639">
      <c r="A639" s="1" t="s">
        <v>2831</v>
      </c>
      <c r="B639" s="1" t="s">
        <v>2832</v>
      </c>
      <c r="C639" s="1" t="s">
        <v>2833</v>
      </c>
      <c r="D639" s="2" t="s">
        <v>2834</v>
      </c>
      <c r="E639" t="str">
        <f>IMAGE("http://i.imgur.com/UUJGPqY.jpg?fb",1)</f>
        <v/>
      </c>
      <c r="F639" s="1" t="s">
        <v>4</v>
      </c>
      <c r="G639" s="2" t="s">
        <v>2835</v>
      </c>
    </row>
    <row r="640">
      <c r="A640" s="1" t="s">
        <v>2853</v>
      </c>
      <c r="B640" s="1" t="s">
        <v>2854</v>
      </c>
      <c r="C640" s="1" t="s">
        <v>2855</v>
      </c>
      <c r="D640" s="1" t="s">
        <v>2856</v>
      </c>
      <c r="E640" t="str">
        <f>IMAGE("http://ifttt.com/images/no_image_card.png",1)</f>
        <v/>
      </c>
      <c r="F640" s="1" t="s">
        <v>4</v>
      </c>
      <c r="G640" s="2" t="s">
        <v>2857</v>
      </c>
    </row>
    <row r="641">
      <c r="A641" s="1" t="s">
        <v>2858</v>
      </c>
      <c r="B641" s="1" t="s">
        <v>1101</v>
      </c>
      <c r="C641" s="1" t="s">
        <v>2859</v>
      </c>
      <c r="D641" s="2" t="s">
        <v>2860</v>
      </c>
      <c r="E641" t="str">
        <f>IMAGE("https://i.ytimg.com/vi/cNc0IKQjXWM/maxresdefault.jpg",1)</f>
        <v/>
      </c>
      <c r="F641" s="1" t="s">
        <v>4</v>
      </c>
      <c r="G641" s="2" t="s">
        <v>2861</v>
      </c>
    </row>
    <row r="642">
      <c r="A642" s="1" t="s">
        <v>2862</v>
      </c>
      <c r="B642" s="1" t="s">
        <v>2863</v>
      </c>
      <c r="C642" s="1" t="s">
        <v>2864</v>
      </c>
      <c r="D642" s="2" t="s">
        <v>2865</v>
      </c>
      <c r="E642" t="str">
        <f>IMAGE("https://pbs.twimg.com/profile_images/464367286573211648/4Fd0bwAY_400x400.jpeg",1)</f>
        <v/>
      </c>
      <c r="F642" s="1" t="s">
        <v>4</v>
      </c>
      <c r="G642" s="2" t="s">
        <v>2866</v>
      </c>
    </row>
    <row r="643">
      <c r="A643" s="1" t="s">
        <v>2867</v>
      </c>
      <c r="B643" s="1" t="s">
        <v>2868</v>
      </c>
      <c r="C643" s="1" t="s">
        <v>2869</v>
      </c>
      <c r="D643" s="2" t="s">
        <v>2870</v>
      </c>
      <c r="E643" t="str">
        <f>IMAGE("http://cointelegraph.com/images/725_aHR0cDovL2NvaW50ZWxlZ3JhcGguY29tL3N0b3JhZ2UvdXBsb2Fkcy92aWV3L2ZlNjBlNWUxZDgzNDkwMjQ1MTM2OGEyMzlmMDM4Mjk3LnBuZw==.jpg",1)</f>
        <v/>
      </c>
      <c r="F643" s="1" t="s">
        <v>4</v>
      </c>
      <c r="G643" s="2" t="s">
        <v>2871</v>
      </c>
    </row>
    <row r="644">
      <c r="A644" s="1" t="s">
        <v>2872</v>
      </c>
      <c r="B644" s="1" t="s">
        <v>2873</v>
      </c>
      <c r="C644" s="1" t="s">
        <v>2874</v>
      </c>
      <c r="D644" s="2" t="s">
        <v>2875</v>
      </c>
      <c r="E644" t="str">
        <f>IMAGE("https://www.whitehouse.gov/sites/default/files/image/right_rail_issue_feature_sharehub.jpg",1)</f>
        <v/>
      </c>
      <c r="F644" s="1" t="s">
        <v>4</v>
      </c>
      <c r="G644" s="2" t="s">
        <v>2876</v>
      </c>
    </row>
    <row r="645">
      <c r="A645" s="1" t="s">
        <v>2877</v>
      </c>
      <c r="B645" s="1" t="s">
        <v>2878</v>
      </c>
      <c r="C645" s="1" t="s">
        <v>2879</v>
      </c>
      <c r="D645" s="2" t="s">
        <v>2880</v>
      </c>
      <c r="E645" t="str">
        <f>IMAGE("http://cointelegraph.com/images/725_aHR0cDovL2NvaW50ZWxlZ3JhcGguY29tL3N0b3JhZ2UvdXBsb2Fkcy92aWV3LzQxYTZjYjMzNzIxNjJiYzM2ZTA1ODFlY2ZmMjdmMDFlLnBuZw==.jpg",1)</f>
        <v/>
      </c>
      <c r="F645" s="1" t="s">
        <v>4</v>
      </c>
      <c r="G645" s="2" t="s">
        <v>2881</v>
      </c>
    </row>
    <row r="646">
      <c r="A646" s="1" t="s">
        <v>2882</v>
      </c>
      <c r="B646" s="1" t="s">
        <v>1110</v>
      </c>
      <c r="C646" s="1" t="s">
        <v>2883</v>
      </c>
      <c r="D646" s="2" t="s">
        <v>2884</v>
      </c>
      <c r="E646" t="str">
        <f>IMAGE("https://s3.amazonaws.com/files.parsetfss.com/f4ce45fa-ab12-4c24-a33c-a100a8133f3f/tfss-564a0ec1-fded-429f-9774-28eb319340a2-10532549_10100990989955005_467183331424801848_n.jpg",1)</f>
        <v/>
      </c>
      <c r="F646" s="1" t="s">
        <v>4</v>
      </c>
      <c r="G646" s="2" t="s">
        <v>2885</v>
      </c>
    </row>
    <row r="647">
      <c r="A647" s="1" t="s">
        <v>2886</v>
      </c>
      <c r="B647" s="1" t="s">
        <v>2300</v>
      </c>
      <c r="C647" s="1" t="s">
        <v>2887</v>
      </c>
      <c r="D647" s="1" t="s">
        <v>2888</v>
      </c>
      <c r="E647" t="str">
        <f t="shared" ref="E647:E649" si="69">IMAGE("http://ifttt.com/images/no_image_card.png",1)</f>
        <v/>
      </c>
      <c r="F647" s="1" t="s">
        <v>4</v>
      </c>
      <c r="G647" s="2" t="s">
        <v>2889</v>
      </c>
    </row>
    <row r="648">
      <c r="A648" s="1" t="s">
        <v>2890</v>
      </c>
      <c r="B648" s="1" t="s">
        <v>2891</v>
      </c>
      <c r="C648" s="1" t="s">
        <v>2892</v>
      </c>
      <c r="D648" s="1" t="s">
        <v>2893</v>
      </c>
      <c r="E648" t="str">
        <f t="shared" si="69"/>
        <v/>
      </c>
      <c r="F648" s="1" t="s">
        <v>4</v>
      </c>
      <c r="G648" s="2" t="s">
        <v>2894</v>
      </c>
    </row>
    <row r="649">
      <c r="A649" s="1" t="s">
        <v>2895</v>
      </c>
      <c r="B649" s="1" t="s">
        <v>2896</v>
      </c>
      <c r="C649" s="1" t="s">
        <v>2897</v>
      </c>
      <c r="D649" s="1" t="s">
        <v>167</v>
      </c>
      <c r="E649" t="str">
        <f t="shared" si="69"/>
        <v/>
      </c>
      <c r="F649" s="1" t="s">
        <v>4</v>
      </c>
      <c r="G649" s="2" t="s">
        <v>2898</v>
      </c>
    </row>
    <row r="650">
      <c r="A650" s="1" t="s">
        <v>2895</v>
      </c>
      <c r="B650" s="1" t="s">
        <v>413</v>
      </c>
      <c r="C650" s="1" t="s">
        <v>2899</v>
      </c>
      <c r="D650" s="2" t="s">
        <v>2900</v>
      </c>
      <c r="E650" t="str">
        <f>IMAGE("http://www.themainmtl.com/wp-content/uploads/2015/04/Bitcoin.png",1)</f>
        <v/>
      </c>
      <c r="F650" s="1" t="s">
        <v>4</v>
      </c>
      <c r="G650" s="2" t="s">
        <v>2901</v>
      </c>
    </row>
    <row r="651">
      <c r="A651" s="1" t="s">
        <v>2902</v>
      </c>
      <c r="B651" s="1" t="s">
        <v>2903</v>
      </c>
      <c r="C651" s="1" t="s">
        <v>2904</v>
      </c>
      <c r="D651" s="1" t="s">
        <v>2905</v>
      </c>
      <c r="E651" t="str">
        <f>IMAGE("http://ifttt.com/images/no_image_card.png",1)</f>
        <v/>
      </c>
      <c r="F651" s="1" t="s">
        <v>4</v>
      </c>
      <c r="G651" s="2" t="s">
        <v>2906</v>
      </c>
    </row>
    <row r="652">
      <c r="A652" s="1" t="s">
        <v>2907</v>
      </c>
      <c r="B652" s="1" t="s">
        <v>858</v>
      </c>
      <c r="C652" s="1" t="s">
        <v>2908</v>
      </c>
      <c r="D652" s="2" t="s">
        <v>2909</v>
      </c>
      <c r="E652" t="str">
        <f>IMAGE("http://coincenter.org/wp-content/uploads/2015/04/exhibit-b-1024x791.jpg",1)</f>
        <v/>
      </c>
      <c r="F652" s="1" t="s">
        <v>4</v>
      </c>
      <c r="G652" s="2" t="s">
        <v>2910</v>
      </c>
    </row>
    <row r="653">
      <c r="A653" s="1" t="s">
        <v>2911</v>
      </c>
      <c r="B653" s="1" t="s">
        <v>2912</v>
      </c>
      <c r="C653" s="1" t="s">
        <v>2913</v>
      </c>
      <c r="D653" s="2" t="s">
        <v>2914</v>
      </c>
      <c r="E653" t="str">
        <f>IMAGE("http://1.bp.blogspot.com/-oQsaQg0uhqw/VRtgWOL324I/AAAAAAAAIgE/X9AcQEe8jjI/s1600/Exhibit-B.png",1)</f>
        <v/>
      </c>
      <c r="F653" s="1" t="s">
        <v>4</v>
      </c>
      <c r="G653" s="2" t="s">
        <v>2915</v>
      </c>
    </row>
    <row r="654">
      <c r="A654" s="1" t="s">
        <v>2916</v>
      </c>
      <c r="B654" s="1" t="s">
        <v>2917</v>
      </c>
      <c r="C654" s="1" t="s">
        <v>2918</v>
      </c>
      <c r="D654" s="1" t="s">
        <v>2919</v>
      </c>
      <c r="E654" t="str">
        <f t="shared" ref="E654:E655" si="70">IMAGE("http://ifttt.com/images/no_image_card.png",1)</f>
        <v/>
      </c>
      <c r="F654" s="1" t="s">
        <v>4</v>
      </c>
      <c r="G654" s="2" t="s">
        <v>2920</v>
      </c>
    </row>
    <row r="655">
      <c r="A655" s="1" t="s">
        <v>2916</v>
      </c>
      <c r="B655" s="1" t="s">
        <v>2921</v>
      </c>
      <c r="C655" s="1" t="s">
        <v>2922</v>
      </c>
      <c r="D655" s="1" t="s">
        <v>2923</v>
      </c>
      <c r="E655" t="str">
        <f t="shared" si="70"/>
        <v/>
      </c>
      <c r="F655" s="1" t="s">
        <v>4</v>
      </c>
      <c r="G655" s="2" t="s">
        <v>2924</v>
      </c>
    </row>
    <row r="656">
      <c r="A656" s="1" t="s">
        <v>2925</v>
      </c>
      <c r="B656" s="1" t="s">
        <v>1182</v>
      </c>
      <c r="C656" s="1" t="s">
        <v>2926</v>
      </c>
      <c r="D656" s="2" t="s">
        <v>2927</v>
      </c>
      <c r="E656" t="str">
        <f>IMAGE("http://www.coinbuzz.com/wp-content/uploads/2015/04/bitcoin.png",1)</f>
        <v/>
      </c>
      <c r="F656" s="1" t="s">
        <v>4</v>
      </c>
      <c r="G656" s="2" t="s">
        <v>2928</v>
      </c>
    </row>
    <row r="657">
      <c r="A657" s="1" t="s">
        <v>2929</v>
      </c>
      <c r="B657" s="1" t="s">
        <v>2930</v>
      </c>
      <c r="C657" s="1" t="s">
        <v>2931</v>
      </c>
      <c r="D657" s="2" t="s">
        <v>2932</v>
      </c>
      <c r="E657" t="str">
        <f>IMAGE("http://media.coindesk.com/2015/04/shutterstock_216420412.jpg",1)</f>
        <v/>
      </c>
      <c r="F657" s="1" t="s">
        <v>4</v>
      </c>
      <c r="G657" s="2" t="s">
        <v>2933</v>
      </c>
    </row>
    <row r="658">
      <c r="A658" s="1" t="s">
        <v>2934</v>
      </c>
      <c r="B658" s="1" t="s">
        <v>2935</v>
      </c>
      <c r="C658" s="1" t="s">
        <v>2936</v>
      </c>
      <c r="D658" s="1" t="s">
        <v>2937</v>
      </c>
      <c r="E658" t="str">
        <f>IMAGE("http://ifttt.com/images/no_image_card.png",1)</f>
        <v/>
      </c>
      <c r="F658" s="1" t="s">
        <v>4</v>
      </c>
      <c r="G658" s="2" t="s">
        <v>2938</v>
      </c>
    </row>
    <row r="659">
      <c r="A659" s="1" t="s">
        <v>2939</v>
      </c>
      <c r="B659" s="1" t="s">
        <v>2940</v>
      </c>
      <c r="C659" s="1" t="s">
        <v>2941</v>
      </c>
      <c r="D659" s="2" t="s">
        <v>2942</v>
      </c>
      <c r="E659" t="str">
        <f>IMAGE("https://lh4.ggpht.com/PI0w0OmlcsXKJs9yzZ-3tl2Ze8dP2uWFnsGXE0m-Ndfz_6JK9JDJ93dzV4HF8Midvoc=h900-rw",1)</f>
        <v/>
      </c>
      <c r="F659" s="1" t="s">
        <v>4</v>
      </c>
      <c r="G659" s="2" t="s">
        <v>2943</v>
      </c>
    </row>
    <row r="660">
      <c r="A660" s="1" t="s">
        <v>2944</v>
      </c>
      <c r="B660" s="1" t="s">
        <v>2945</v>
      </c>
      <c r="C660" s="1" t="s">
        <v>2946</v>
      </c>
      <c r="D660" s="2" t="s">
        <v>2947</v>
      </c>
      <c r="E660" t="str">
        <f>IMAGE("http://bitcoin.talkera.org/wp-content/uploads/2015/04/bitcoin_hd_wallet_derivation.png",1)</f>
        <v/>
      </c>
      <c r="F660" s="1" t="s">
        <v>4</v>
      </c>
      <c r="G660" s="2" t="s">
        <v>2948</v>
      </c>
    </row>
    <row r="661">
      <c r="A661" s="1" t="s">
        <v>2949</v>
      </c>
      <c r="B661" s="1" t="s">
        <v>2310</v>
      </c>
      <c r="C661" s="1" t="s">
        <v>2950</v>
      </c>
      <c r="D661" s="1" t="s">
        <v>2951</v>
      </c>
      <c r="E661" t="str">
        <f t="shared" ref="E661:E662" si="71">IMAGE("http://ifttt.com/images/no_image_card.png",1)</f>
        <v/>
      </c>
      <c r="F661" s="1" t="s">
        <v>4</v>
      </c>
      <c r="G661" s="2" t="s">
        <v>2952</v>
      </c>
    </row>
    <row r="662">
      <c r="A662" s="1" t="s">
        <v>2949</v>
      </c>
      <c r="B662" s="1" t="s">
        <v>2953</v>
      </c>
      <c r="C662" s="1" t="s">
        <v>2954</v>
      </c>
      <c r="D662" s="1" t="s">
        <v>167</v>
      </c>
      <c r="E662" t="str">
        <f t="shared" si="71"/>
        <v/>
      </c>
      <c r="F662" s="1" t="s">
        <v>4</v>
      </c>
      <c r="G662" s="2" t="s">
        <v>2955</v>
      </c>
    </row>
    <row r="663">
      <c r="A663" s="1" t="s">
        <v>2956</v>
      </c>
      <c r="B663" s="1" t="s">
        <v>2957</v>
      </c>
      <c r="C663" s="1" t="s">
        <v>2958</v>
      </c>
      <c r="D663" s="2" t="s">
        <v>2959</v>
      </c>
      <c r="E663" t="str">
        <f>IMAGE("https://www.redditstatic.com/icon.png",1)</f>
        <v/>
      </c>
      <c r="F663" s="1" t="s">
        <v>4</v>
      </c>
      <c r="G663" s="2" t="s">
        <v>2960</v>
      </c>
    </row>
    <row r="664">
      <c r="A664" s="1" t="s">
        <v>2961</v>
      </c>
      <c r="B664" s="1" t="s">
        <v>2878</v>
      </c>
      <c r="C664" s="1" t="s">
        <v>2962</v>
      </c>
      <c r="D664" s="1" t="s">
        <v>2963</v>
      </c>
      <c r="E664" t="str">
        <f>IMAGE("http://ifttt.com/images/no_image_card.png",1)</f>
        <v/>
      </c>
      <c r="F664" s="1" t="s">
        <v>4</v>
      </c>
      <c r="G664" s="2" t="s">
        <v>2964</v>
      </c>
    </row>
    <row r="665">
      <c r="A665" s="1" t="s">
        <v>2965</v>
      </c>
      <c r="B665" s="1" t="s">
        <v>1370</v>
      </c>
      <c r="C665" s="1" t="s">
        <v>2966</v>
      </c>
      <c r="D665" s="2" t="s">
        <v>2967</v>
      </c>
      <c r="E665" t="str">
        <f>IMAGE("http://cryptohoot.com/wp-content/uploads/2015/03/reolette-1000x512.jpg",1)</f>
        <v/>
      </c>
      <c r="F665" s="1" t="s">
        <v>4</v>
      </c>
      <c r="G665" s="2" t="s">
        <v>2968</v>
      </c>
    </row>
    <row r="666">
      <c r="A666" s="1" t="s">
        <v>2969</v>
      </c>
      <c r="B666" s="1" t="s">
        <v>2970</v>
      </c>
      <c r="C666" s="1" t="s">
        <v>2971</v>
      </c>
      <c r="D666" s="2" t="s">
        <v>2972</v>
      </c>
      <c r="E666" t="str">
        <f>IMAGE("http://www.lazytv.com/wp-content/uploads/2015/03/Cash-middleman-bitcoin.png",1)</f>
        <v/>
      </c>
      <c r="F666" s="1" t="s">
        <v>4</v>
      </c>
      <c r="G666" s="2" t="s">
        <v>2973</v>
      </c>
    </row>
    <row r="667">
      <c r="A667" s="1" t="s">
        <v>2974</v>
      </c>
      <c r="B667" s="1" t="s">
        <v>321</v>
      </c>
      <c r="C667" s="1" t="s">
        <v>2975</v>
      </c>
      <c r="D667" s="2" t="s">
        <v>2976</v>
      </c>
      <c r="E667" t="str">
        <f>IMAGE("https://buyabitcoin.com.au/wp-content/uploads/2015/04/Ransomware-Email.png",1)</f>
        <v/>
      </c>
      <c r="F667" s="1" t="s">
        <v>4</v>
      </c>
      <c r="G667" s="2" t="s">
        <v>2977</v>
      </c>
    </row>
    <row r="668">
      <c r="A668" s="1" t="s">
        <v>2974</v>
      </c>
      <c r="B668" s="1" t="s">
        <v>2978</v>
      </c>
      <c r="C668" s="1" t="s">
        <v>2979</v>
      </c>
      <c r="D668" s="2" t="s">
        <v>2980</v>
      </c>
      <c r="E668" t="str">
        <f>IMAGE("https://www.edeka-lebensmittel.de/layout/design_v1/img/top_slider4.jpg",1)</f>
        <v/>
      </c>
      <c r="F668" s="1" t="s">
        <v>4</v>
      </c>
      <c r="G668" s="2" t="s">
        <v>2981</v>
      </c>
    </row>
    <row r="669">
      <c r="A669" s="1" t="s">
        <v>2982</v>
      </c>
      <c r="B669" s="1" t="s">
        <v>2983</v>
      </c>
      <c r="C669" s="1" t="s">
        <v>2984</v>
      </c>
      <c r="D669" s="2" t="s">
        <v>2985</v>
      </c>
      <c r="E669" t="str">
        <f t="shared" ref="E669:E670" si="72">IMAGE("http://ifttt.com/images/no_image_card.png",1)</f>
        <v/>
      </c>
      <c r="F669" s="1" t="s">
        <v>4</v>
      </c>
      <c r="G669" s="2" t="s">
        <v>2986</v>
      </c>
    </row>
    <row r="670">
      <c r="A670" s="1" t="s">
        <v>2987</v>
      </c>
      <c r="B670" s="1" t="s">
        <v>2988</v>
      </c>
      <c r="C670" s="1" t="s">
        <v>2989</v>
      </c>
      <c r="D670" s="1" t="s">
        <v>167</v>
      </c>
      <c r="E670" t="str">
        <f t="shared" si="72"/>
        <v/>
      </c>
      <c r="F670" s="1" t="s">
        <v>4</v>
      </c>
      <c r="G670" s="2" t="s">
        <v>2990</v>
      </c>
    </row>
    <row r="671">
      <c r="A671" s="1" t="s">
        <v>2991</v>
      </c>
      <c r="B671" s="1" t="s">
        <v>2992</v>
      </c>
      <c r="C671" s="1" t="s">
        <v>2993</v>
      </c>
      <c r="D671" s="2" t="s">
        <v>2994</v>
      </c>
      <c r="E671" t="str">
        <f>IMAGE("http://blogs-images.forbes.com/sarahjeong/files/2015/04/Screenshot-2015-04-01-11.28.53.png",1)</f>
        <v/>
      </c>
      <c r="F671" s="1" t="s">
        <v>4</v>
      </c>
      <c r="G671" s="2" t="s">
        <v>2995</v>
      </c>
    </row>
    <row r="672">
      <c r="A672" s="1" t="s">
        <v>2996</v>
      </c>
      <c r="B672" s="1" t="s">
        <v>65</v>
      </c>
      <c r="C672" s="1" t="s">
        <v>2997</v>
      </c>
      <c r="D672" s="2" t="s">
        <v>2998</v>
      </c>
      <c r="E672" t="str">
        <f>IMAGE("http://www.dailytradingprofits.com/wp-content/uploads/2015/04/mtgox.png",1)</f>
        <v/>
      </c>
      <c r="F672" s="1" t="s">
        <v>4</v>
      </c>
      <c r="G672" s="2" t="s">
        <v>2999</v>
      </c>
    </row>
    <row r="673">
      <c r="A673" s="1" t="s">
        <v>3000</v>
      </c>
      <c r="B673" s="1" t="s">
        <v>246</v>
      </c>
      <c r="C673" s="1" t="s">
        <v>3001</v>
      </c>
      <c r="D673" s="2" t="s">
        <v>3002</v>
      </c>
      <c r="E673" t="str">
        <f>IMAGE("http://bravenewcoin.com/assets/Uploads/_resampled/CroppedImage400400-Partnership.JPG",1)</f>
        <v/>
      </c>
      <c r="F673" s="1" t="s">
        <v>4</v>
      </c>
      <c r="G673" s="2" t="s">
        <v>3003</v>
      </c>
    </row>
    <row r="674">
      <c r="A674" s="1" t="s">
        <v>3004</v>
      </c>
      <c r="B674" s="1" t="s">
        <v>2342</v>
      </c>
      <c r="C674" s="1" t="s">
        <v>3005</v>
      </c>
      <c r="D674" s="2" t="s">
        <v>3006</v>
      </c>
      <c r="E674" t="str">
        <f>IMAGE("http://ifttt.com/images/no_image_card.png",1)</f>
        <v/>
      </c>
      <c r="F674" s="1" t="s">
        <v>4</v>
      </c>
      <c r="G674" s="2" t="s">
        <v>3007</v>
      </c>
    </row>
    <row r="675">
      <c r="A675" s="1" t="s">
        <v>3008</v>
      </c>
      <c r="B675" s="1" t="s">
        <v>3009</v>
      </c>
      <c r="C675" s="1" t="s">
        <v>3010</v>
      </c>
      <c r="D675" s="2" t="s">
        <v>3011</v>
      </c>
      <c r="E675" t="str">
        <f>IMAGE("https://m.whitehouse.gov/sites/default/files/image/right_rail_issue_feature_sharehub.jpg",1)</f>
        <v/>
      </c>
      <c r="F675" s="1" t="s">
        <v>4</v>
      </c>
      <c r="G675" s="2" t="s">
        <v>3012</v>
      </c>
    </row>
    <row r="676">
      <c r="A676" s="1" t="s">
        <v>3013</v>
      </c>
      <c r="B676" s="1" t="s">
        <v>3014</v>
      </c>
      <c r="C676" s="1" t="s">
        <v>3015</v>
      </c>
      <c r="D676" s="2" t="s">
        <v>3016</v>
      </c>
      <c r="E676" t="str">
        <f>IMAGE("https://pbs.twimg.com/media/CBiwI8XWIAIpzHf.jpg:large",1)</f>
        <v/>
      </c>
      <c r="F676" s="1" t="s">
        <v>4</v>
      </c>
      <c r="G676" s="2" t="s">
        <v>3017</v>
      </c>
    </row>
    <row r="677">
      <c r="A677" s="1" t="s">
        <v>3018</v>
      </c>
      <c r="B677" s="1" t="s">
        <v>261</v>
      </c>
      <c r="C677" s="1" t="s">
        <v>3019</v>
      </c>
      <c r="D677" s="1" t="s">
        <v>3020</v>
      </c>
      <c r="E677" t="str">
        <f t="shared" ref="E677:E678" si="73">IMAGE("http://ifttt.com/images/no_image_card.png",1)</f>
        <v/>
      </c>
      <c r="F677" s="1" t="s">
        <v>4</v>
      </c>
      <c r="G677" s="2" t="s">
        <v>3021</v>
      </c>
    </row>
    <row r="678">
      <c r="A678" s="1" t="s">
        <v>3022</v>
      </c>
      <c r="B678" s="1" t="s">
        <v>261</v>
      </c>
      <c r="C678" s="1" t="s">
        <v>3023</v>
      </c>
      <c r="D678" s="1" t="s">
        <v>3024</v>
      </c>
      <c r="E678" t="str">
        <f t="shared" si="73"/>
        <v/>
      </c>
      <c r="F678" s="1" t="s">
        <v>4</v>
      </c>
      <c r="G678" s="2" t="s">
        <v>3025</v>
      </c>
    </row>
    <row r="679">
      <c r="A679" s="1" t="s">
        <v>3026</v>
      </c>
      <c r="B679" s="1" t="s">
        <v>170</v>
      </c>
      <c r="C679" s="1" t="s">
        <v>3027</v>
      </c>
      <c r="D679" s="2" t="s">
        <v>3028</v>
      </c>
      <c r="E679" t="str">
        <f>IMAGE("http://si.wsj.net/public/resources/images/OB-YK099_FBIHAC_G_20130801160953.jpg",1)</f>
        <v/>
      </c>
      <c r="F679" s="1" t="s">
        <v>4</v>
      </c>
      <c r="G679" s="2" t="s">
        <v>3029</v>
      </c>
    </row>
    <row r="680">
      <c r="A680" s="1" t="s">
        <v>3030</v>
      </c>
      <c r="B680" s="1" t="s">
        <v>1164</v>
      </c>
      <c r="C680" s="1" t="s">
        <v>3031</v>
      </c>
      <c r="D680" s="2" t="s">
        <v>3032</v>
      </c>
      <c r="E680" t="str">
        <f>IMAGE("http://www.newsbtc.com/wp-content/uploads/2015/04/Mt_Gox_CEO_Mark_Karpeles_Wide.jpg",1)</f>
        <v/>
      </c>
      <c r="F680" s="1" t="s">
        <v>4</v>
      </c>
      <c r="G680" s="2" t="s">
        <v>3033</v>
      </c>
    </row>
    <row r="681">
      <c r="A681" s="1" t="s">
        <v>3034</v>
      </c>
      <c r="B681" s="1" t="s">
        <v>1164</v>
      </c>
      <c r="C681" s="1" t="s">
        <v>3035</v>
      </c>
      <c r="D681" s="2" t="s">
        <v>3036</v>
      </c>
      <c r="E681" t="str">
        <f>IMAGE("//motherboard-images.vice.com/content-images/article/20516/1427907446192153.jpg?crop=0.668918918918919xw:1xh;*,*&amp;amp;resize=500:*&amp;amp;output-format=jpeg&amp;amp;output-quality=90",1)</f>
        <v/>
      </c>
      <c r="F681" s="1" t="s">
        <v>4</v>
      </c>
      <c r="G681" s="2" t="s">
        <v>3037</v>
      </c>
    </row>
    <row r="682">
      <c r="A682" s="1" t="s">
        <v>3038</v>
      </c>
      <c r="B682" s="1" t="s">
        <v>3039</v>
      </c>
      <c r="C682" s="1" t="s">
        <v>3040</v>
      </c>
      <c r="D682" s="1" t="s">
        <v>3041</v>
      </c>
      <c r="E682" t="str">
        <f>IMAGE("http://ifttt.com/images/no_image_card.png",1)</f>
        <v/>
      </c>
      <c r="F682" s="1" t="s">
        <v>4</v>
      </c>
      <c r="G682" s="2" t="s">
        <v>3042</v>
      </c>
    </row>
    <row r="683">
      <c r="A683" s="1" t="s">
        <v>3043</v>
      </c>
      <c r="B683" s="1" t="s">
        <v>3044</v>
      </c>
      <c r="C683" s="1" t="s">
        <v>3045</v>
      </c>
      <c r="D683" s="2" t="s">
        <v>3046</v>
      </c>
      <c r="E683" t="str">
        <f>IMAGE("http://media.coindesk.com/2015/04/shutterstock_179972615.jpg",1)</f>
        <v/>
      </c>
      <c r="F683" s="1" t="s">
        <v>4</v>
      </c>
      <c r="G683" s="2" t="s">
        <v>3047</v>
      </c>
    </row>
    <row r="684">
      <c r="A684" s="1" t="s">
        <v>3048</v>
      </c>
      <c r="B684" s="1" t="s">
        <v>782</v>
      </c>
      <c r="C684" s="1" t="s">
        <v>3049</v>
      </c>
      <c r="D684" s="1" t="s">
        <v>3050</v>
      </c>
      <c r="E684" t="str">
        <f t="shared" ref="E684:E685" si="74">IMAGE("http://ifttt.com/images/no_image_card.png",1)</f>
        <v/>
      </c>
      <c r="F684" s="1" t="s">
        <v>4</v>
      </c>
      <c r="G684" s="2" t="s">
        <v>3051</v>
      </c>
    </row>
    <row r="685">
      <c r="A685" s="1" t="s">
        <v>3052</v>
      </c>
      <c r="B685" s="1" t="s">
        <v>3053</v>
      </c>
      <c r="C685" s="1" t="s">
        <v>3054</v>
      </c>
      <c r="D685" s="1" t="s">
        <v>3055</v>
      </c>
      <c r="E685" t="str">
        <f t="shared" si="74"/>
        <v/>
      </c>
      <c r="F685" s="1" t="s">
        <v>4</v>
      </c>
      <c r="G685" s="2" t="s">
        <v>3056</v>
      </c>
    </row>
    <row r="686">
      <c r="A686" s="1" t="s">
        <v>3057</v>
      </c>
      <c r="B686" s="1" t="s">
        <v>3058</v>
      </c>
      <c r="C686" s="1" t="s">
        <v>3059</v>
      </c>
      <c r="D686" s="2" t="s">
        <v>3060</v>
      </c>
      <c r="E686" t="str">
        <f>IMAGE("http://www.libratax.com/wp-content/themes/libra_2014/images/bitpay-logo-grayscale.png",1)</f>
        <v/>
      </c>
      <c r="F686" s="1" t="s">
        <v>4</v>
      </c>
      <c r="G686" s="2" t="s">
        <v>3061</v>
      </c>
    </row>
    <row r="687">
      <c r="A687" s="1" t="s">
        <v>3062</v>
      </c>
      <c r="B687" s="1" t="s">
        <v>3063</v>
      </c>
      <c r="C687" s="1" t="s">
        <v>3064</v>
      </c>
      <c r="D687" s="2" t="s">
        <v>3065</v>
      </c>
      <c r="E687" t="str">
        <f>IMAGE("https://bitproof.io/img/easteregg.png",1)</f>
        <v/>
      </c>
      <c r="F687" s="1" t="s">
        <v>4</v>
      </c>
      <c r="G687" s="2" t="s">
        <v>3066</v>
      </c>
    </row>
    <row r="688">
      <c r="A688" s="1" t="s">
        <v>3067</v>
      </c>
      <c r="B688" s="1" t="s">
        <v>3068</v>
      </c>
      <c r="C688" s="1" t="s">
        <v>3069</v>
      </c>
      <c r="D688" s="1" t="s">
        <v>3070</v>
      </c>
      <c r="E688" t="str">
        <f t="shared" ref="E688:E689" si="75">IMAGE("http://ifttt.com/images/no_image_card.png",1)</f>
        <v/>
      </c>
      <c r="F688" s="1" t="s">
        <v>4</v>
      </c>
      <c r="G688" s="2" t="s">
        <v>3071</v>
      </c>
    </row>
    <row r="689">
      <c r="A689" s="1" t="s">
        <v>3072</v>
      </c>
      <c r="B689" s="1" t="s">
        <v>3073</v>
      </c>
      <c r="C689" s="1" t="s">
        <v>3074</v>
      </c>
      <c r="D689" s="1" t="s">
        <v>3075</v>
      </c>
      <c r="E689" t="str">
        <f t="shared" si="75"/>
        <v/>
      </c>
      <c r="F689" s="1" t="s">
        <v>4</v>
      </c>
      <c r="G689" s="2" t="s">
        <v>3076</v>
      </c>
    </row>
    <row r="690">
      <c r="A690" s="1" t="s">
        <v>3077</v>
      </c>
      <c r="B690" s="1" t="s">
        <v>3078</v>
      </c>
      <c r="C690" s="1" t="s">
        <v>3079</v>
      </c>
      <c r="D690" s="2" t="s">
        <v>3080</v>
      </c>
      <c r="E690" t="str">
        <f>IMAGE("https://www.btcjackpot.net/assets/images/ssl.png",1)</f>
        <v/>
      </c>
      <c r="F690" s="1" t="s">
        <v>4</v>
      </c>
      <c r="G690" s="2" t="s">
        <v>3081</v>
      </c>
    </row>
    <row r="691">
      <c r="A691" s="1" t="s">
        <v>3082</v>
      </c>
      <c r="B691" s="1" t="s">
        <v>3083</v>
      </c>
      <c r="C691" s="1" t="s">
        <v>3084</v>
      </c>
      <c r="D691" s="1" t="s">
        <v>3085</v>
      </c>
      <c r="E691" t="str">
        <f>IMAGE("http://ifttt.com/images/no_image_card.png",1)</f>
        <v/>
      </c>
      <c r="F691" s="1" t="s">
        <v>4</v>
      </c>
      <c r="G691" s="2" t="s">
        <v>3086</v>
      </c>
    </row>
    <row r="692">
      <c r="A692" s="1" t="s">
        <v>3087</v>
      </c>
      <c r="B692" s="1" t="s">
        <v>3088</v>
      </c>
      <c r="C692" s="1" t="s">
        <v>3089</v>
      </c>
      <c r="D692" s="2" t="s">
        <v>3090</v>
      </c>
      <c r="E692" t="str">
        <f>IMAGE("https://www.whitehouse.gov/sites/default/files/imagecache/blog_featured_content/imagecache/embedded_img_full/image/image_file/flotus_asia_0010.jpg?itok=_vkeDzUu",1)</f>
        <v/>
      </c>
      <c r="F692" s="1" t="s">
        <v>4</v>
      </c>
      <c r="G692" s="2" t="s">
        <v>3091</v>
      </c>
    </row>
    <row r="693">
      <c r="A693" s="1" t="s">
        <v>3092</v>
      </c>
      <c r="B693" s="1" t="s">
        <v>3093</v>
      </c>
      <c r="C693" s="1" t="s">
        <v>3094</v>
      </c>
      <c r="D693" s="2" t="s">
        <v>3095</v>
      </c>
      <c r="E693" t="str">
        <f>IMAGE("http://blog.coinbase.com/assets/img/og-blog2.jpg",1)</f>
        <v/>
      </c>
      <c r="F693" s="1" t="s">
        <v>4</v>
      </c>
      <c r="G693" s="2" t="s">
        <v>3096</v>
      </c>
    </row>
    <row r="694">
      <c r="A694" s="1" t="s">
        <v>3097</v>
      </c>
      <c r="B694" s="1" t="s">
        <v>3098</v>
      </c>
      <c r="C694" s="1" t="s">
        <v>3099</v>
      </c>
      <c r="D694" s="2" t="s">
        <v>3100</v>
      </c>
      <c r="E694" t="str">
        <f>IMAGE("https://i.ytimg.com/vi/nVMj_bwQQ3Q/hqdefault.jpg",1)</f>
        <v/>
      </c>
      <c r="F694" s="1" t="s">
        <v>4</v>
      </c>
      <c r="G694" s="2" t="s">
        <v>3101</v>
      </c>
    </row>
    <row r="695">
      <c r="A695" s="1" t="s">
        <v>3067</v>
      </c>
      <c r="B695" s="1" t="s">
        <v>3068</v>
      </c>
      <c r="C695" s="1" t="s">
        <v>3069</v>
      </c>
      <c r="D695" s="1" t="s">
        <v>3070</v>
      </c>
      <c r="E695" t="str">
        <f t="shared" ref="E695:E696" si="76">IMAGE("http://ifttt.com/images/no_image_card.png",1)</f>
        <v/>
      </c>
      <c r="F695" s="1" t="s">
        <v>4</v>
      </c>
      <c r="G695" s="2" t="s">
        <v>3071</v>
      </c>
    </row>
    <row r="696">
      <c r="A696" s="1" t="s">
        <v>3072</v>
      </c>
      <c r="B696" s="1" t="s">
        <v>3073</v>
      </c>
      <c r="C696" s="1" t="s">
        <v>3074</v>
      </c>
      <c r="D696" s="1" t="s">
        <v>3075</v>
      </c>
      <c r="E696" t="str">
        <f t="shared" si="76"/>
        <v/>
      </c>
      <c r="F696" s="1" t="s">
        <v>4</v>
      </c>
      <c r="G696" s="2" t="s">
        <v>3076</v>
      </c>
    </row>
    <row r="697">
      <c r="A697" s="1" t="s">
        <v>3102</v>
      </c>
      <c r="B697" s="1" t="s">
        <v>360</v>
      </c>
      <c r="C697" s="1" t="s">
        <v>3103</v>
      </c>
      <c r="D697" s="2" t="s">
        <v>3104</v>
      </c>
      <c r="E697" t="str">
        <f>IMAGE("http://www.i-programmer.info/images/stories/News/2011/APRIL/bitcoinparity.jpg",1)</f>
        <v/>
      </c>
      <c r="F697" s="1" t="s">
        <v>4</v>
      </c>
      <c r="G697" s="2" t="s">
        <v>3105</v>
      </c>
    </row>
    <row r="698">
      <c r="A698" s="1" t="s">
        <v>3106</v>
      </c>
      <c r="B698" s="1" t="s">
        <v>360</v>
      </c>
      <c r="C698" s="1" t="s">
        <v>3107</v>
      </c>
      <c r="D698" s="2" t="s">
        <v>3108</v>
      </c>
      <c r="E698" t="str">
        <f>IMAGE("http://assets.efinancialnews.com/2015/04/IMG004080_rect300x200.jpg",1)</f>
        <v/>
      </c>
      <c r="F698" s="1" t="s">
        <v>4</v>
      </c>
      <c r="G698" s="2" t="s">
        <v>3109</v>
      </c>
    </row>
    <row r="699">
      <c r="A699" s="1" t="s">
        <v>3110</v>
      </c>
      <c r="B699" s="1" t="s">
        <v>360</v>
      </c>
      <c r="C699" s="1" t="s">
        <v>3111</v>
      </c>
      <c r="D699" s="2" t="s">
        <v>3112</v>
      </c>
      <c r="E699" t="str">
        <f>IMAGE("https://bitcoinmagazine.com/wp-content/uploads/2015/04/vr.jpg",1)</f>
        <v/>
      </c>
      <c r="F699" s="1" t="s">
        <v>4</v>
      </c>
      <c r="G699" s="2" t="s">
        <v>3113</v>
      </c>
    </row>
    <row r="700">
      <c r="A700" s="1" t="s">
        <v>3110</v>
      </c>
      <c r="B700" s="1" t="s">
        <v>360</v>
      </c>
      <c r="C700" s="1" t="s">
        <v>3114</v>
      </c>
      <c r="D700" s="2" t="s">
        <v>3115</v>
      </c>
      <c r="E700" t="str">
        <f>IMAGE("http://www.scientificamerican.com/sciam/cache/file/B28B7819-6A35-430F-B4559811A7368098.jpg",1)</f>
        <v/>
      </c>
      <c r="F700" s="1" t="s">
        <v>4</v>
      </c>
      <c r="G700" s="2" t="s">
        <v>3116</v>
      </c>
    </row>
    <row r="701">
      <c r="A701" s="1" t="s">
        <v>3117</v>
      </c>
      <c r="B701" s="1" t="s">
        <v>3118</v>
      </c>
      <c r="C701" s="1" t="s">
        <v>3119</v>
      </c>
      <c r="D701" s="1" t="s">
        <v>3120</v>
      </c>
      <c r="E701" t="str">
        <f t="shared" ref="E701:E704" si="77">IMAGE("http://ifttt.com/images/no_image_card.png",1)</f>
        <v/>
      </c>
      <c r="F701" s="1" t="s">
        <v>4</v>
      </c>
      <c r="G701" s="2" t="s">
        <v>3121</v>
      </c>
    </row>
    <row r="702">
      <c r="A702" s="1" t="s">
        <v>3122</v>
      </c>
      <c r="B702" s="1" t="s">
        <v>3123</v>
      </c>
      <c r="C702" s="1" t="s">
        <v>3124</v>
      </c>
      <c r="D702" s="1" t="s">
        <v>3125</v>
      </c>
      <c r="E702" t="str">
        <f t="shared" si="77"/>
        <v/>
      </c>
      <c r="F702" s="1" t="s">
        <v>4</v>
      </c>
      <c r="G702" s="2" t="s">
        <v>3126</v>
      </c>
    </row>
    <row r="703">
      <c r="A703" s="1" t="s">
        <v>3127</v>
      </c>
      <c r="B703" s="1" t="s">
        <v>3128</v>
      </c>
      <c r="C703" s="1" t="s">
        <v>3129</v>
      </c>
      <c r="D703" s="1" t="s">
        <v>3130</v>
      </c>
      <c r="E703" t="str">
        <f t="shared" si="77"/>
        <v/>
      </c>
      <c r="F703" s="1" t="s">
        <v>4</v>
      </c>
      <c r="G703" s="2" t="s">
        <v>3131</v>
      </c>
    </row>
    <row r="704">
      <c r="A704" s="1" t="s">
        <v>3132</v>
      </c>
      <c r="B704" s="1" t="s">
        <v>3123</v>
      </c>
      <c r="C704" s="1" t="s">
        <v>3133</v>
      </c>
      <c r="D704" s="1" t="s">
        <v>3134</v>
      </c>
      <c r="E704" t="str">
        <f t="shared" si="77"/>
        <v/>
      </c>
      <c r="F704" s="1" t="s">
        <v>4</v>
      </c>
      <c r="G704" s="2" t="s">
        <v>3135</v>
      </c>
    </row>
    <row r="705">
      <c r="A705" s="1" t="s">
        <v>3136</v>
      </c>
      <c r="B705" s="1" t="s">
        <v>1164</v>
      </c>
      <c r="C705" s="1" t="s">
        <v>3137</v>
      </c>
      <c r="D705" s="2" t="s">
        <v>3138</v>
      </c>
      <c r="E705" t="str">
        <f>IMAGE("http://cdn.arstechnica.net/wp-content/uploads/2015/04/10307436935_938db19846_z-640x428.jpg",1)</f>
        <v/>
      </c>
      <c r="F705" s="1" t="s">
        <v>4</v>
      </c>
      <c r="G705" s="2" t="s">
        <v>3139</v>
      </c>
    </row>
    <row r="706">
      <c r="A706" s="1" t="s">
        <v>3136</v>
      </c>
      <c r="B706" s="1" t="s">
        <v>3140</v>
      </c>
      <c r="C706" s="1" t="s">
        <v>3141</v>
      </c>
      <c r="D706" s="1" t="s">
        <v>3142</v>
      </c>
      <c r="E706" t="str">
        <f>IMAGE("http://ifttt.com/images/no_image_card.png",1)</f>
        <v/>
      </c>
      <c r="F706" s="1" t="s">
        <v>4</v>
      </c>
      <c r="G706" s="2" t="s">
        <v>3143</v>
      </c>
    </row>
    <row r="707">
      <c r="A707" s="1" t="s">
        <v>3144</v>
      </c>
      <c r="B707" s="1" t="s">
        <v>1072</v>
      </c>
      <c r="C707" s="1" t="s">
        <v>3145</v>
      </c>
      <c r="D707" s="2" t="s">
        <v>3146</v>
      </c>
      <c r="E707" t="str">
        <f>IMAGE("https://i.ytimg.com/vi/tTX40ER5BUY/maxresdefault.jpg",1)</f>
        <v/>
      </c>
      <c r="F707" s="1" t="s">
        <v>4</v>
      </c>
      <c r="G707" s="2" t="s">
        <v>3147</v>
      </c>
    </row>
    <row r="708">
      <c r="A708" s="1" t="s">
        <v>3148</v>
      </c>
      <c r="B708" s="1" t="s">
        <v>3149</v>
      </c>
      <c r="C708" s="1" t="s">
        <v>3150</v>
      </c>
      <c r="D708" s="1" t="s">
        <v>3151</v>
      </c>
      <c r="E708" t="str">
        <f>IMAGE("http://ifttt.com/images/no_image_card.png",1)</f>
        <v/>
      </c>
      <c r="F708" s="1" t="s">
        <v>4</v>
      </c>
      <c r="G708" s="2" t="s">
        <v>3152</v>
      </c>
    </row>
    <row r="709">
      <c r="A709" s="1" t="s">
        <v>3153</v>
      </c>
      <c r="B709" s="1" t="s">
        <v>17</v>
      </c>
      <c r="C709" s="1" t="s">
        <v>3154</v>
      </c>
      <c r="D709" s="2" t="s">
        <v>3155</v>
      </c>
      <c r="E709" t="str">
        <f>IMAGE("http://btcfeed.net/wp-content/uploads/2015/04/shutterstock_235298365.jpg",1)</f>
        <v/>
      </c>
      <c r="F709" s="1" t="s">
        <v>4</v>
      </c>
      <c r="G709" s="2" t="s">
        <v>3156</v>
      </c>
    </row>
    <row r="710">
      <c r="A710" s="1" t="s">
        <v>3157</v>
      </c>
      <c r="B710" s="1" t="s">
        <v>3158</v>
      </c>
      <c r="C710" s="1" t="s">
        <v>3159</v>
      </c>
      <c r="D710" s="1" t="s">
        <v>3160</v>
      </c>
      <c r="E710" t="str">
        <f t="shared" ref="E710:E714" si="78">IMAGE("http://ifttt.com/images/no_image_card.png",1)</f>
        <v/>
      </c>
      <c r="F710" s="1" t="s">
        <v>4</v>
      </c>
      <c r="G710" s="2" t="s">
        <v>3161</v>
      </c>
    </row>
    <row r="711">
      <c r="A711" s="1" t="s">
        <v>3162</v>
      </c>
      <c r="B711" s="1" t="s">
        <v>296</v>
      </c>
      <c r="C711" s="1" t="s">
        <v>3163</v>
      </c>
      <c r="D711" s="1" t="s">
        <v>3164</v>
      </c>
      <c r="E711" t="str">
        <f t="shared" si="78"/>
        <v/>
      </c>
      <c r="F711" s="1" t="s">
        <v>4</v>
      </c>
      <c r="G711" s="2" t="s">
        <v>3165</v>
      </c>
    </row>
    <row r="712">
      <c r="A712" s="1" t="s">
        <v>3166</v>
      </c>
      <c r="B712" s="1" t="s">
        <v>3167</v>
      </c>
      <c r="C712" s="1" t="s">
        <v>3168</v>
      </c>
      <c r="D712" s="2" t="s">
        <v>3169</v>
      </c>
      <c r="E712" t="str">
        <f t="shared" si="78"/>
        <v/>
      </c>
      <c r="F712" s="1" t="s">
        <v>4</v>
      </c>
      <c r="G712" s="2" t="s">
        <v>3170</v>
      </c>
    </row>
    <row r="713">
      <c r="A713" s="1" t="s">
        <v>3171</v>
      </c>
      <c r="B713" s="1" t="s">
        <v>2087</v>
      </c>
      <c r="C713" s="1" t="s">
        <v>3172</v>
      </c>
      <c r="D713" s="2" t="s">
        <v>3173</v>
      </c>
      <c r="E713" t="str">
        <f t="shared" si="78"/>
        <v/>
      </c>
      <c r="F713" s="1" t="s">
        <v>4</v>
      </c>
      <c r="G713" s="2" t="s">
        <v>3174</v>
      </c>
    </row>
    <row r="714">
      <c r="A714" s="1" t="s">
        <v>3175</v>
      </c>
      <c r="B714" s="1" t="s">
        <v>316</v>
      </c>
      <c r="C714" s="1" t="s">
        <v>3176</v>
      </c>
      <c r="D714" s="1" t="s">
        <v>3177</v>
      </c>
      <c r="E714" t="str">
        <f t="shared" si="78"/>
        <v/>
      </c>
      <c r="F714" s="1" t="s">
        <v>4</v>
      </c>
      <c r="G714" s="2" t="s">
        <v>3178</v>
      </c>
    </row>
    <row r="715">
      <c r="A715" s="1" t="s">
        <v>3179</v>
      </c>
      <c r="B715" s="1" t="s">
        <v>3180</v>
      </c>
      <c r="C715" s="1" t="s">
        <v>3181</v>
      </c>
      <c r="D715" s="2" t="s">
        <v>3182</v>
      </c>
      <c r="E715" t="str">
        <f>IMAGE("https://i.ytimg.com/vi/g5lwtqsMoAI/maxresdefault.jpg",1)</f>
        <v/>
      </c>
      <c r="F715" s="1" t="s">
        <v>4</v>
      </c>
      <c r="G715" s="2" t="s">
        <v>3183</v>
      </c>
    </row>
    <row r="716">
      <c r="A716" s="1" t="s">
        <v>3184</v>
      </c>
      <c r="B716" s="1" t="s">
        <v>3185</v>
      </c>
      <c r="C716" s="1" t="s">
        <v>3186</v>
      </c>
      <c r="D716" s="2" t="s">
        <v>3187</v>
      </c>
      <c r="E716" t="str">
        <f>IMAGE("https://allcryptotalk.com/public/style_images/defraction/meta_image.png",1)</f>
        <v/>
      </c>
      <c r="F716" s="1" t="s">
        <v>4</v>
      </c>
      <c r="G716" s="2" t="s">
        <v>3188</v>
      </c>
    </row>
    <row r="717">
      <c r="A717" s="1" t="s">
        <v>3189</v>
      </c>
      <c r="B717" s="1" t="s">
        <v>3190</v>
      </c>
      <c r="C717" s="1" t="s">
        <v>2993</v>
      </c>
      <c r="D717" s="2" t="s">
        <v>2994</v>
      </c>
      <c r="E717" t="str">
        <f>IMAGE("http://blogs-images.forbes.com/sarahjeong/files/2015/04/Screenshot-2015-04-01-11.28.53.png",1)</f>
        <v/>
      </c>
      <c r="F717" s="1" t="s">
        <v>4</v>
      </c>
      <c r="G717" s="2" t="s">
        <v>3191</v>
      </c>
    </row>
    <row r="718">
      <c r="A718" s="1" t="s">
        <v>3192</v>
      </c>
      <c r="B718" s="1" t="s">
        <v>3193</v>
      </c>
      <c r="C718" s="1" t="s">
        <v>3194</v>
      </c>
      <c r="D718" s="2" t="s">
        <v>3195</v>
      </c>
      <c r="E718" t="str">
        <f>IMAGE("https://pbs.twimg.com/profile_images/1472041543/bitcoinlogo_400x400.png",1)</f>
        <v/>
      </c>
      <c r="F718" s="1" t="s">
        <v>4</v>
      </c>
      <c r="G718" s="2" t="s">
        <v>3196</v>
      </c>
    </row>
    <row r="719">
      <c r="A719" s="1" t="s">
        <v>3197</v>
      </c>
      <c r="B719" s="1" t="s">
        <v>3198</v>
      </c>
      <c r="C719" s="1" t="s">
        <v>3199</v>
      </c>
      <c r="D719" s="2" t="s">
        <v>3200</v>
      </c>
      <c r="E719" t="str">
        <f>IMAGE("http://static1.squarespace.com/static/5192825fe4b0c2e620452847/t/54cc8fe9e4b010b9e75394c2/1427950443936/?format=1000w",1)</f>
        <v/>
      </c>
      <c r="F719" s="1" t="s">
        <v>4</v>
      </c>
      <c r="G719" s="2" t="s">
        <v>3201</v>
      </c>
    </row>
    <row r="720">
      <c r="A720" s="1" t="s">
        <v>3202</v>
      </c>
      <c r="B720" s="1" t="s">
        <v>3203</v>
      </c>
      <c r="C720" s="1" t="s">
        <v>3204</v>
      </c>
      <c r="D720" s="1" t="s">
        <v>167</v>
      </c>
      <c r="E720" t="str">
        <f t="shared" ref="E720:E721" si="79">IMAGE("http://ifttt.com/images/no_image_card.png",1)</f>
        <v/>
      </c>
      <c r="F720" s="1" t="s">
        <v>4</v>
      </c>
      <c r="G720" s="2" t="s">
        <v>3205</v>
      </c>
    </row>
    <row r="721">
      <c r="A721" s="1" t="s">
        <v>3206</v>
      </c>
      <c r="B721" s="1" t="s">
        <v>3207</v>
      </c>
      <c r="C721" s="1" t="s">
        <v>3208</v>
      </c>
      <c r="D721" s="1" t="s">
        <v>3209</v>
      </c>
      <c r="E721" t="str">
        <f t="shared" si="79"/>
        <v/>
      </c>
      <c r="F721" s="1" t="s">
        <v>4</v>
      </c>
      <c r="G721" s="2" t="s">
        <v>3210</v>
      </c>
    </row>
    <row r="722">
      <c r="A722" s="1" t="s">
        <v>3211</v>
      </c>
      <c r="B722" s="1" t="s">
        <v>2512</v>
      </c>
      <c r="C722" s="1" t="s">
        <v>3212</v>
      </c>
      <c r="D722" s="2" t="s">
        <v>3213</v>
      </c>
      <c r="E722" t="str">
        <f>IMAGE("http://i.ytimg.com/vi/5QqAQU9bgb8/maxresdefault.jpg",1)</f>
        <v/>
      </c>
      <c r="F722" s="1" t="s">
        <v>4</v>
      </c>
      <c r="G722" s="2" t="s">
        <v>3214</v>
      </c>
    </row>
    <row r="723">
      <c r="A723" s="1" t="s">
        <v>3215</v>
      </c>
      <c r="B723" s="1" t="s">
        <v>3039</v>
      </c>
      <c r="C723" s="1" t="s">
        <v>3216</v>
      </c>
      <c r="D723" s="1" t="s">
        <v>3217</v>
      </c>
      <c r="E723" t="str">
        <f t="shared" ref="E723:E724" si="80">IMAGE("http://ifttt.com/images/no_image_card.png",1)</f>
        <v/>
      </c>
      <c r="F723" s="1" t="s">
        <v>4</v>
      </c>
      <c r="G723" s="2" t="s">
        <v>3218</v>
      </c>
    </row>
    <row r="724">
      <c r="A724" s="1" t="s">
        <v>3219</v>
      </c>
      <c r="B724" s="1" t="s">
        <v>3220</v>
      </c>
      <c r="C724" s="1" t="s">
        <v>3221</v>
      </c>
      <c r="D724" s="1" t="s">
        <v>3222</v>
      </c>
      <c r="E724" t="str">
        <f t="shared" si="80"/>
        <v/>
      </c>
      <c r="F724" s="1" t="s">
        <v>4</v>
      </c>
      <c r="G724" s="2" t="s">
        <v>3223</v>
      </c>
    </row>
    <row r="725">
      <c r="A725" s="1" t="s">
        <v>3224</v>
      </c>
      <c r="B725" s="1" t="s">
        <v>2380</v>
      </c>
      <c r="C725" s="1" t="s">
        <v>3225</v>
      </c>
      <c r="D725" s="2" t="s">
        <v>3226</v>
      </c>
      <c r="E725" t="str">
        <f>IMAGE("",1)</f>
        <v/>
      </c>
      <c r="F725" s="1" t="s">
        <v>4</v>
      </c>
      <c r="G725" s="2" t="s">
        <v>3227</v>
      </c>
    </row>
    <row r="726">
      <c r="A726" s="1" t="s">
        <v>3228</v>
      </c>
      <c r="B726" s="1" t="s">
        <v>3229</v>
      </c>
      <c r="C726" s="1" t="s">
        <v>3230</v>
      </c>
      <c r="D726" s="1" t="s">
        <v>3231</v>
      </c>
      <c r="E726" t="str">
        <f t="shared" ref="E726:E728" si="81">IMAGE("http://ifttt.com/images/no_image_card.png",1)</f>
        <v/>
      </c>
      <c r="F726" s="1" t="s">
        <v>4</v>
      </c>
      <c r="G726" s="2" t="s">
        <v>3232</v>
      </c>
    </row>
    <row r="727">
      <c r="A727" s="1" t="s">
        <v>3233</v>
      </c>
      <c r="B727" s="1" t="s">
        <v>3234</v>
      </c>
      <c r="C727" s="1" t="s">
        <v>3235</v>
      </c>
      <c r="D727" s="1" t="s">
        <v>3236</v>
      </c>
      <c r="E727" t="str">
        <f t="shared" si="81"/>
        <v/>
      </c>
      <c r="F727" s="1" t="s">
        <v>4</v>
      </c>
      <c r="G727" s="2" t="s">
        <v>3237</v>
      </c>
    </row>
    <row r="728">
      <c r="A728" s="1" t="s">
        <v>3238</v>
      </c>
      <c r="B728" s="1" t="s">
        <v>3239</v>
      </c>
      <c r="C728" s="1" t="s">
        <v>3240</v>
      </c>
      <c r="D728" s="2" t="s">
        <v>3241</v>
      </c>
      <c r="E728" t="str">
        <f t="shared" si="81"/>
        <v/>
      </c>
      <c r="F728" s="1" t="s">
        <v>4</v>
      </c>
      <c r="G728" s="2" t="s">
        <v>3242</v>
      </c>
    </row>
    <row r="729">
      <c r="A729" s="1" t="s">
        <v>3243</v>
      </c>
      <c r="B729" s="1" t="s">
        <v>3244</v>
      </c>
      <c r="C729" s="1" t="s">
        <v>3245</v>
      </c>
      <c r="D729" s="2" t="s">
        <v>3246</v>
      </c>
      <c r="E729" t="str">
        <f>IMAGE("http://cointelegraph.com/images/725_aHR0cDovL2NvaW50ZWxlZ3JhcGguY29tL3N0b3JhZ2UvdXBsb2Fkcy92aWV3LzJmNTc3MjI5MGNmNTJmMTNlYjM1YWRhNzhiZGQxMWI1LnBuZw==.jpg",1)</f>
        <v/>
      </c>
      <c r="F729" s="1" t="s">
        <v>4</v>
      </c>
      <c r="G729" s="2" t="s">
        <v>3247</v>
      </c>
    </row>
    <row r="730">
      <c r="A730" s="1" t="s">
        <v>3248</v>
      </c>
      <c r="B730" s="1" t="s">
        <v>484</v>
      </c>
      <c r="C730" s="1" t="s">
        <v>3249</v>
      </c>
      <c r="D730" s="1" t="s">
        <v>2413</v>
      </c>
      <c r="E730" t="str">
        <f>IMAGE("http://ifttt.com/images/no_image_card.png",1)</f>
        <v/>
      </c>
      <c r="F730" s="1" t="s">
        <v>4</v>
      </c>
      <c r="G730" s="2" t="s">
        <v>3250</v>
      </c>
    </row>
    <row r="731">
      <c r="A731" s="1" t="s">
        <v>3251</v>
      </c>
      <c r="B731" s="1" t="s">
        <v>496</v>
      </c>
      <c r="C731" s="1" t="s">
        <v>3252</v>
      </c>
      <c r="D731" s="2" t="s">
        <v>3253</v>
      </c>
      <c r="E731" t="str">
        <f>IMAGE("https://bitcoinmagazine.com/wp-content/uploads/2015/04/BillMelindaGates.jpg",1)</f>
        <v/>
      </c>
      <c r="F731" s="1" t="s">
        <v>4</v>
      </c>
      <c r="G731" s="2" t="s">
        <v>3254</v>
      </c>
    </row>
    <row r="732">
      <c r="A732" s="1" t="s">
        <v>3255</v>
      </c>
      <c r="B732" s="1" t="s">
        <v>3256</v>
      </c>
      <c r="C732" s="1" t="s">
        <v>3257</v>
      </c>
      <c r="D732" s="2" t="s">
        <v>3258</v>
      </c>
      <c r="E732" t="str">
        <f>IMAGE("http://si.wsj.net/public/resources/images/BN-HF755_0304UB_P_20150304102404.jpg",1)</f>
        <v/>
      </c>
      <c r="F732" s="1" t="s">
        <v>4</v>
      </c>
      <c r="G732" s="2" t="s">
        <v>3259</v>
      </c>
    </row>
    <row r="733">
      <c r="A733" s="1" t="s">
        <v>3260</v>
      </c>
      <c r="B733" s="1" t="s">
        <v>3261</v>
      </c>
      <c r="C733" s="1" t="s">
        <v>3262</v>
      </c>
      <c r="D733" s="2" t="s">
        <v>3263</v>
      </c>
      <c r="E733" t="str">
        <f>IMAGE("http://bitcoin8btc.qiniudn.com/wp-content/themes/btc/ui/images/btcpay.png",1)</f>
        <v/>
      </c>
      <c r="F733" s="1" t="s">
        <v>4</v>
      </c>
      <c r="G733" s="2" t="s">
        <v>3264</v>
      </c>
    </row>
    <row r="734">
      <c r="A734" s="1" t="s">
        <v>3265</v>
      </c>
      <c r="B734" s="1" t="s">
        <v>3266</v>
      </c>
      <c r="C734" s="1" t="s">
        <v>3267</v>
      </c>
      <c r="D734" s="2" t="s">
        <v>3268</v>
      </c>
      <c r="E734" t="str">
        <f>IMAGE("http://cointelegraph.uk/images/725_aHR0cDovL2NvaW50ZWxlZ3JhcGgudWsvc3RvcmFnZS91cGxvYWRzL3ZpZXcvYjVhNzY4MGE3MmVjZjRiMGVkODEwYzRmNWYxZjliNmQuanBn.jpg",1)</f>
        <v/>
      </c>
      <c r="F734" s="1" t="s">
        <v>4</v>
      </c>
      <c r="G734" s="2" t="s">
        <v>3269</v>
      </c>
    </row>
    <row r="735">
      <c r="A735" s="1" t="s">
        <v>3270</v>
      </c>
      <c r="B735" s="1" t="s">
        <v>3271</v>
      </c>
      <c r="C735" s="1" t="s">
        <v>3272</v>
      </c>
      <c r="D735" s="1" t="s">
        <v>3273</v>
      </c>
      <c r="E735" t="str">
        <f>IMAGE("http://ifttt.com/images/no_image_card.png",1)</f>
        <v/>
      </c>
      <c r="F735" s="1" t="s">
        <v>4</v>
      </c>
      <c r="G735" s="2" t="s">
        <v>3274</v>
      </c>
    </row>
    <row r="736">
      <c r="A736" s="1" t="s">
        <v>3275</v>
      </c>
      <c r="B736" s="1" t="s">
        <v>548</v>
      </c>
      <c r="C736" s="1" t="s">
        <v>3276</v>
      </c>
      <c r="D736" s="2" t="s">
        <v>3277</v>
      </c>
      <c r="E736" t="str">
        <f>IMAGE("http://i.imgur.com/JzzcBmi.jpg?fb",1)</f>
        <v/>
      </c>
      <c r="F736" s="1" t="s">
        <v>4</v>
      </c>
      <c r="G736" s="2" t="s">
        <v>3278</v>
      </c>
    </row>
    <row r="737">
      <c r="A737" s="1" t="s">
        <v>3279</v>
      </c>
      <c r="B737" s="1" t="s">
        <v>3280</v>
      </c>
      <c r="C737" s="1" t="s">
        <v>3281</v>
      </c>
      <c r="D737" s="2" t="s">
        <v>3282</v>
      </c>
      <c r="E737" t="str">
        <f>IMAGE("https://www.whitehouse.gov/sites/default/files/image/right_rail_issue_feature_sharehub.jpg",1)</f>
        <v/>
      </c>
      <c r="F737" s="1" t="s">
        <v>4</v>
      </c>
      <c r="G737" s="2" t="s">
        <v>3283</v>
      </c>
    </row>
    <row r="738">
      <c r="A738" s="1" t="s">
        <v>3284</v>
      </c>
      <c r="B738" s="1" t="s">
        <v>45</v>
      </c>
      <c r="C738" s="1" t="s">
        <v>3285</v>
      </c>
      <c r="D738" s="2" t="s">
        <v>3286</v>
      </c>
      <c r="E738" t="str">
        <f>IMAGE("http://forklog.com/wp-content/uploads/syrogat-300x173.png",1)</f>
        <v/>
      </c>
      <c r="F738" s="1" t="s">
        <v>4</v>
      </c>
      <c r="G738" s="2" t="s">
        <v>3287</v>
      </c>
    </row>
    <row r="739">
      <c r="A739" s="1" t="s">
        <v>3288</v>
      </c>
      <c r="B739" s="1" t="s">
        <v>3289</v>
      </c>
      <c r="C739" s="1" t="s">
        <v>3290</v>
      </c>
      <c r="D739" s="2" t="s">
        <v>3291</v>
      </c>
      <c r="E739" t="str">
        <f>IMAGE("http://www.cryptocapital.org/wp-content/themes/skt-white/images/slides/slider1.jpg",1)</f>
        <v/>
      </c>
      <c r="F739" s="1" t="s">
        <v>4</v>
      </c>
      <c r="G739" s="2" t="s">
        <v>3292</v>
      </c>
    </row>
    <row r="740">
      <c r="A740" s="1" t="s">
        <v>3293</v>
      </c>
      <c r="B740" s="1" t="s">
        <v>3294</v>
      </c>
      <c r="C740" s="1" t="s">
        <v>3295</v>
      </c>
      <c r="D740" s="2" t="s">
        <v>3296</v>
      </c>
      <c r="E740" t="str">
        <f>IMAGE("http://i.imgur.com/qXpeDgq.jpg",1)</f>
        <v/>
      </c>
      <c r="F740" s="1" t="s">
        <v>4</v>
      </c>
      <c r="G740" s="2" t="s">
        <v>3297</v>
      </c>
    </row>
    <row r="741">
      <c r="A741" s="1" t="s">
        <v>3298</v>
      </c>
      <c r="B741" s="1" t="s">
        <v>3299</v>
      </c>
      <c r="C741" s="1" t="s">
        <v>3300</v>
      </c>
      <c r="D741" s="1" t="s">
        <v>3301</v>
      </c>
      <c r="E741" t="str">
        <f>IMAGE("http://ifttt.com/images/no_image_card.png",1)</f>
        <v/>
      </c>
      <c r="F741" s="1" t="s">
        <v>4</v>
      </c>
      <c r="G741" s="2" t="s">
        <v>3302</v>
      </c>
    </row>
    <row r="742">
      <c r="A742" s="1" t="s">
        <v>3298</v>
      </c>
      <c r="B742" s="1" t="s">
        <v>360</v>
      </c>
      <c r="C742" s="1" t="s">
        <v>3303</v>
      </c>
      <c r="D742" s="2" t="s">
        <v>3304</v>
      </c>
      <c r="E742" t="str">
        <f>IMAGE("http://www.coinbuzz.com/wp-content/uploads/2015/04/altcoin.jpg",1)</f>
        <v/>
      </c>
      <c r="F742" s="1" t="s">
        <v>4</v>
      </c>
      <c r="G742" s="2" t="s">
        <v>3305</v>
      </c>
    </row>
    <row r="743">
      <c r="A743" s="1" t="s">
        <v>3306</v>
      </c>
      <c r="B743" s="1" t="s">
        <v>360</v>
      </c>
      <c r="C743" s="1" t="s">
        <v>3307</v>
      </c>
      <c r="D743" s="2" t="s">
        <v>3308</v>
      </c>
      <c r="E743" t="str">
        <f>IMAGE("https://www.cryptocoinsnews.com/wp-content/uploads/2015/04/invoiced.jpg",1)</f>
        <v/>
      </c>
      <c r="F743" s="1" t="s">
        <v>4</v>
      </c>
      <c r="G743" s="2" t="s">
        <v>3309</v>
      </c>
    </row>
    <row r="744">
      <c r="A744" s="1" t="s">
        <v>3310</v>
      </c>
      <c r="B744" s="1" t="s">
        <v>3311</v>
      </c>
      <c r="C744" s="1" t="s">
        <v>3312</v>
      </c>
      <c r="D744" s="1" t="s">
        <v>3313</v>
      </c>
      <c r="E744" t="str">
        <f t="shared" ref="E744:E745" si="82">IMAGE("http://ifttt.com/images/no_image_card.png",1)</f>
        <v/>
      </c>
      <c r="F744" s="1" t="s">
        <v>4</v>
      </c>
      <c r="G744" s="2" t="s">
        <v>3314</v>
      </c>
    </row>
    <row r="745">
      <c r="A745" s="1" t="s">
        <v>3315</v>
      </c>
      <c r="B745" s="1" t="s">
        <v>634</v>
      </c>
      <c r="C745" s="1" t="s">
        <v>3316</v>
      </c>
      <c r="D745" s="1" t="s">
        <v>3317</v>
      </c>
      <c r="E745" t="str">
        <f t="shared" si="82"/>
        <v/>
      </c>
      <c r="F745" s="1" t="s">
        <v>4</v>
      </c>
      <c r="G745" s="2" t="s">
        <v>3318</v>
      </c>
    </row>
    <row r="746">
      <c r="A746" s="1" t="s">
        <v>3319</v>
      </c>
      <c r="B746" s="1" t="s">
        <v>2056</v>
      </c>
      <c r="C746" s="1" t="s">
        <v>3320</v>
      </c>
      <c r="D746" s="2" t="s">
        <v>3321</v>
      </c>
      <c r="E746" t="str">
        <f>IMAGE("https://i.ytimg.com/vi/RCNfTTVteBE/hqdefault.jpg",1)</f>
        <v/>
      </c>
      <c r="F746" s="1" t="s">
        <v>4</v>
      </c>
      <c r="G746" s="2" t="s">
        <v>3322</v>
      </c>
    </row>
    <row r="747">
      <c r="A747" s="1" t="s">
        <v>3323</v>
      </c>
      <c r="B747" s="1" t="s">
        <v>3324</v>
      </c>
      <c r="C747" s="1" t="s">
        <v>3325</v>
      </c>
      <c r="D747" s="1" t="s">
        <v>3326</v>
      </c>
      <c r="E747" t="str">
        <f t="shared" ref="E747:E750" si="83">IMAGE("http://ifttt.com/images/no_image_card.png",1)</f>
        <v/>
      </c>
      <c r="F747" s="1" t="s">
        <v>4</v>
      </c>
      <c r="G747" s="2" t="s">
        <v>3327</v>
      </c>
    </row>
    <row r="748">
      <c r="A748" s="1" t="s">
        <v>3328</v>
      </c>
      <c r="B748" s="1" t="s">
        <v>3329</v>
      </c>
      <c r="C748" s="1" t="s">
        <v>3330</v>
      </c>
      <c r="D748" s="2" t="s">
        <v>3331</v>
      </c>
      <c r="E748" t="str">
        <f t="shared" si="83"/>
        <v/>
      </c>
      <c r="F748" s="1" t="s">
        <v>4</v>
      </c>
      <c r="G748" s="2" t="s">
        <v>3332</v>
      </c>
    </row>
    <row r="749">
      <c r="A749" s="1" t="s">
        <v>3333</v>
      </c>
      <c r="B749" s="1" t="s">
        <v>3334</v>
      </c>
      <c r="C749" s="1" t="s">
        <v>3335</v>
      </c>
      <c r="D749" s="1" t="s">
        <v>3336</v>
      </c>
      <c r="E749" t="str">
        <f t="shared" si="83"/>
        <v/>
      </c>
      <c r="F749" s="1" t="s">
        <v>4</v>
      </c>
      <c r="G749" s="2" t="s">
        <v>3337</v>
      </c>
    </row>
    <row r="750">
      <c r="A750" s="1" t="s">
        <v>3338</v>
      </c>
      <c r="B750" s="1" t="s">
        <v>3339</v>
      </c>
      <c r="C750" s="1" t="s">
        <v>3340</v>
      </c>
      <c r="D750" s="1" t="s">
        <v>3341</v>
      </c>
      <c r="E750" t="str">
        <f t="shared" si="83"/>
        <v/>
      </c>
      <c r="F750" s="1" t="s">
        <v>4</v>
      </c>
      <c r="G750" s="2" t="s">
        <v>3342</v>
      </c>
    </row>
    <row r="751">
      <c r="A751" s="1" t="s">
        <v>3343</v>
      </c>
      <c r="B751" s="1" t="s">
        <v>3344</v>
      </c>
      <c r="C751" s="1" t="s">
        <v>3345</v>
      </c>
      <c r="D751" s="2" t="s">
        <v>3346</v>
      </c>
      <c r="E751" t="str">
        <f>IMAGE("https://blockchain.info/Resources/flags/no.png",1)</f>
        <v/>
      </c>
      <c r="F751" s="1" t="s">
        <v>4</v>
      </c>
      <c r="G751" s="2" t="s">
        <v>3347</v>
      </c>
    </row>
    <row r="752">
      <c r="A752" s="1" t="s">
        <v>3348</v>
      </c>
      <c r="B752" s="1" t="s">
        <v>3349</v>
      </c>
      <c r="C752" s="1" t="s">
        <v>3350</v>
      </c>
      <c r="D752" s="2" t="s">
        <v>3351</v>
      </c>
      <c r="E752" t="str">
        <f>IMAGE("https://dnqgz544uhbo8.cloudfront.net/_/fp/img/default-preview-image.IsBK38jFAJBlWifMLO4z9g.png",1)</f>
        <v/>
      </c>
      <c r="F752" s="1" t="s">
        <v>4</v>
      </c>
      <c r="G752" s="2" t="s">
        <v>3352</v>
      </c>
    </row>
    <row r="753">
      <c r="A753" s="1" t="s">
        <v>3353</v>
      </c>
      <c r="B753" s="1" t="s">
        <v>2970</v>
      </c>
      <c r="C753" s="1" t="s">
        <v>3354</v>
      </c>
      <c r="D753" s="2" t="s">
        <v>2972</v>
      </c>
      <c r="E753" t="str">
        <f>IMAGE("http://www.lazytv.com/wp-content/uploads/2015/03/Cash-middleman-bitcoin.png",1)</f>
        <v/>
      </c>
      <c r="F753" s="1" t="s">
        <v>4</v>
      </c>
      <c r="G753" s="2" t="s">
        <v>3355</v>
      </c>
    </row>
    <row r="754">
      <c r="A754" s="1" t="s">
        <v>3356</v>
      </c>
      <c r="B754" s="1" t="s">
        <v>767</v>
      </c>
      <c r="C754" s="1" t="s">
        <v>3357</v>
      </c>
      <c r="D754" s="1" t="s">
        <v>3358</v>
      </c>
      <c r="E754" t="str">
        <f t="shared" ref="E754:E755" si="84">IMAGE("http://ifttt.com/images/no_image_card.png",1)</f>
        <v/>
      </c>
      <c r="F754" s="1" t="s">
        <v>4</v>
      </c>
      <c r="G754" s="2" t="s">
        <v>3359</v>
      </c>
    </row>
    <row r="755">
      <c r="A755" s="1" t="s">
        <v>3360</v>
      </c>
      <c r="B755" s="1" t="s">
        <v>3361</v>
      </c>
      <c r="C755" s="1" t="s">
        <v>3362</v>
      </c>
      <c r="D755" s="1" t="s">
        <v>3363</v>
      </c>
      <c r="E755" t="str">
        <f t="shared" si="84"/>
        <v/>
      </c>
      <c r="F755" s="1" t="s">
        <v>4</v>
      </c>
      <c r="G755" s="2" t="s">
        <v>3364</v>
      </c>
    </row>
    <row r="756">
      <c r="A756" s="1" t="s">
        <v>3365</v>
      </c>
      <c r="B756" s="1" t="s">
        <v>3366</v>
      </c>
      <c r="C756" s="1" t="s">
        <v>3367</v>
      </c>
      <c r="D756" s="2" t="s">
        <v>3368</v>
      </c>
      <c r="E756" t="str">
        <f>IMAGE("http://media.coindesk.com/2015/04/Screen-Shot-2015-04-01-at-11.32.34-AM.png",1)</f>
        <v/>
      </c>
      <c r="F756" s="1" t="s">
        <v>4</v>
      </c>
      <c r="G756" s="2" t="s">
        <v>3369</v>
      </c>
    </row>
    <row r="757">
      <c r="A757" s="1" t="s">
        <v>3370</v>
      </c>
      <c r="B757" s="1" t="s">
        <v>3371</v>
      </c>
      <c r="C757" s="1" t="s">
        <v>3372</v>
      </c>
      <c r="D757" s="2" t="s">
        <v>3373</v>
      </c>
      <c r="E757" t="str">
        <f>IMAGE("http://e-juicesverige.com/wp-content/uploads/2015/03/T.png",1)</f>
        <v/>
      </c>
      <c r="F757" s="1" t="s">
        <v>4</v>
      </c>
      <c r="G757" s="2" t="s">
        <v>3374</v>
      </c>
    </row>
    <row r="758">
      <c r="A758" s="1" t="s">
        <v>3375</v>
      </c>
      <c r="B758" s="1" t="s">
        <v>3376</v>
      </c>
      <c r="C758" s="1" t="s">
        <v>3377</v>
      </c>
      <c r="D758" s="2" t="s">
        <v>3378</v>
      </c>
      <c r="E758" t="str">
        <f>IMAGE("http://cdn.arstechnica.net/wp-content/uploads/2014/10/IMG_0020-640x853.jpg",1)</f>
        <v/>
      </c>
      <c r="F758" s="1" t="s">
        <v>4</v>
      </c>
      <c r="G758" s="2" t="s">
        <v>3379</v>
      </c>
    </row>
    <row r="759">
      <c r="A759" s="1" t="s">
        <v>3380</v>
      </c>
      <c r="B759" s="1" t="s">
        <v>3381</v>
      </c>
      <c r="C759" s="1" t="s">
        <v>3382</v>
      </c>
      <c r="D759" s="1" t="s">
        <v>3383</v>
      </c>
      <c r="E759" t="str">
        <f>IMAGE("http://ifttt.com/images/no_image_card.png",1)</f>
        <v/>
      </c>
      <c r="F759" s="1" t="s">
        <v>4</v>
      </c>
      <c r="G759" s="2" t="s">
        <v>3384</v>
      </c>
    </row>
    <row r="760">
      <c r="A760" s="1" t="s">
        <v>3385</v>
      </c>
      <c r="B760" s="1" t="s">
        <v>3386</v>
      </c>
      <c r="C760" s="1" t="s">
        <v>3387</v>
      </c>
      <c r="D760" s="2" t="s">
        <v>3388</v>
      </c>
      <c r="E760" t="str">
        <f>IMAGE("https://i.imgur.com/ICFWHLS.jpg",1)</f>
        <v/>
      </c>
      <c r="F760" s="1" t="s">
        <v>4</v>
      </c>
      <c r="G760" s="2" t="s">
        <v>3389</v>
      </c>
    </row>
    <row r="761">
      <c r="A761" s="1" t="s">
        <v>3390</v>
      </c>
      <c r="B761" s="1" t="s">
        <v>3391</v>
      </c>
      <c r="C761" s="1" t="s">
        <v>3392</v>
      </c>
      <c r="D761" s="1" t="s">
        <v>3393</v>
      </c>
      <c r="E761" t="str">
        <f t="shared" ref="E761:E763" si="85">IMAGE("http://ifttt.com/images/no_image_card.png",1)</f>
        <v/>
      </c>
      <c r="F761" s="1" t="s">
        <v>4</v>
      </c>
      <c r="G761" s="2" t="s">
        <v>3394</v>
      </c>
    </row>
    <row r="762">
      <c r="A762" s="1" t="s">
        <v>3390</v>
      </c>
      <c r="B762" s="1" t="s">
        <v>3395</v>
      </c>
      <c r="C762" s="1" t="s">
        <v>3396</v>
      </c>
      <c r="D762" s="2" t="s">
        <v>3397</v>
      </c>
      <c r="E762" t="str">
        <f t="shared" si="85"/>
        <v/>
      </c>
      <c r="F762" s="1" t="s">
        <v>4</v>
      </c>
      <c r="G762" s="2" t="s">
        <v>3398</v>
      </c>
    </row>
    <row r="763">
      <c r="A763" s="1" t="s">
        <v>3399</v>
      </c>
      <c r="B763" s="1" t="s">
        <v>3400</v>
      </c>
      <c r="C763" s="1" t="s">
        <v>3401</v>
      </c>
      <c r="D763" s="1" t="s">
        <v>3402</v>
      </c>
      <c r="E763" t="str">
        <f t="shared" si="85"/>
        <v/>
      </c>
      <c r="F763" s="1" t="s">
        <v>4</v>
      </c>
      <c r="G763" s="2" t="s">
        <v>3403</v>
      </c>
    </row>
    <row r="764">
      <c r="A764" s="1" t="s">
        <v>3404</v>
      </c>
      <c r="B764" s="1" t="s">
        <v>3405</v>
      </c>
      <c r="C764" s="1" t="s">
        <v>3406</v>
      </c>
      <c r="D764" s="2" t="s">
        <v>3407</v>
      </c>
      <c r="E764" t="str">
        <f>IMAGE("https://pbs.twimg.com/profile_images/541925223063228417/PgZ7OQjj_400x400.png",1)</f>
        <v/>
      </c>
      <c r="F764" s="1" t="s">
        <v>4</v>
      </c>
      <c r="G764" s="2" t="s">
        <v>3408</v>
      </c>
    </row>
    <row r="765">
      <c r="A765" s="1" t="s">
        <v>3360</v>
      </c>
      <c r="B765" s="1" t="s">
        <v>3361</v>
      </c>
      <c r="C765" s="1" t="s">
        <v>3362</v>
      </c>
      <c r="D765" s="1" t="s">
        <v>3409</v>
      </c>
      <c r="E765" t="str">
        <f>IMAGE("http://ifttt.com/images/no_image_card.png",1)</f>
        <v/>
      </c>
      <c r="F765" s="1" t="s">
        <v>4</v>
      </c>
      <c r="G765" s="2" t="s">
        <v>3364</v>
      </c>
    </row>
    <row r="766">
      <c r="A766" s="1" t="s">
        <v>3410</v>
      </c>
      <c r="B766" s="1" t="s">
        <v>3411</v>
      </c>
      <c r="C766" s="1" t="s">
        <v>3412</v>
      </c>
      <c r="D766" s="2" t="s">
        <v>3413</v>
      </c>
      <c r="E766" t="str">
        <f>IMAGE("http://photos.prnewswire.com/prnvar/20150401/196197",1)</f>
        <v/>
      </c>
      <c r="F766" s="1" t="s">
        <v>4</v>
      </c>
      <c r="G766" s="2" t="s">
        <v>3414</v>
      </c>
    </row>
    <row r="767">
      <c r="A767" s="1" t="s">
        <v>3415</v>
      </c>
      <c r="B767" s="1" t="s">
        <v>3416</v>
      </c>
      <c r="C767" s="1" t="s">
        <v>3417</v>
      </c>
      <c r="D767" s="1" t="s">
        <v>3418</v>
      </c>
      <c r="E767" t="str">
        <f t="shared" ref="E767:E768" si="86">IMAGE("http://ifttt.com/images/no_image_card.png",1)</f>
        <v/>
      </c>
      <c r="F767" s="1" t="s">
        <v>4</v>
      </c>
      <c r="G767" s="2" t="s">
        <v>3419</v>
      </c>
    </row>
    <row r="768">
      <c r="A768" s="1" t="s">
        <v>3420</v>
      </c>
      <c r="B768" s="1" t="s">
        <v>3421</v>
      </c>
      <c r="C768" s="1" t="s">
        <v>3422</v>
      </c>
      <c r="D768" s="1" t="s">
        <v>3423</v>
      </c>
      <c r="E768" t="str">
        <f t="shared" si="86"/>
        <v/>
      </c>
      <c r="F768" s="1" t="s">
        <v>4</v>
      </c>
      <c r="G768" s="2" t="s">
        <v>3424</v>
      </c>
    </row>
    <row r="769">
      <c r="A769" s="1" t="s">
        <v>3404</v>
      </c>
      <c r="B769" s="1" t="s">
        <v>3405</v>
      </c>
      <c r="C769" s="1" t="s">
        <v>3406</v>
      </c>
      <c r="D769" s="2" t="s">
        <v>3407</v>
      </c>
      <c r="E769" t="str">
        <f>IMAGE("https://pbs.twimg.com/profile_images/541925223063228417/PgZ7OQjj_400x400.png",1)</f>
        <v/>
      </c>
      <c r="F769" s="1" t="s">
        <v>4</v>
      </c>
      <c r="G769" s="2" t="s">
        <v>3408</v>
      </c>
    </row>
    <row r="770">
      <c r="A770" s="1" t="s">
        <v>3425</v>
      </c>
      <c r="B770" s="1" t="s">
        <v>3426</v>
      </c>
      <c r="C770" s="1" t="s">
        <v>3427</v>
      </c>
      <c r="D770" s="1" t="s">
        <v>3428</v>
      </c>
      <c r="E770" t="str">
        <f t="shared" ref="E770:E772" si="87">IMAGE("http://ifttt.com/images/no_image_card.png",1)</f>
        <v/>
      </c>
      <c r="F770" s="1" t="s">
        <v>4</v>
      </c>
      <c r="G770" s="2" t="s">
        <v>3429</v>
      </c>
    </row>
    <row r="771">
      <c r="A771" s="1" t="s">
        <v>3430</v>
      </c>
      <c r="B771" s="1" t="s">
        <v>3431</v>
      </c>
      <c r="C771" s="1" t="s">
        <v>3432</v>
      </c>
      <c r="D771" s="1" t="s">
        <v>3433</v>
      </c>
      <c r="E771" t="str">
        <f t="shared" si="87"/>
        <v/>
      </c>
      <c r="F771" s="1" t="s">
        <v>4</v>
      </c>
      <c r="G771" s="2" t="s">
        <v>3434</v>
      </c>
    </row>
    <row r="772">
      <c r="A772" s="1" t="s">
        <v>3425</v>
      </c>
      <c r="B772" s="1" t="s">
        <v>3426</v>
      </c>
      <c r="C772" s="1" t="s">
        <v>3427</v>
      </c>
      <c r="D772" s="1" t="s">
        <v>3428</v>
      </c>
      <c r="E772" t="str">
        <f t="shared" si="87"/>
        <v/>
      </c>
      <c r="F772" s="1" t="s">
        <v>4</v>
      </c>
      <c r="G772" s="2" t="s">
        <v>3429</v>
      </c>
    </row>
    <row r="773">
      <c r="A773" s="1" t="s">
        <v>3435</v>
      </c>
      <c r="B773" s="1" t="s">
        <v>286</v>
      </c>
      <c r="C773" s="1" t="s">
        <v>3436</v>
      </c>
      <c r="D773" s="2" t="s">
        <v>3437</v>
      </c>
      <c r="E773" t="str">
        <f>IMAGE("http://fm.cnbc.com/applications/cnbc.com/resources/img/editorial/2014/06/11/101750704-goldand.1910x1000.jpg",1)</f>
        <v/>
      </c>
      <c r="F773" s="1" t="s">
        <v>4</v>
      </c>
      <c r="G773" s="2" t="s">
        <v>3438</v>
      </c>
    </row>
    <row r="774">
      <c r="A774" s="1" t="s">
        <v>3439</v>
      </c>
      <c r="B774" s="1" t="s">
        <v>3440</v>
      </c>
      <c r="C774" s="1" t="s">
        <v>3441</v>
      </c>
      <c r="D774" s="1" t="s">
        <v>3442</v>
      </c>
      <c r="E774" t="str">
        <f>IMAGE("http://ifttt.com/images/no_image_card.png",1)</f>
        <v/>
      </c>
      <c r="F774" s="1" t="s">
        <v>4</v>
      </c>
      <c r="G774" s="2" t="s">
        <v>3443</v>
      </c>
    </row>
    <row r="775">
      <c r="A775" s="1" t="s">
        <v>3444</v>
      </c>
      <c r="B775" s="1" t="s">
        <v>876</v>
      </c>
      <c r="C775" s="1" t="s">
        <v>3445</v>
      </c>
      <c r="D775" s="2" t="s">
        <v>3446</v>
      </c>
      <c r="E775" t="str">
        <f>IMAGE("http://gamerzheat.com/image/cache/data/new/Evosliders-823x396.png",1)</f>
        <v/>
      </c>
      <c r="F775" s="1" t="s">
        <v>4</v>
      </c>
      <c r="G775" s="2" t="s">
        <v>3447</v>
      </c>
    </row>
    <row r="776">
      <c r="A776" s="1" t="s">
        <v>3448</v>
      </c>
      <c r="B776" s="1" t="s">
        <v>3449</v>
      </c>
      <c r="C776" s="1" t="s">
        <v>3450</v>
      </c>
      <c r="D776" s="2" t="s">
        <v>3451</v>
      </c>
      <c r="E776" t="str">
        <f>IMAGE("http://ifttt.com/images/no_image_card.png",1)</f>
        <v/>
      </c>
      <c r="F776" s="1" t="s">
        <v>4</v>
      </c>
      <c r="G776" s="2" t="s">
        <v>3452</v>
      </c>
    </row>
    <row r="777">
      <c r="A777" s="1" t="s">
        <v>3453</v>
      </c>
      <c r="B777" s="1" t="s">
        <v>3454</v>
      </c>
      <c r="C777" s="1" t="s">
        <v>3455</v>
      </c>
      <c r="D777" s="2" t="s">
        <v>3456</v>
      </c>
      <c r="E777" t="str">
        <f>IMAGE("https://gallery.mailchimp.com/f2f6292f3f915eb9b32a5fa49/images/e1036e7e-5a9e-41be-b2e7-2c5483bb2242.png",1)</f>
        <v/>
      </c>
      <c r="F777" s="1" t="s">
        <v>4</v>
      </c>
      <c r="G777" s="2" t="s">
        <v>3457</v>
      </c>
    </row>
    <row r="778">
      <c r="A778" s="1" t="s">
        <v>3458</v>
      </c>
      <c r="B778" s="1" t="s">
        <v>286</v>
      </c>
      <c r="C778" s="1" t="s">
        <v>3357</v>
      </c>
      <c r="D778" s="2" t="s">
        <v>3459</v>
      </c>
      <c r="E778" t="str">
        <f>IMAGE("http://content.prnewswire.com/designimages/logo-prn-01_PRN.gif",1)</f>
        <v/>
      </c>
      <c r="F778" s="1" t="s">
        <v>4</v>
      </c>
      <c r="G778" s="2" t="s">
        <v>3460</v>
      </c>
    </row>
    <row r="779">
      <c r="A779" s="1" t="s">
        <v>3458</v>
      </c>
      <c r="B779" s="1" t="s">
        <v>3461</v>
      </c>
      <c r="C779" s="1" t="s">
        <v>3462</v>
      </c>
      <c r="D779" s="2" t="s">
        <v>3463</v>
      </c>
      <c r="E779" t="str">
        <f>IMAGE("https://d262ilb51hltx0.cloudfront.net/max/800/1*2VwpApHtpgPtrJE4XP7o0Q.jpeg",1)</f>
        <v/>
      </c>
      <c r="F779" s="1" t="s">
        <v>4</v>
      </c>
      <c r="G779" s="2" t="s">
        <v>3464</v>
      </c>
    </row>
    <row r="780">
      <c r="A780" s="1" t="s">
        <v>3465</v>
      </c>
      <c r="B780" s="1" t="s">
        <v>3466</v>
      </c>
      <c r="C780" s="1" t="s">
        <v>3467</v>
      </c>
      <c r="D780" s="2" t="s">
        <v>3468</v>
      </c>
      <c r="E780" t="str">
        <f>IMAGE("https://cdn2.vox-cdn.com/thumbor/PrZqWXqGIgfTvMUd9VtA22JrJxU=/0x177:2048x1329/1600x900/cdn0.vox-cdn.com/uploads/chorus_image/image/46026352/la-fi-tn-bitcoin-bowl-20140618.0.0.png",1)</f>
        <v/>
      </c>
      <c r="F780" s="1" t="s">
        <v>4</v>
      </c>
      <c r="G780" s="2" t="s">
        <v>3469</v>
      </c>
    </row>
    <row r="781">
      <c r="A781" s="1" t="s">
        <v>3470</v>
      </c>
      <c r="B781" s="1" t="s">
        <v>1</v>
      </c>
      <c r="C781" s="1" t="s">
        <v>3471</v>
      </c>
      <c r="D781" s="1" t="s">
        <v>3472</v>
      </c>
      <c r="E781" t="str">
        <f>IMAGE("http://ifttt.com/images/no_image_card.png",1)</f>
        <v/>
      </c>
      <c r="F781" s="1" t="s">
        <v>4</v>
      </c>
      <c r="G781" s="2" t="s">
        <v>3473</v>
      </c>
    </row>
    <row r="782">
      <c r="A782" s="1" t="s">
        <v>3474</v>
      </c>
      <c r="B782" s="1" t="s">
        <v>1760</v>
      </c>
      <c r="C782" s="1" t="s">
        <v>3475</v>
      </c>
      <c r="D782" s="2" t="s">
        <v>3476</v>
      </c>
      <c r="E782" t="str">
        <f>IMAGE("http://www.theopenledger.com/wp-content/uploads/2015/04/Booth-babes-300x286.jpg",1)</f>
        <v/>
      </c>
      <c r="F782" s="1" t="s">
        <v>4</v>
      </c>
      <c r="G782" s="2" t="s">
        <v>3477</v>
      </c>
    </row>
    <row r="783">
      <c r="A783" s="1" t="s">
        <v>3478</v>
      </c>
      <c r="B783" s="1" t="s">
        <v>3349</v>
      </c>
      <c r="C783" s="1" t="s">
        <v>3479</v>
      </c>
      <c r="D783" s="1" t="s">
        <v>3480</v>
      </c>
      <c r="E783" t="str">
        <f>IMAGE("http://ifttt.com/images/no_image_card.png",1)</f>
        <v/>
      </c>
      <c r="F783" s="1" t="s">
        <v>4</v>
      </c>
      <c r="G783" s="2" t="s">
        <v>3481</v>
      </c>
    </row>
    <row r="784">
      <c r="A784" s="1" t="s">
        <v>3458</v>
      </c>
      <c r="B784" s="1" t="s">
        <v>286</v>
      </c>
      <c r="C784" s="1" t="s">
        <v>3357</v>
      </c>
      <c r="D784" s="2" t="s">
        <v>3459</v>
      </c>
      <c r="E784" t="str">
        <f>IMAGE("http://content.prnewswire.com/designimages/logo-prn-01_PRN.gif",1)</f>
        <v/>
      </c>
      <c r="F784" s="1" t="s">
        <v>4</v>
      </c>
      <c r="G784" s="2" t="s">
        <v>3460</v>
      </c>
    </row>
    <row r="785">
      <c r="A785" s="1" t="s">
        <v>3482</v>
      </c>
      <c r="B785" s="1" t="s">
        <v>908</v>
      </c>
      <c r="C785" s="1" t="s">
        <v>3245</v>
      </c>
      <c r="D785" s="2" t="s">
        <v>3246</v>
      </c>
      <c r="E785" t="str">
        <f>IMAGE("http://cointelegraph.com/images/725_aHR0cDovL2NvaW50ZWxlZ3JhcGguY29tL3N0b3JhZ2UvdXBsb2Fkcy92aWV3LzJmNTc3MjI5MGNmNTJmMTNlYjM1YWRhNzhiZGQxMWI1LnBuZw==.jpg",1)</f>
        <v/>
      </c>
      <c r="F785" s="1" t="s">
        <v>4</v>
      </c>
      <c r="G785" s="2" t="s">
        <v>3483</v>
      </c>
    </row>
    <row r="786">
      <c r="A786" s="1" t="s">
        <v>3484</v>
      </c>
      <c r="B786" s="1" t="s">
        <v>3485</v>
      </c>
      <c r="C786" s="1" t="s">
        <v>3486</v>
      </c>
      <c r="D786" s="1" t="s">
        <v>3487</v>
      </c>
      <c r="E786" t="str">
        <f>IMAGE("http://ifttt.com/images/no_image_card.png",1)</f>
        <v/>
      </c>
      <c r="F786" s="1" t="s">
        <v>4</v>
      </c>
      <c r="G786" s="2" t="s">
        <v>3488</v>
      </c>
    </row>
    <row r="787">
      <c r="A787" s="1" t="s">
        <v>3489</v>
      </c>
      <c r="B787" s="1" t="s">
        <v>3490</v>
      </c>
      <c r="C787" s="1" t="s">
        <v>3491</v>
      </c>
      <c r="D787" s="2" t="s">
        <v>3492</v>
      </c>
      <c r="E787" t="str">
        <f>IMAGE("https://i.ytimg.com/vi/ti8z46cUlww/maxresdefault.jpg",1)</f>
        <v/>
      </c>
      <c r="F787" s="1" t="s">
        <v>4</v>
      </c>
      <c r="G787" s="2" t="s">
        <v>3493</v>
      </c>
    </row>
    <row r="788">
      <c r="A788" s="1" t="s">
        <v>3494</v>
      </c>
      <c r="B788" s="1" t="s">
        <v>3495</v>
      </c>
      <c r="C788" s="1" t="s">
        <v>3496</v>
      </c>
      <c r="D788" s="1" t="s">
        <v>3497</v>
      </c>
      <c r="E788" t="str">
        <f t="shared" ref="E788:E789" si="88">IMAGE("http://ifttt.com/images/no_image_card.png",1)</f>
        <v/>
      </c>
      <c r="F788" s="1" t="s">
        <v>4</v>
      </c>
      <c r="G788" s="2" t="s">
        <v>3498</v>
      </c>
    </row>
    <row r="789">
      <c r="A789" s="1" t="s">
        <v>3499</v>
      </c>
      <c r="B789" s="1" t="s">
        <v>3500</v>
      </c>
      <c r="C789" s="1" t="s">
        <v>3501</v>
      </c>
      <c r="D789" s="1" t="s">
        <v>3502</v>
      </c>
      <c r="E789" t="str">
        <f t="shared" si="88"/>
        <v/>
      </c>
      <c r="F789" s="1" t="s">
        <v>4</v>
      </c>
      <c r="G789" s="2" t="s">
        <v>3503</v>
      </c>
    </row>
    <row r="790">
      <c r="A790" s="1" t="s">
        <v>3499</v>
      </c>
      <c r="B790" s="1" t="s">
        <v>2087</v>
      </c>
      <c r="C790" s="1" t="s">
        <v>3504</v>
      </c>
      <c r="D790" s="2" t="s">
        <v>3505</v>
      </c>
      <c r="E790" t="str">
        <f>IMAGE("http://www.helpareporter.com/Haro/media/logos/header-haro-logo-block.gif",1)</f>
        <v/>
      </c>
      <c r="F790" s="1" t="s">
        <v>4</v>
      </c>
      <c r="G790" s="2" t="s">
        <v>3506</v>
      </c>
    </row>
    <row r="791">
      <c r="A791" s="1" t="s">
        <v>3507</v>
      </c>
      <c r="B791" s="1" t="s">
        <v>3508</v>
      </c>
      <c r="C791" s="1" t="s">
        <v>3509</v>
      </c>
      <c r="D791" s="1" t="s">
        <v>3510</v>
      </c>
      <c r="E791" t="str">
        <f>IMAGE("http://ifttt.com/images/no_image_card.png",1)</f>
        <v/>
      </c>
      <c r="F791" s="1" t="s">
        <v>4</v>
      </c>
      <c r="G791" s="2" t="s">
        <v>3511</v>
      </c>
    </row>
    <row r="792">
      <c r="A792" s="1" t="s">
        <v>3512</v>
      </c>
      <c r="B792" s="1" t="s">
        <v>3513</v>
      </c>
      <c r="C792" s="1" t="s">
        <v>3514</v>
      </c>
      <c r="D792" s="2" t="s">
        <v>3515</v>
      </c>
      <c r="E792" t="str">
        <f>IMAGE("https://scottyli.com/images/bitcoin.001.jpg",1)</f>
        <v/>
      </c>
      <c r="F792" s="1" t="s">
        <v>4</v>
      </c>
      <c r="G792" s="2" t="s">
        <v>3516</v>
      </c>
    </row>
    <row r="793">
      <c r="A793" s="1" t="s">
        <v>3517</v>
      </c>
      <c r="B793" s="1" t="s">
        <v>3518</v>
      </c>
      <c r="C793" s="1" t="s">
        <v>3519</v>
      </c>
      <c r="D793" s="2" t="s">
        <v>3520</v>
      </c>
      <c r="E793" t="str">
        <f>IMAGE("https://www.redditstatic.com/icon.png",1)</f>
        <v/>
      </c>
      <c r="F793" s="1" t="s">
        <v>4</v>
      </c>
      <c r="G793" s="2" t="s">
        <v>3521</v>
      </c>
    </row>
    <row r="794">
      <c r="A794" s="1" t="s">
        <v>3522</v>
      </c>
      <c r="B794" s="1" t="s">
        <v>3523</v>
      </c>
      <c r="C794" s="1" t="s">
        <v>3524</v>
      </c>
      <c r="D794" s="1" t="s">
        <v>3525</v>
      </c>
      <c r="E794" t="str">
        <f>IMAGE("http://ifttt.com/images/no_image_card.png",1)</f>
        <v/>
      </c>
      <c r="F794" s="1" t="s">
        <v>4</v>
      </c>
      <c r="G794" s="2" t="s">
        <v>3526</v>
      </c>
    </row>
    <row r="795">
      <c r="A795" s="1" t="s">
        <v>3527</v>
      </c>
      <c r="B795" s="1" t="s">
        <v>3528</v>
      </c>
      <c r="C795" s="1" t="s">
        <v>3529</v>
      </c>
      <c r="D795" s="2" t="s">
        <v>3530</v>
      </c>
      <c r="E795" t="str">
        <f>IMAGE("http://si.wsj.net/public/resources/images/BN-HF755_0304UB_P_20150304102404.jpg",1)</f>
        <v/>
      </c>
      <c r="F795" s="1" t="s">
        <v>4</v>
      </c>
      <c r="G795" s="2" t="s">
        <v>3531</v>
      </c>
    </row>
    <row r="796">
      <c r="A796" s="1" t="s">
        <v>3499</v>
      </c>
      <c r="B796" s="1" t="s">
        <v>3500</v>
      </c>
      <c r="C796" s="1" t="s">
        <v>3501</v>
      </c>
      <c r="D796" s="1" t="s">
        <v>3502</v>
      </c>
      <c r="E796" t="str">
        <f t="shared" ref="E796:E797" si="89">IMAGE("http://ifttt.com/images/no_image_card.png",1)</f>
        <v/>
      </c>
      <c r="F796" s="1" t="s">
        <v>4</v>
      </c>
      <c r="G796" s="2" t="s">
        <v>3503</v>
      </c>
    </row>
    <row r="797">
      <c r="A797" s="1" t="s">
        <v>3532</v>
      </c>
      <c r="B797" s="1" t="s">
        <v>3533</v>
      </c>
      <c r="C797" s="1" t="s">
        <v>3534</v>
      </c>
      <c r="D797" s="1" t="s">
        <v>3535</v>
      </c>
      <c r="E797" t="str">
        <f t="shared" si="89"/>
        <v/>
      </c>
      <c r="F797" s="1" t="s">
        <v>4</v>
      </c>
      <c r="G797" s="2" t="s">
        <v>3536</v>
      </c>
    </row>
    <row r="798">
      <c r="A798" s="1" t="s">
        <v>3537</v>
      </c>
      <c r="B798" s="1" t="s">
        <v>3538</v>
      </c>
      <c r="C798" s="1" t="s">
        <v>3539</v>
      </c>
      <c r="D798" s="2" t="s">
        <v>3540</v>
      </c>
      <c r="E798" t="str">
        <f>IMAGE("https://bitcoinmagazine.com/wp-content/uploads/2015/04/gem.jpg",1)</f>
        <v/>
      </c>
      <c r="F798" s="1" t="s">
        <v>4</v>
      </c>
      <c r="G798" s="2" t="s">
        <v>3541</v>
      </c>
    </row>
    <row r="799">
      <c r="A799" s="1" t="s">
        <v>3542</v>
      </c>
      <c r="B799" s="1" t="s">
        <v>3543</v>
      </c>
      <c r="C799" s="1" t="s">
        <v>3544</v>
      </c>
      <c r="D799" s="2" t="s">
        <v>3545</v>
      </c>
      <c r="E799" t="str">
        <f>IMAGE("http://i.imgur.com/K3NBlb4.png?1?fb",1)</f>
        <v/>
      </c>
      <c r="F799" s="1" t="s">
        <v>4</v>
      </c>
      <c r="G799" s="2" t="s">
        <v>3546</v>
      </c>
    </row>
    <row r="800">
      <c r="A800" s="1" t="s">
        <v>3547</v>
      </c>
      <c r="B800" s="1" t="s">
        <v>1101</v>
      </c>
      <c r="C800" s="1" t="s">
        <v>3548</v>
      </c>
      <c r="D800" s="2" t="s">
        <v>3549</v>
      </c>
      <c r="E800" t="str">
        <f>IMAGE("https://i.ytimg.com/vi/WhvtZYiGP5E/maxresdefault.jpg",1)</f>
        <v/>
      </c>
      <c r="F800" s="1" t="s">
        <v>4</v>
      </c>
      <c r="G800" s="2" t="s">
        <v>3550</v>
      </c>
    </row>
    <row r="801">
      <c r="A801" s="1" t="s">
        <v>3551</v>
      </c>
      <c r="B801" s="1" t="s">
        <v>3552</v>
      </c>
      <c r="C801" s="1" t="s">
        <v>3553</v>
      </c>
      <c r="D801" s="2" t="s">
        <v>3554</v>
      </c>
      <c r="E801" t="str">
        <f>IMAGE("http://i.imgur.com/p0ZGfNP.jpg",1)</f>
        <v/>
      </c>
      <c r="F801" s="1" t="s">
        <v>4</v>
      </c>
      <c r="G801" s="2" t="s">
        <v>3555</v>
      </c>
    </row>
    <row r="802">
      <c r="A802" s="1" t="s">
        <v>3556</v>
      </c>
      <c r="B802" s="1" t="s">
        <v>286</v>
      </c>
      <c r="C802" s="1" t="s">
        <v>3557</v>
      </c>
      <c r="D802" s="2" t="s">
        <v>3558</v>
      </c>
      <c r="E802" t="str">
        <f>IMAGE("https://i.ytimg.com/vi/wYa1Wmb2f8Y/maxresdefault.jpg",1)</f>
        <v/>
      </c>
      <c r="F802" s="1" t="s">
        <v>4</v>
      </c>
      <c r="G802" s="2" t="s">
        <v>3559</v>
      </c>
    </row>
    <row r="803">
      <c r="A803" s="1" t="s">
        <v>3560</v>
      </c>
      <c r="B803" s="1" t="s">
        <v>3561</v>
      </c>
      <c r="C803" s="1" t="s">
        <v>3562</v>
      </c>
      <c r="D803" s="1" t="s">
        <v>3563</v>
      </c>
      <c r="E803" t="str">
        <f t="shared" ref="E803:E804" si="90">IMAGE("http://ifttt.com/images/no_image_card.png",1)</f>
        <v/>
      </c>
      <c r="F803" s="1" t="s">
        <v>4</v>
      </c>
      <c r="G803" s="2" t="s">
        <v>3564</v>
      </c>
    </row>
    <row r="804">
      <c r="A804" s="1" t="s">
        <v>3565</v>
      </c>
      <c r="B804" s="1" t="s">
        <v>3566</v>
      </c>
      <c r="C804" s="1" t="s">
        <v>3567</v>
      </c>
      <c r="D804" s="1" t="s">
        <v>3568</v>
      </c>
      <c r="E804" t="str">
        <f t="shared" si="90"/>
        <v/>
      </c>
      <c r="F804" s="1" t="s">
        <v>4</v>
      </c>
      <c r="G804" s="2" t="s">
        <v>3569</v>
      </c>
    </row>
    <row r="805">
      <c r="A805" s="1" t="s">
        <v>3570</v>
      </c>
      <c r="B805" s="1" t="s">
        <v>3571</v>
      </c>
      <c r="C805" s="1" t="s">
        <v>3572</v>
      </c>
      <c r="D805" s="2" t="s">
        <v>3573</v>
      </c>
      <c r="E805" t="str">
        <f>IMAGE("http://i.imgur.com/TZ0VLZu.png?fb",1)</f>
        <v/>
      </c>
      <c r="F805" s="1" t="s">
        <v>4</v>
      </c>
      <c r="G805" s="2" t="s">
        <v>3574</v>
      </c>
    </row>
    <row r="806">
      <c r="A806" s="1" t="s">
        <v>3575</v>
      </c>
      <c r="B806" s="1" t="s">
        <v>22</v>
      </c>
      <c r="C806" s="1" t="s">
        <v>3576</v>
      </c>
      <c r="D806" s="2" t="s">
        <v>3577</v>
      </c>
      <c r="E806" t="str">
        <f>IMAGE("https://news.ycombinator.com/y18.gif",1)</f>
        <v/>
      </c>
      <c r="F806" s="1" t="s">
        <v>4</v>
      </c>
      <c r="G806" s="2" t="s">
        <v>3578</v>
      </c>
    </row>
    <row r="807">
      <c r="A807" s="1" t="s">
        <v>3579</v>
      </c>
      <c r="B807" s="1" t="s">
        <v>840</v>
      </c>
      <c r="C807" s="1" t="s">
        <v>3580</v>
      </c>
      <c r="D807" s="1" t="s">
        <v>167</v>
      </c>
      <c r="E807" t="str">
        <f>IMAGE("http://ifttt.com/images/no_image_card.png",1)</f>
        <v/>
      </c>
      <c r="F807" s="1" t="s">
        <v>4</v>
      </c>
      <c r="G807" s="2" t="s">
        <v>3581</v>
      </c>
    </row>
    <row r="808">
      <c r="A808" s="1" t="s">
        <v>3582</v>
      </c>
      <c r="B808" s="1" t="s">
        <v>286</v>
      </c>
      <c r="C808" s="1" t="s">
        <v>3583</v>
      </c>
      <c r="D808" s="2" t="s">
        <v>3584</v>
      </c>
      <c r="E808" t="str">
        <f>IMAGE("https://i.ytimg.com/vi/43e6eAAeGCs/maxresdefault.jpg",1)</f>
        <v/>
      </c>
      <c r="F808" s="1" t="s">
        <v>4</v>
      </c>
      <c r="G808" s="2" t="s">
        <v>3585</v>
      </c>
    </row>
    <row r="809">
      <c r="A809" s="1" t="s">
        <v>3586</v>
      </c>
      <c r="B809" s="1" t="s">
        <v>3587</v>
      </c>
      <c r="C809" s="1" t="s">
        <v>3588</v>
      </c>
      <c r="D809" s="1" t="s">
        <v>3589</v>
      </c>
      <c r="E809" t="str">
        <f t="shared" ref="E809:E810" si="91">IMAGE("http://ifttt.com/images/no_image_card.png",1)</f>
        <v/>
      </c>
      <c r="F809" s="1" t="s">
        <v>4</v>
      </c>
      <c r="G809" s="2" t="s">
        <v>3590</v>
      </c>
    </row>
    <row r="810">
      <c r="A810" s="1" t="s">
        <v>3532</v>
      </c>
      <c r="B810" s="1" t="s">
        <v>3533</v>
      </c>
      <c r="C810" s="1" t="s">
        <v>3534</v>
      </c>
      <c r="D810" s="1" t="s">
        <v>3535</v>
      </c>
      <c r="E810" t="str">
        <f t="shared" si="91"/>
        <v/>
      </c>
      <c r="F810" s="1" t="s">
        <v>4</v>
      </c>
      <c r="G810" s="2" t="s">
        <v>3536</v>
      </c>
    </row>
    <row r="811">
      <c r="A811" s="1" t="s">
        <v>3537</v>
      </c>
      <c r="B811" s="1" t="s">
        <v>3538</v>
      </c>
      <c r="C811" s="1" t="s">
        <v>3539</v>
      </c>
      <c r="D811" s="2" t="s">
        <v>3540</v>
      </c>
      <c r="E811" t="str">
        <f>IMAGE("https://bitcoinmagazine.com/wp-content/uploads/2015/04/gem.jpg",1)</f>
        <v/>
      </c>
      <c r="F811" s="1" t="s">
        <v>4</v>
      </c>
      <c r="G811" s="2" t="s">
        <v>3541</v>
      </c>
    </row>
    <row r="812">
      <c r="A812" s="1" t="s">
        <v>3542</v>
      </c>
      <c r="B812" s="1" t="s">
        <v>3543</v>
      </c>
      <c r="C812" s="1" t="s">
        <v>3544</v>
      </c>
      <c r="D812" s="2" t="s">
        <v>3545</v>
      </c>
      <c r="E812" t="str">
        <f>IMAGE("http://i.imgur.com/K3NBlb4.png?1?fb",1)</f>
        <v/>
      </c>
      <c r="F812" s="1" t="s">
        <v>4</v>
      </c>
      <c r="G812" s="2" t="s">
        <v>3546</v>
      </c>
    </row>
    <row r="813">
      <c r="A813" s="1" t="s">
        <v>3547</v>
      </c>
      <c r="B813" s="1" t="s">
        <v>1101</v>
      </c>
      <c r="C813" s="1" t="s">
        <v>3548</v>
      </c>
      <c r="D813" s="2" t="s">
        <v>3549</v>
      </c>
      <c r="E813" t="str">
        <f>IMAGE("https://i.ytimg.com/vi/WhvtZYiGP5E/maxresdefault.jpg",1)</f>
        <v/>
      </c>
      <c r="F813" s="1" t="s">
        <v>4</v>
      </c>
      <c r="G813" s="2" t="s">
        <v>3550</v>
      </c>
    </row>
    <row r="814">
      <c r="A814" s="1" t="s">
        <v>3551</v>
      </c>
      <c r="B814" s="1" t="s">
        <v>3552</v>
      </c>
      <c r="C814" s="1" t="s">
        <v>3553</v>
      </c>
      <c r="D814" s="2" t="s">
        <v>3554</v>
      </c>
      <c r="E814" t="str">
        <f>IMAGE("http://i.imgur.com/p0ZGfNP.jpg",1)</f>
        <v/>
      </c>
      <c r="F814" s="1" t="s">
        <v>4</v>
      </c>
      <c r="G814" s="2" t="s">
        <v>3555</v>
      </c>
    </row>
    <row r="815">
      <c r="A815" s="1" t="s">
        <v>3556</v>
      </c>
      <c r="B815" s="1" t="s">
        <v>286</v>
      </c>
      <c r="C815" s="1" t="s">
        <v>3557</v>
      </c>
      <c r="D815" s="2" t="s">
        <v>3558</v>
      </c>
      <c r="E815" t="str">
        <f>IMAGE("https://i.ytimg.com/vi/wYa1Wmb2f8Y/maxresdefault.jpg",1)</f>
        <v/>
      </c>
      <c r="F815" s="1" t="s">
        <v>4</v>
      </c>
      <c r="G815" s="2" t="s">
        <v>3559</v>
      </c>
    </row>
    <row r="816">
      <c r="A816" s="1" t="s">
        <v>3560</v>
      </c>
      <c r="B816" s="1" t="s">
        <v>3561</v>
      </c>
      <c r="C816" s="1" t="s">
        <v>3562</v>
      </c>
      <c r="D816" s="1" t="s">
        <v>3563</v>
      </c>
      <c r="E816" t="str">
        <f t="shared" ref="E816:E817" si="92">IMAGE("http://ifttt.com/images/no_image_card.png",1)</f>
        <v/>
      </c>
      <c r="F816" s="1" t="s">
        <v>4</v>
      </c>
      <c r="G816" s="2" t="s">
        <v>3564</v>
      </c>
    </row>
    <row r="817">
      <c r="A817" s="1" t="s">
        <v>3565</v>
      </c>
      <c r="B817" s="1" t="s">
        <v>3566</v>
      </c>
      <c r="C817" s="1" t="s">
        <v>3567</v>
      </c>
      <c r="D817" s="1" t="s">
        <v>3568</v>
      </c>
      <c r="E817" t="str">
        <f t="shared" si="92"/>
        <v/>
      </c>
      <c r="F817" s="1" t="s">
        <v>4</v>
      </c>
      <c r="G817" s="2" t="s">
        <v>3569</v>
      </c>
    </row>
    <row r="818">
      <c r="A818" s="1" t="s">
        <v>3570</v>
      </c>
      <c r="B818" s="1" t="s">
        <v>3571</v>
      </c>
      <c r="C818" s="1" t="s">
        <v>3572</v>
      </c>
      <c r="D818" s="2" t="s">
        <v>3573</v>
      </c>
      <c r="E818" t="str">
        <f>IMAGE("http://i.imgur.com/TZ0VLZu.png?fb",1)</f>
        <v/>
      </c>
      <c r="F818" s="1" t="s">
        <v>4</v>
      </c>
      <c r="G818" s="2" t="s">
        <v>3574</v>
      </c>
    </row>
    <row r="819">
      <c r="A819" s="1" t="s">
        <v>3591</v>
      </c>
      <c r="B819" s="1" t="s">
        <v>3592</v>
      </c>
      <c r="C819" s="1" t="s">
        <v>3593</v>
      </c>
      <c r="D819" s="1" t="s">
        <v>3594</v>
      </c>
      <c r="E819" t="str">
        <f t="shared" ref="E819:E820" si="93">IMAGE("http://ifttt.com/images/no_image_card.png",1)</f>
        <v/>
      </c>
      <c r="F819" s="1" t="s">
        <v>4</v>
      </c>
      <c r="G819" s="2" t="s">
        <v>3595</v>
      </c>
    </row>
    <row r="820">
      <c r="A820" s="1" t="s">
        <v>3596</v>
      </c>
      <c r="B820" s="1" t="s">
        <v>3597</v>
      </c>
      <c r="C820" s="1" t="s">
        <v>3598</v>
      </c>
      <c r="D820" s="1" t="s">
        <v>3599</v>
      </c>
      <c r="E820" t="str">
        <f t="shared" si="93"/>
        <v/>
      </c>
      <c r="F820" s="1" t="s">
        <v>4</v>
      </c>
      <c r="G820" s="2" t="s">
        <v>3600</v>
      </c>
    </row>
    <row r="821">
      <c r="A821" s="1" t="s">
        <v>3601</v>
      </c>
      <c r="B821" s="1" t="s">
        <v>3602</v>
      </c>
      <c r="C821" s="1" t="s">
        <v>3603</v>
      </c>
      <c r="D821" s="2" t="s">
        <v>3604</v>
      </c>
      <c r="E821" t="str">
        <f>IMAGE("https://pbs.twimg.com/profile_images/2843317961/06eecfd8db67d57ed4c5718c8db35aa5_400x400.jpeg",1)</f>
        <v/>
      </c>
      <c r="F821" s="1" t="s">
        <v>4</v>
      </c>
      <c r="G821" s="2" t="s">
        <v>3605</v>
      </c>
    </row>
    <row r="822">
      <c r="A822" s="1" t="s">
        <v>3601</v>
      </c>
      <c r="B822" s="1" t="s">
        <v>3606</v>
      </c>
      <c r="C822" s="1" t="s">
        <v>3607</v>
      </c>
      <c r="D822" s="1" t="s">
        <v>3608</v>
      </c>
      <c r="E822" t="str">
        <f t="shared" ref="E822:E824" si="94">IMAGE("http://ifttt.com/images/no_image_card.png",1)</f>
        <v/>
      </c>
      <c r="F822" s="1" t="s">
        <v>4</v>
      </c>
      <c r="G822" s="2" t="s">
        <v>3609</v>
      </c>
    </row>
    <row r="823">
      <c r="A823" s="1" t="s">
        <v>3610</v>
      </c>
      <c r="B823" s="1" t="s">
        <v>3611</v>
      </c>
      <c r="C823" s="1" t="s">
        <v>3612</v>
      </c>
      <c r="D823" s="1" t="s">
        <v>3613</v>
      </c>
      <c r="E823" t="str">
        <f t="shared" si="94"/>
        <v/>
      </c>
      <c r="F823" s="1" t="s">
        <v>4</v>
      </c>
      <c r="G823" s="2" t="s">
        <v>3614</v>
      </c>
    </row>
    <row r="824">
      <c r="A824" s="1" t="s">
        <v>3615</v>
      </c>
      <c r="B824" s="1" t="s">
        <v>3616</v>
      </c>
      <c r="C824" s="1" t="s">
        <v>3617</v>
      </c>
      <c r="D824" s="1" t="s">
        <v>3618</v>
      </c>
      <c r="E824" t="str">
        <f t="shared" si="94"/>
        <v/>
      </c>
      <c r="F824" s="1" t="s">
        <v>4</v>
      </c>
      <c r="G824" s="2" t="s">
        <v>3619</v>
      </c>
    </row>
    <row r="825">
      <c r="A825" s="1" t="s">
        <v>3620</v>
      </c>
      <c r="B825" s="1" t="s">
        <v>3621</v>
      </c>
      <c r="C825" s="1" t="s">
        <v>3622</v>
      </c>
      <c r="D825" s="2" t="s">
        <v>3623</v>
      </c>
      <c r="E825" t="str">
        <f>IMAGE("https://i.ytimg.com/vi/8qx0-V-7nVs/maxresdefault.jpg",1)</f>
        <v/>
      </c>
      <c r="F825" s="1" t="s">
        <v>4</v>
      </c>
      <c r="G825" s="2" t="s">
        <v>3624</v>
      </c>
    </row>
    <row r="826">
      <c r="A826" s="1" t="s">
        <v>3625</v>
      </c>
      <c r="B826" s="1" t="s">
        <v>3626</v>
      </c>
      <c r="C826" s="1" t="s">
        <v>3627</v>
      </c>
      <c r="D826" s="2" t="s">
        <v>3628</v>
      </c>
      <c r="E826" t="str">
        <f>IMAGE("http://bitcorati.com/wp-content/uploads/2014/10/gem_team_patio-300x200.jpg",1)</f>
        <v/>
      </c>
      <c r="F826" s="1" t="s">
        <v>4</v>
      </c>
      <c r="G826" s="2" t="s">
        <v>3629</v>
      </c>
    </row>
    <row r="827">
      <c r="A827" s="1" t="s">
        <v>3630</v>
      </c>
      <c r="B827" s="1" t="s">
        <v>3631</v>
      </c>
      <c r="C827" s="1" t="s">
        <v>3632</v>
      </c>
      <c r="D827" s="2" t="s">
        <v>3633</v>
      </c>
      <c r="E827" t="str">
        <f>IMAGE("http://si.wsj.net/public/resources/images/OB-YK099_FBIHAC_G_20130801160953.jpg",1)</f>
        <v/>
      </c>
      <c r="F827" s="1" t="s">
        <v>4</v>
      </c>
      <c r="G827" s="2" t="s">
        <v>3634</v>
      </c>
    </row>
    <row r="828">
      <c r="A828" s="1" t="s">
        <v>3635</v>
      </c>
      <c r="B828" s="1" t="s">
        <v>2772</v>
      </c>
      <c r="C828" s="1" t="s">
        <v>3636</v>
      </c>
      <c r="D828" s="2" t="s">
        <v>3637</v>
      </c>
      <c r="E828" t="str">
        <f>IMAGE("https://pbs.twimg.com/media/CBnEPtCVIAAQrUK.png:large",1)</f>
        <v/>
      </c>
      <c r="F828" s="1" t="s">
        <v>4</v>
      </c>
      <c r="G828" s="2" t="s">
        <v>3638</v>
      </c>
    </row>
    <row r="829">
      <c r="A829" s="1" t="s">
        <v>3639</v>
      </c>
      <c r="B829" s="1" t="s">
        <v>3640</v>
      </c>
      <c r="C829" s="1" t="s">
        <v>3641</v>
      </c>
      <c r="D829" s="2" t="s">
        <v>3642</v>
      </c>
      <c r="E829" t="str">
        <f>IMAGE("//d.ibtimes.co.uk/en/full/1358418/bitcoin.jpg",1)</f>
        <v/>
      </c>
      <c r="F829" s="1" t="s">
        <v>4</v>
      </c>
      <c r="G829" s="2" t="s">
        <v>3643</v>
      </c>
    </row>
    <row r="830">
      <c r="A830" s="1" t="s">
        <v>3644</v>
      </c>
      <c r="B830" s="1" t="s">
        <v>496</v>
      </c>
      <c r="C830" s="1" t="s">
        <v>3645</v>
      </c>
      <c r="D830" s="2" t="s">
        <v>3646</v>
      </c>
      <c r="E830" t="str">
        <f>IMAGE("http://i.imgur.com/n2CPi9j.png?1?fb",1)</f>
        <v/>
      </c>
      <c r="F830" s="1" t="s">
        <v>4</v>
      </c>
      <c r="G830" s="2" t="s">
        <v>3647</v>
      </c>
    </row>
    <row r="831">
      <c r="A831" s="1" t="s">
        <v>3644</v>
      </c>
      <c r="B831" s="1" t="s">
        <v>782</v>
      </c>
      <c r="C831" s="1" t="s">
        <v>3648</v>
      </c>
      <c r="D831" s="2" t="s">
        <v>3649</v>
      </c>
      <c r="E831" t="str">
        <f>IMAGE("https://fortunedotcom.files.wordpress.com/2015/04/ap307366617230.jpg?quality=80&amp;amp;w=820&amp;amp;h=570&amp;amp;crop=1",1)</f>
        <v/>
      </c>
      <c r="F831" s="1" t="s">
        <v>4</v>
      </c>
      <c r="G831" s="2" t="s">
        <v>3650</v>
      </c>
    </row>
    <row r="832">
      <c r="A832" s="1" t="s">
        <v>3644</v>
      </c>
      <c r="B832" s="1" t="s">
        <v>3651</v>
      </c>
      <c r="C832" s="1" t="s">
        <v>3652</v>
      </c>
      <c r="D832" s="1" t="s">
        <v>3653</v>
      </c>
      <c r="E832" t="str">
        <f>IMAGE("http://ifttt.com/images/no_image_card.png",1)</f>
        <v/>
      </c>
      <c r="F832" s="1" t="s">
        <v>4</v>
      </c>
      <c r="G832" s="2" t="s">
        <v>3654</v>
      </c>
    </row>
    <row r="833">
      <c r="A833" s="1" t="s">
        <v>3620</v>
      </c>
      <c r="B833" s="1" t="s">
        <v>3621</v>
      </c>
      <c r="C833" s="1" t="s">
        <v>3622</v>
      </c>
      <c r="D833" s="2" t="s">
        <v>3623</v>
      </c>
      <c r="E833" t="str">
        <f>IMAGE("https://i.ytimg.com/vi/8qx0-V-7nVs/maxresdefault.jpg",1)</f>
        <v/>
      </c>
      <c r="F833" s="1" t="s">
        <v>4</v>
      </c>
      <c r="G833" s="2" t="s">
        <v>3624</v>
      </c>
    </row>
    <row r="834">
      <c r="A834" s="1" t="s">
        <v>3625</v>
      </c>
      <c r="B834" s="1" t="s">
        <v>3626</v>
      </c>
      <c r="C834" s="1" t="s">
        <v>3627</v>
      </c>
      <c r="D834" s="2" t="s">
        <v>3628</v>
      </c>
      <c r="E834" t="str">
        <f>IMAGE("http://bitcorati.com/wp-content/uploads/2014/10/gem_team_patio-300x200.jpg",1)</f>
        <v/>
      </c>
      <c r="F834" s="1" t="s">
        <v>4</v>
      </c>
      <c r="G834" s="2" t="s">
        <v>3629</v>
      </c>
    </row>
    <row r="835">
      <c r="A835" s="1" t="s">
        <v>3630</v>
      </c>
      <c r="B835" s="1" t="s">
        <v>3631</v>
      </c>
      <c r="C835" s="1" t="s">
        <v>3632</v>
      </c>
      <c r="D835" s="2" t="s">
        <v>3633</v>
      </c>
      <c r="E835" t="str">
        <f>IMAGE("http://si.wsj.net/public/resources/images/OB-YK099_FBIHAC_G_20130801160953.jpg",1)</f>
        <v/>
      </c>
      <c r="F835" s="1" t="s">
        <v>4</v>
      </c>
      <c r="G835" s="2" t="s">
        <v>3634</v>
      </c>
    </row>
    <row r="836">
      <c r="A836" s="1" t="s">
        <v>3655</v>
      </c>
      <c r="B836" s="1" t="s">
        <v>2065</v>
      </c>
      <c r="C836" s="1" t="s">
        <v>3656</v>
      </c>
      <c r="D836" s="2" t="s">
        <v>3657</v>
      </c>
      <c r="E836" t="str">
        <f t="shared" ref="E836:E837" si="95">IMAGE("http://ifttt.com/images/no_image_card.png",1)</f>
        <v/>
      </c>
      <c r="F836" s="1" t="s">
        <v>4</v>
      </c>
      <c r="G836" s="2" t="s">
        <v>3658</v>
      </c>
    </row>
    <row r="837">
      <c r="A837" s="1" t="s">
        <v>3659</v>
      </c>
      <c r="B837" s="1" t="s">
        <v>3660</v>
      </c>
      <c r="C837" s="1" t="s">
        <v>3661</v>
      </c>
      <c r="D837" s="1" t="s">
        <v>3662</v>
      </c>
      <c r="E837" t="str">
        <f t="shared" si="95"/>
        <v/>
      </c>
      <c r="F837" s="1" t="s">
        <v>4</v>
      </c>
      <c r="G837" s="2" t="s">
        <v>3663</v>
      </c>
    </row>
    <row r="838">
      <c r="A838" s="1" t="s">
        <v>3664</v>
      </c>
      <c r="B838" s="1" t="s">
        <v>3665</v>
      </c>
      <c r="C838" s="1" t="s">
        <v>3666</v>
      </c>
      <c r="D838" s="2" t="s">
        <v>3667</v>
      </c>
      <c r="E838" t="str">
        <f>IMAGE("http://mms.businesswire.com/media/20150402005194/en/460422/2/Align-Commerce-logo.jpg",1)</f>
        <v/>
      </c>
      <c r="F838" s="1" t="s">
        <v>4</v>
      </c>
      <c r="G838" s="2" t="s">
        <v>3668</v>
      </c>
    </row>
    <row r="839">
      <c r="A839" s="1" t="s">
        <v>3669</v>
      </c>
      <c r="B839" s="1" t="s">
        <v>3670</v>
      </c>
      <c r="C839" s="1" t="s">
        <v>3671</v>
      </c>
      <c r="D839" s="1" t="s">
        <v>3672</v>
      </c>
      <c r="E839" t="str">
        <f>IMAGE("http://ifttt.com/images/no_image_card.png",1)</f>
        <v/>
      </c>
      <c r="F839" s="1" t="s">
        <v>4</v>
      </c>
      <c r="G839" s="2" t="s">
        <v>3673</v>
      </c>
    </row>
    <row r="840">
      <c r="A840" s="1" t="s">
        <v>3674</v>
      </c>
      <c r="B840" s="1" t="s">
        <v>3675</v>
      </c>
      <c r="C840" s="1" t="s">
        <v>3676</v>
      </c>
      <c r="D840" s="2" t="s">
        <v>3677</v>
      </c>
      <c r="E840" t="str">
        <f>IMAGE("https://i.ytimg.com/vi/tw3PhMFm8tQ/hqdefault.jpg",1)</f>
        <v/>
      </c>
      <c r="F840" s="1" t="s">
        <v>4</v>
      </c>
      <c r="G840" s="2" t="s">
        <v>3678</v>
      </c>
    </row>
    <row r="841">
      <c r="A841" s="1" t="s">
        <v>3679</v>
      </c>
      <c r="B841" s="1" t="s">
        <v>876</v>
      </c>
      <c r="C841" s="1" t="s">
        <v>3680</v>
      </c>
      <c r="D841" s="2" t="s">
        <v>3681</v>
      </c>
      <c r="E841" t="str">
        <f t="shared" ref="E841:E844" si="96">IMAGE("http://ifttt.com/images/no_image_card.png",1)</f>
        <v/>
      </c>
      <c r="F841" s="1" t="s">
        <v>4</v>
      </c>
      <c r="G841" s="2" t="s">
        <v>3682</v>
      </c>
    </row>
    <row r="842">
      <c r="A842" s="1" t="s">
        <v>3683</v>
      </c>
      <c r="B842" s="1" t="s">
        <v>3684</v>
      </c>
      <c r="C842" s="1" t="s">
        <v>3685</v>
      </c>
      <c r="D842" s="1" t="s">
        <v>3686</v>
      </c>
      <c r="E842" t="str">
        <f t="shared" si="96"/>
        <v/>
      </c>
      <c r="F842" s="1" t="s">
        <v>4</v>
      </c>
      <c r="G842" s="2" t="s">
        <v>3687</v>
      </c>
    </row>
    <row r="843">
      <c r="A843" s="1" t="s">
        <v>3688</v>
      </c>
      <c r="B843" s="1" t="s">
        <v>3689</v>
      </c>
      <c r="C843" s="1" t="s">
        <v>3690</v>
      </c>
      <c r="D843" s="1" t="s">
        <v>3691</v>
      </c>
      <c r="E843" t="str">
        <f t="shared" si="96"/>
        <v/>
      </c>
      <c r="F843" s="1" t="s">
        <v>4</v>
      </c>
      <c r="G843" s="2" t="s">
        <v>3692</v>
      </c>
    </row>
    <row r="844">
      <c r="A844" s="1" t="s">
        <v>3659</v>
      </c>
      <c r="B844" s="1" t="s">
        <v>3660</v>
      </c>
      <c r="C844" s="1" t="s">
        <v>3661</v>
      </c>
      <c r="D844" s="1" t="s">
        <v>3662</v>
      </c>
      <c r="E844" t="str">
        <f t="shared" si="96"/>
        <v/>
      </c>
      <c r="F844" s="1" t="s">
        <v>4</v>
      </c>
      <c r="G844" s="2" t="s">
        <v>3663</v>
      </c>
    </row>
    <row r="845">
      <c r="A845" s="1" t="s">
        <v>3664</v>
      </c>
      <c r="B845" s="1" t="s">
        <v>3665</v>
      </c>
      <c r="C845" s="1" t="s">
        <v>3666</v>
      </c>
      <c r="D845" s="2" t="s">
        <v>3667</v>
      </c>
      <c r="E845" t="str">
        <f>IMAGE("http://mms.businesswire.com/media/20150402005194/en/460422/2/Align-Commerce-logo.jpg",1)</f>
        <v/>
      </c>
      <c r="F845" s="1" t="s">
        <v>4</v>
      </c>
      <c r="G845" s="2" t="s">
        <v>3668</v>
      </c>
    </row>
    <row r="846">
      <c r="A846" s="1" t="s">
        <v>3669</v>
      </c>
      <c r="B846" s="1" t="s">
        <v>3670</v>
      </c>
      <c r="C846" s="1" t="s">
        <v>3671</v>
      </c>
      <c r="D846" s="1" t="s">
        <v>3672</v>
      </c>
      <c r="E846" t="str">
        <f>IMAGE("http://ifttt.com/images/no_image_card.png",1)</f>
        <v/>
      </c>
      <c r="F846" s="1" t="s">
        <v>4</v>
      </c>
      <c r="G846" s="2" t="s">
        <v>3673</v>
      </c>
    </row>
    <row r="847">
      <c r="A847" s="1" t="s">
        <v>3674</v>
      </c>
      <c r="B847" s="1" t="s">
        <v>3675</v>
      </c>
      <c r="C847" s="1" t="s">
        <v>3676</v>
      </c>
      <c r="D847" s="2" t="s">
        <v>3677</v>
      </c>
      <c r="E847" t="str">
        <f>IMAGE("https://i.ytimg.com/vi/tw3PhMFm8tQ/hqdefault.jpg",1)</f>
        <v/>
      </c>
      <c r="F847" s="1" t="s">
        <v>4</v>
      </c>
      <c r="G847" s="2" t="s">
        <v>3678</v>
      </c>
    </row>
    <row r="848">
      <c r="A848" s="1" t="s">
        <v>3693</v>
      </c>
      <c r="B848" s="1" t="s">
        <v>3694</v>
      </c>
      <c r="C848" s="1" t="s">
        <v>3695</v>
      </c>
      <c r="D848" s="1" t="s">
        <v>3696</v>
      </c>
      <c r="E848" t="str">
        <f>IMAGE("http://ifttt.com/images/no_image_card.png",1)</f>
        <v/>
      </c>
      <c r="F848" s="1" t="s">
        <v>4</v>
      </c>
      <c r="G848" s="2" t="s">
        <v>3697</v>
      </c>
    </row>
    <row r="849">
      <c r="A849" s="1" t="s">
        <v>3698</v>
      </c>
      <c r="B849" s="1" t="s">
        <v>3699</v>
      </c>
      <c r="C849" s="1" t="s">
        <v>3700</v>
      </c>
      <c r="D849" s="2" t="s">
        <v>3701</v>
      </c>
      <c r="E849" t="str">
        <f>IMAGE("https://i.ytimg.com/vd?id=Y82mpokV_rA&amp;amp;ats=49000&amp;amp;w=960&amp;amp;h=720&amp;amp;sigh=s6PZQHRrqp9DjYj2RHn8zMAnvhc",1)</f>
        <v/>
      </c>
      <c r="F849" s="1" t="s">
        <v>4</v>
      </c>
      <c r="G849" s="2" t="s">
        <v>3702</v>
      </c>
    </row>
    <row r="850">
      <c r="A850" s="1" t="s">
        <v>3703</v>
      </c>
      <c r="B850" s="1" t="s">
        <v>3704</v>
      </c>
      <c r="C850" s="1" t="s">
        <v>3705</v>
      </c>
      <c r="D850" s="2" t="s">
        <v>3706</v>
      </c>
      <c r="E850" t="str">
        <f>IMAGE("https://cdn0.vox-cdn.com/thumbor/RLiohA4bb4L21BJcQOGQze3Nm5c=/0x0:1413x795/1600x900/cdn0.vox-cdn.com/uploads/chorus_image/image/46028706/gigabit-speeds-press-release-hero-final.0.0.jpg",1)</f>
        <v/>
      </c>
      <c r="F850" s="1" t="s">
        <v>4</v>
      </c>
      <c r="G850" s="2" t="s">
        <v>3707</v>
      </c>
    </row>
    <row r="851">
      <c r="A851" s="1" t="s">
        <v>3708</v>
      </c>
      <c r="B851" s="1" t="s">
        <v>266</v>
      </c>
      <c r="C851" s="1" t="s">
        <v>3709</v>
      </c>
      <c r="D851" s="2" t="s">
        <v>3710</v>
      </c>
      <c r="E851" t="str">
        <f>IMAGE("https://i.ytimg.com/vi/WhvtZYiGP5E/maxresdefault.jpg",1)</f>
        <v/>
      </c>
      <c r="F851" s="1" t="s">
        <v>4</v>
      </c>
      <c r="G851" s="2" t="s">
        <v>3711</v>
      </c>
    </row>
    <row r="852">
      <c r="A852" s="1" t="s">
        <v>3712</v>
      </c>
      <c r="B852" s="1" t="s">
        <v>3713</v>
      </c>
      <c r="C852" s="1" t="s">
        <v>3714</v>
      </c>
      <c r="D852" s="1" t="s">
        <v>3715</v>
      </c>
      <c r="E852" t="str">
        <f>IMAGE("http://ifttt.com/images/no_image_card.png",1)</f>
        <v/>
      </c>
      <c r="F852" s="1" t="s">
        <v>4</v>
      </c>
      <c r="G852" s="2" t="s">
        <v>3716</v>
      </c>
    </row>
    <row r="853">
      <c r="A853" s="1" t="s">
        <v>3717</v>
      </c>
      <c r="B853" s="1" t="s">
        <v>3718</v>
      </c>
      <c r="C853" s="1" t="s">
        <v>3719</v>
      </c>
      <c r="D853" s="2" t="s">
        <v>3720</v>
      </c>
      <c r="E853" t="str">
        <f>IMAGE("http://images.forbes.com/media/assets/forbes_1200x1200.jpg",1)</f>
        <v/>
      </c>
      <c r="F853" s="1" t="s">
        <v>4</v>
      </c>
      <c r="G853" s="2" t="s">
        <v>3721</v>
      </c>
    </row>
    <row r="854">
      <c r="A854" s="1" t="s">
        <v>3722</v>
      </c>
      <c r="B854" s="1" t="s">
        <v>3723</v>
      </c>
      <c r="C854" s="1" t="s">
        <v>3724</v>
      </c>
      <c r="D854" s="1" t="s">
        <v>3725</v>
      </c>
      <c r="E854" t="str">
        <f>IMAGE("http://ifttt.com/images/no_image_card.png",1)</f>
        <v/>
      </c>
      <c r="F854" s="1" t="s">
        <v>4</v>
      </c>
      <c r="G854" s="2" t="s">
        <v>3726</v>
      </c>
    </row>
    <row r="855">
      <c r="A855" s="1" t="s">
        <v>3727</v>
      </c>
      <c r="B855" s="1" t="s">
        <v>3728</v>
      </c>
      <c r="C855" s="1" t="s">
        <v>3729</v>
      </c>
      <c r="D855" s="2" t="s">
        <v>3730</v>
      </c>
      <c r="E855" t="str">
        <f>IMAGE("http://blog.paxful.com/wp-content/uploads/2015/03/peer-to-peer_shutterstock_56319415.jpg",1)</f>
        <v/>
      </c>
      <c r="F855" s="1" t="s">
        <v>4</v>
      </c>
      <c r="G855" s="2" t="s">
        <v>3731</v>
      </c>
    </row>
    <row r="856">
      <c r="A856" s="1" t="s">
        <v>3732</v>
      </c>
      <c r="B856" s="1" t="s">
        <v>3631</v>
      </c>
      <c r="C856" s="1" t="s">
        <v>3733</v>
      </c>
      <c r="D856" s="1" t="s">
        <v>3734</v>
      </c>
      <c r="E856" t="str">
        <f t="shared" ref="E856:E859" si="97">IMAGE("http://ifttt.com/images/no_image_card.png",1)</f>
        <v/>
      </c>
      <c r="F856" s="1" t="s">
        <v>4</v>
      </c>
      <c r="G856" s="2" t="s">
        <v>3735</v>
      </c>
    </row>
    <row r="857">
      <c r="A857" s="1" t="s">
        <v>3736</v>
      </c>
      <c r="B857" s="1" t="s">
        <v>3737</v>
      </c>
      <c r="C857" s="1" t="s">
        <v>3738</v>
      </c>
      <c r="D857" s="1" t="s">
        <v>167</v>
      </c>
      <c r="E857" t="str">
        <f t="shared" si="97"/>
        <v/>
      </c>
      <c r="F857" s="1" t="s">
        <v>4</v>
      </c>
      <c r="G857" s="2" t="s">
        <v>3739</v>
      </c>
    </row>
    <row r="858">
      <c r="A858" s="1" t="s">
        <v>3736</v>
      </c>
      <c r="B858" s="1" t="s">
        <v>3740</v>
      </c>
      <c r="C858" s="1" t="s">
        <v>3741</v>
      </c>
      <c r="D858" s="1" t="s">
        <v>3742</v>
      </c>
      <c r="E858" t="str">
        <f t="shared" si="97"/>
        <v/>
      </c>
      <c r="F858" s="1" t="s">
        <v>4</v>
      </c>
      <c r="G858" s="2" t="s">
        <v>3743</v>
      </c>
    </row>
    <row r="859">
      <c r="A859" s="1" t="s">
        <v>3744</v>
      </c>
      <c r="B859" s="1" t="s">
        <v>413</v>
      </c>
      <c r="C859" s="1" t="s">
        <v>3745</v>
      </c>
      <c r="D859" s="1" t="s">
        <v>167</v>
      </c>
      <c r="E859" t="str">
        <f t="shared" si="97"/>
        <v/>
      </c>
      <c r="F859" s="1" t="s">
        <v>4</v>
      </c>
      <c r="G859" s="2" t="s">
        <v>3746</v>
      </c>
    </row>
    <row r="860">
      <c r="A860" s="1" t="s">
        <v>3744</v>
      </c>
      <c r="B860" s="1" t="s">
        <v>3747</v>
      </c>
      <c r="C860" s="1" t="s">
        <v>3676</v>
      </c>
      <c r="D860" s="2" t="s">
        <v>3748</v>
      </c>
      <c r="E860" t="str">
        <f>IMAGE("https://i.ytimg.com/vi/tw3PhMFm8tQ/hqdefault.jpg",1)</f>
        <v/>
      </c>
      <c r="F860" s="1" t="s">
        <v>4</v>
      </c>
      <c r="G860" s="2" t="s">
        <v>3749</v>
      </c>
    </row>
    <row r="861">
      <c r="A861" s="1" t="s">
        <v>3750</v>
      </c>
      <c r="B861" s="1" t="s">
        <v>286</v>
      </c>
      <c r="C861" s="1" t="s">
        <v>3751</v>
      </c>
      <c r="D861" s="2" t="s">
        <v>3752</v>
      </c>
      <c r="E861" t="str">
        <f>IMAGE("https://i.ytimg.com/vi/VvIaD8LryZ0/maxresdefault.jpg",1)</f>
        <v/>
      </c>
      <c r="F861" s="1" t="s">
        <v>4</v>
      </c>
      <c r="G861" s="2" t="s">
        <v>3753</v>
      </c>
    </row>
    <row r="862">
      <c r="A862" s="1" t="s">
        <v>3754</v>
      </c>
      <c r="B862" s="1" t="s">
        <v>3755</v>
      </c>
      <c r="C862" s="1" t="s">
        <v>3756</v>
      </c>
      <c r="D862" s="1" t="s">
        <v>3757</v>
      </c>
      <c r="E862" t="str">
        <f t="shared" ref="E862:E865" si="98">IMAGE("http://ifttt.com/images/no_image_card.png",1)</f>
        <v/>
      </c>
      <c r="F862" s="1" t="s">
        <v>4</v>
      </c>
      <c r="G862" s="2" t="s">
        <v>3758</v>
      </c>
    </row>
    <row r="863">
      <c r="A863" s="1" t="s">
        <v>3759</v>
      </c>
      <c r="B863" s="1" t="s">
        <v>3760</v>
      </c>
      <c r="C863" s="1" t="s">
        <v>3761</v>
      </c>
      <c r="D863" s="1" t="s">
        <v>3762</v>
      </c>
      <c r="E863" t="str">
        <f t="shared" si="98"/>
        <v/>
      </c>
      <c r="F863" s="1" t="s">
        <v>4</v>
      </c>
      <c r="G863" s="2" t="s">
        <v>3763</v>
      </c>
    </row>
    <row r="864">
      <c r="A864" s="1" t="s">
        <v>3764</v>
      </c>
      <c r="B864" s="1" t="s">
        <v>3765</v>
      </c>
      <c r="C864" s="1" t="s">
        <v>3766</v>
      </c>
      <c r="D864" s="2" t="s">
        <v>3767</v>
      </c>
      <c r="E864" t="str">
        <f t="shared" si="98"/>
        <v/>
      </c>
      <c r="F864" s="1" t="s">
        <v>4</v>
      </c>
      <c r="G864" s="2" t="s">
        <v>3768</v>
      </c>
    </row>
    <row r="865">
      <c r="A865" s="1" t="s">
        <v>3764</v>
      </c>
      <c r="B865" s="1" t="s">
        <v>3769</v>
      </c>
      <c r="C865" s="1" t="s">
        <v>3770</v>
      </c>
      <c r="D865" s="1" t="s">
        <v>3771</v>
      </c>
      <c r="E865" t="str">
        <f t="shared" si="98"/>
        <v/>
      </c>
      <c r="F865" s="1" t="s">
        <v>4</v>
      </c>
      <c r="G865" s="2" t="s">
        <v>3772</v>
      </c>
    </row>
    <row r="866">
      <c r="A866" s="1" t="s">
        <v>3773</v>
      </c>
      <c r="B866" s="1" t="s">
        <v>3774</v>
      </c>
      <c r="C866" s="1" t="s">
        <v>3775</v>
      </c>
      <c r="D866" s="2" t="s">
        <v>3776</v>
      </c>
      <c r="E866" t="str">
        <f>IMAGE("https://graph.facebook.com/10202743038521853/picture?type=large",1)</f>
        <v/>
      </c>
      <c r="F866" s="1" t="s">
        <v>4</v>
      </c>
      <c r="G866" s="2" t="s">
        <v>3777</v>
      </c>
    </row>
    <row r="867">
      <c r="A867" s="1" t="s">
        <v>3778</v>
      </c>
      <c r="B867" s="1" t="s">
        <v>3779</v>
      </c>
      <c r="C867" s="1" t="s">
        <v>3780</v>
      </c>
      <c r="D867" s="2" t="s">
        <v>3781</v>
      </c>
      <c r="E867" t="str">
        <f t="shared" ref="E867:E868" si="99">IMAGE("http://ifttt.com/images/no_image_card.png",1)</f>
        <v/>
      </c>
      <c r="F867" s="1" t="s">
        <v>4</v>
      </c>
      <c r="G867" s="2" t="s">
        <v>3782</v>
      </c>
    </row>
    <row r="868">
      <c r="A868" s="1" t="s">
        <v>3783</v>
      </c>
      <c r="B868" s="1" t="s">
        <v>1583</v>
      </c>
      <c r="C868" s="1" t="s">
        <v>3784</v>
      </c>
      <c r="D868" s="1" t="s">
        <v>3785</v>
      </c>
      <c r="E868" t="str">
        <f t="shared" si="99"/>
        <v/>
      </c>
      <c r="F868" s="1" t="s">
        <v>4</v>
      </c>
      <c r="G868" s="2" t="s">
        <v>3786</v>
      </c>
    </row>
    <row r="869">
      <c r="A869" s="1" t="s">
        <v>3787</v>
      </c>
      <c r="B869" s="1" t="s">
        <v>3788</v>
      </c>
      <c r="C869" s="1" t="s">
        <v>3583</v>
      </c>
      <c r="D869" s="2" t="s">
        <v>3789</v>
      </c>
      <c r="E869" t="str">
        <f>IMAGE("https://i.ytimg.com/vi/43e6eAAeGCs/maxresdefault.jpg",1)</f>
        <v/>
      </c>
      <c r="F869" s="1" t="s">
        <v>4</v>
      </c>
      <c r="G869" s="2" t="s">
        <v>3790</v>
      </c>
    </row>
  </sheetData>
  <hyperlinks>
    <hyperlink r:id="rId1" ref="G1"/>
    <hyperlink r:id="rId2" ref="D2"/>
    <hyperlink r:id="rId3" ref="G2"/>
    <hyperlink r:id="rId4" ref="G3"/>
    <hyperlink r:id="rId5" ref="D4"/>
    <hyperlink r:id="rId6" ref="G4"/>
    <hyperlink r:id="rId7" ref="D5"/>
    <hyperlink r:id="rId8" ref="G5"/>
    <hyperlink r:id="rId9" ref="D6"/>
    <hyperlink r:id="rId10" ref="G6"/>
    <hyperlink r:id="rId11" ref="G7"/>
    <hyperlink r:id="rId12" location="/welcome/referral/16358" ref="D8"/>
    <hyperlink r:id="rId13" ref="G8"/>
    <hyperlink r:id="rId14" ref="D9"/>
    <hyperlink r:id="rId15" ref="G9"/>
    <hyperlink r:id="rId16" ref="D10"/>
    <hyperlink r:id="rId17" ref="G10"/>
    <hyperlink r:id="rId18" ref="D11"/>
    <hyperlink r:id="rId19" ref="G11"/>
    <hyperlink r:id="rId20" ref="D12"/>
    <hyperlink r:id="rId21" ref="G12"/>
    <hyperlink r:id="rId22" ref="G13"/>
    <hyperlink r:id="rId23" ref="D14"/>
    <hyperlink r:id="rId24" ref="G14"/>
    <hyperlink r:id="rId25" ref="G15"/>
    <hyperlink r:id="rId26" ref="G16"/>
    <hyperlink r:id="rId27" ref="G17"/>
    <hyperlink r:id="rId28" ref="D18"/>
    <hyperlink r:id="rId29" ref="G18"/>
    <hyperlink r:id="rId30" ref="D19"/>
    <hyperlink r:id="rId31" ref="G19"/>
    <hyperlink r:id="rId32" ref="G20"/>
    <hyperlink r:id="rId33" ref="D21"/>
    <hyperlink r:id="rId34" ref="G21"/>
    <hyperlink r:id="rId35" ref="G22"/>
    <hyperlink r:id="rId36" ref="G23"/>
    <hyperlink r:id="rId37" ref="G24"/>
    <hyperlink r:id="rId38" ref="G25"/>
    <hyperlink r:id="rId39" ref="G26"/>
    <hyperlink r:id="rId40" ref="G27"/>
    <hyperlink r:id="rId41" ref="D28"/>
    <hyperlink r:id="rId42" ref="G28"/>
    <hyperlink r:id="rId43" ref="D29"/>
    <hyperlink r:id="rId44" ref="G29"/>
    <hyperlink r:id="rId45" ref="G30"/>
    <hyperlink r:id="rId46" ref="D31"/>
    <hyperlink r:id="rId47" ref="G31"/>
    <hyperlink r:id="rId48" ref="D32"/>
    <hyperlink r:id="rId49" ref="G32"/>
    <hyperlink r:id="rId50" ref="D33"/>
    <hyperlink r:id="rId51" ref="G33"/>
    <hyperlink r:id="rId52" ref="G34"/>
    <hyperlink r:id="rId53" ref="D35"/>
    <hyperlink r:id="rId54" ref="G35"/>
    <hyperlink r:id="rId55" ref="D36"/>
    <hyperlink r:id="rId56" ref="G36"/>
    <hyperlink r:id="rId57" ref="G37"/>
    <hyperlink r:id="rId58" ref="G38"/>
    <hyperlink r:id="rId59" ref="D39"/>
    <hyperlink r:id="rId60" ref="G39"/>
    <hyperlink r:id="rId61" ref="G40"/>
    <hyperlink r:id="rId62" ref="D41"/>
    <hyperlink r:id="rId63" ref="G41"/>
    <hyperlink r:id="rId64" ref="D42"/>
    <hyperlink r:id="rId65" ref="G42"/>
    <hyperlink r:id="rId66" ref="D43"/>
    <hyperlink r:id="rId67" ref="G43"/>
    <hyperlink r:id="rId68" ref="G44"/>
    <hyperlink r:id="rId69" ref="G45"/>
    <hyperlink r:id="rId70" ref="G46"/>
    <hyperlink r:id="rId71" ref="G47"/>
    <hyperlink r:id="rId72" ref="G48"/>
    <hyperlink r:id="rId73" ref="D49"/>
    <hyperlink r:id="rId74" ref="G49"/>
    <hyperlink r:id="rId75" location="msg10924930" ref="D50"/>
    <hyperlink r:id="rId76" ref="G50"/>
    <hyperlink r:id="rId77" ref="G51"/>
    <hyperlink r:id="rId78" ref="G52"/>
    <hyperlink r:id="rId79" ref="G53"/>
    <hyperlink r:id="rId80" ref="G54"/>
    <hyperlink r:id="rId81" ref="D55"/>
    <hyperlink r:id="rId82" ref="G55"/>
    <hyperlink r:id="rId83" ref="G56"/>
    <hyperlink r:id="rId84" ref="D57"/>
    <hyperlink r:id="rId85" ref="G57"/>
    <hyperlink r:id="rId86" ref="G58"/>
    <hyperlink r:id="rId87" ref="G59"/>
    <hyperlink r:id="rId88" ref="D60"/>
    <hyperlink r:id="rId89" ref="G60"/>
    <hyperlink r:id="rId90" ref="D61"/>
    <hyperlink r:id="rId91" ref="G61"/>
    <hyperlink r:id="rId92" ref="D62"/>
    <hyperlink r:id="rId93" ref="G62"/>
    <hyperlink r:id="rId94" ref="G63"/>
    <hyperlink r:id="rId95" ref="D64"/>
    <hyperlink r:id="rId96" ref="G64"/>
    <hyperlink r:id="rId97" ref="D65"/>
    <hyperlink r:id="rId98" ref="G65"/>
    <hyperlink r:id="rId99" ref="D66"/>
    <hyperlink r:id="rId100" ref="G66"/>
    <hyperlink r:id="rId101" ref="D67"/>
    <hyperlink r:id="rId102" ref="G67"/>
    <hyperlink r:id="rId103" ref="G68"/>
    <hyperlink r:id="rId104" ref="G69"/>
    <hyperlink r:id="rId105" ref="G70"/>
    <hyperlink r:id="rId106" ref="G71"/>
    <hyperlink r:id="rId107" ref="D72"/>
    <hyperlink r:id="rId108" ref="G72"/>
    <hyperlink r:id="rId109" ref="G73"/>
    <hyperlink r:id="rId110" ref="G74"/>
    <hyperlink r:id="rId111" ref="G75"/>
    <hyperlink r:id="rId112" ref="G76"/>
    <hyperlink r:id="rId113" ref="G77"/>
    <hyperlink r:id="rId114" ref="D78"/>
    <hyperlink r:id="rId115" ref="G78"/>
    <hyperlink r:id="rId116" ref="D79"/>
    <hyperlink r:id="rId117" ref="G79"/>
    <hyperlink r:id="rId118" ref="G80"/>
    <hyperlink r:id="rId119" ref="G81"/>
    <hyperlink r:id="rId120" ref="D82"/>
    <hyperlink r:id="rId121" ref="G82"/>
    <hyperlink r:id="rId122" ref="D83"/>
    <hyperlink r:id="rId123" ref="G83"/>
    <hyperlink r:id="rId124" ref="G84"/>
    <hyperlink r:id="rId125" ref="D85"/>
    <hyperlink r:id="rId126" ref="G85"/>
    <hyperlink r:id="rId127" ref="D86"/>
    <hyperlink r:id="rId128" ref="G86"/>
    <hyperlink r:id="rId129" ref="D87"/>
    <hyperlink r:id="rId130" ref="G87"/>
    <hyperlink r:id="rId131" ref="D88"/>
    <hyperlink r:id="rId132" ref="G88"/>
    <hyperlink r:id="rId133" ref="D89"/>
    <hyperlink r:id="rId134" ref="G89"/>
    <hyperlink r:id="rId135" ref="G90"/>
    <hyperlink r:id="rId136" ref="D91"/>
    <hyperlink r:id="rId137" ref="G91"/>
    <hyperlink r:id="rId138" ref="D92"/>
    <hyperlink r:id="rId139" ref="G92"/>
    <hyperlink r:id="rId140" ref="D93"/>
    <hyperlink r:id="rId141" ref="G93"/>
    <hyperlink r:id="rId142" ref="D94"/>
    <hyperlink r:id="rId143" ref="G94"/>
    <hyperlink r:id="rId144" ref="G95"/>
    <hyperlink r:id="rId145" ref="D96"/>
    <hyperlink r:id="rId146" ref="G96"/>
    <hyperlink r:id="rId147" ref="G97"/>
    <hyperlink r:id="rId148" ref="D98"/>
    <hyperlink r:id="rId149" ref="G98"/>
    <hyperlink r:id="rId150" ref="D99"/>
    <hyperlink r:id="rId151" ref="G99"/>
    <hyperlink r:id="rId152" ref="G100"/>
    <hyperlink r:id="rId153" ref="D101"/>
    <hyperlink r:id="rId154" ref="G101"/>
    <hyperlink r:id="rId155" ref="G102"/>
    <hyperlink r:id="rId156" ref="G103"/>
    <hyperlink r:id="rId157" ref="D104"/>
    <hyperlink r:id="rId158" ref="G104"/>
    <hyperlink r:id="rId159" ref="D105"/>
    <hyperlink r:id="rId160" ref="G105"/>
    <hyperlink r:id="rId161" ref="G106"/>
    <hyperlink r:id="rId162" ref="D107"/>
    <hyperlink r:id="rId163" ref="G107"/>
    <hyperlink r:id="rId164" ref="D108"/>
    <hyperlink r:id="rId165" ref="G108"/>
    <hyperlink r:id="rId166" ref="D109"/>
    <hyperlink r:id="rId167" ref="G109"/>
    <hyperlink r:id="rId168" ref="D110"/>
    <hyperlink r:id="rId169" ref="G110"/>
    <hyperlink r:id="rId170" ref="G111"/>
    <hyperlink r:id="rId171" ref="D112"/>
    <hyperlink r:id="rId172" ref="G112"/>
    <hyperlink r:id="rId173" ref="D113"/>
    <hyperlink r:id="rId174" ref="G113"/>
    <hyperlink r:id="rId175" ref="D114"/>
    <hyperlink r:id="rId176" ref="G114"/>
    <hyperlink r:id="rId177" ref="G115"/>
    <hyperlink r:id="rId178" ref="D116"/>
    <hyperlink r:id="rId179" ref="G116"/>
    <hyperlink r:id="rId180" ref="G117"/>
    <hyperlink r:id="rId181" ref="D118"/>
    <hyperlink r:id="rId182" ref="G118"/>
    <hyperlink r:id="rId183" ref="G119"/>
    <hyperlink r:id="rId184" ref="D120"/>
    <hyperlink r:id="rId185" ref="G120"/>
    <hyperlink r:id="rId186" ref="D121"/>
    <hyperlink r:id="rId187" ref="G121"/>
    <hyperlink r:id="rId188" ref="G122"/>
    <hyperlink r:id="rId189" ref="G123"/>
    <hyperlink r:id="rId190" ref="D124"/>
    <hyperlink r:id="rId191" ref="G124"/>
    <hyperlink r:id="rId192" ref="D125"/>
    <hyperlink r:id="rId193" ref="G125"/>
    <hyperlink r:id="rId194" ref="D126"/>
    <hyperlink r:id="rId195" ref="G126"/>
    <hyperlink r:id="rId196" ref="D127"/>
    <hyperlink r:id="rId197" ref="G127"/>
    <hyperlink r:id="rId198" ref="D128"/>
    <hyperlink r:id="rId199" ref="G128"/>
    <hyperlink r:id="rId200" ref="D129"/>
    <hyperlink r:id="rId201" ref="G129"/>
    <hyperlink r:id="rId202" ref="D130"/>
    <hyperlink r:id="rId203" ref="G130"/>
    <hyperlink r:id="rId204" ref="D131"/>
    <hyperlink r:id="rId205" ref="G131"/>
    <hyperlink r:id="rId206" ref="D132"/>
    <hyperlink r:id="rId207" ref="G132"/>
    <hyperlink r:id="rId208" ref="G133"/>
    <hyperlink r:id="rId209" ref="D134"/>
    <hyperlink r:id="rId210" ref="G134"/>
    <hyperlink r:id="rId211" ref="G135"/>
    <hyperlink r:id="rId212" ref="D136"/>
    <hyperlink r:id="rId213" ref="G136"/>
    <hyperlink r:id="rId214" ref="D137"/>
    <hyperlink r:id="rId215" ref="G137"/>
    <hyperlink r:id="rId216" ref="G138"/>
    <hyperlink r:id="rId217" ref="G139"/>
    <hyperlink r:id="rId218" ref="G140"/>
    <hyperlink r:id="rId219" ref="G141"/>
    <hyperlink r:id="rId220" ref="G142"/>
    <hyperlink r:id="rId221" ref="D143"/>
    <hyperlink r:id="rId222" ref="G143"/>
    <hyperlink r:id="rId223" ref="D144"/>
    <hyperlink r:id="rId224" ref="G144"/>
    <hyperlink r:id="rId225" location="msg829" ref="D145"/>
    <hyperlink r:id="rId226" ref="G145"/>
    <hyperlink r:id="rId227" ref="D146"/>
    <hyperlink r:id="rId228" ref="G146"/>
    <hyperlink r:id="rId229" location="new" ref="D147"/>
    <hyperlink r:id="rId230" ref="G147"/>
    <hyperlink r:id="rId231" ref="G148"/>
    <hyperlink r:id="rId232" ref="D149"/>
    <hyperlink r:id="rId233" ref="G149"/>
    <hyperlink r:id="rId234" ref="D150"/>
    <hyperlink r:id="rId235" ref="G150"/>
    <hyperlink r:id="rId236" ref="D151"/>
    <hyperlink r:id="rId237" ref="G151"/>
    <hyperlink r:id="rId238" ref="G152"/>
    <hyperlink r:id="rId239" ref="G153"/>
    <hyperlink r:id="rId240" ref="G154"/>
    <hyperlink r:id="rId241" ref="G155"/>
    <hyperlink r:id="rId242" ref="G156"/>
    <hyperlink r:id="rId243" ref="D157"/>
    <hyperlink r:id="rId244" ref="G157"/>
    <hyperlink r:id="rId245" ref="G158"/>
    <hyperlink r:id="rId246" ref="G159"/>
    <hyperlink r:id="rId247" ref="D160"/>
    <hyperlink r:id="rId248" ref="G160"/>
    <hyperlink r:id="rId249" ref="D161"/>
    <hyperlink r:id="rId250" ref="G161"/>
    <hyperlink r:id="rId251" ref="D162"/>
    <hyperlink r:id="rId252" ref="G162"/>
    <hyperlink r:id="rId253" ref="D163"/>
    <hyperlink r:id="rId254" ref="G163"/>
    <hyperlink r:id="rId255" ref="D164"/>
    <hyperlink r:id="rId256" ref="G164"/>
    <hyperlink r:id="rId257" ref="D165"/>
    <hyperlink r:id="rId258" ref="G165"/>
    <hyperlink r:id="rId259" ref="D166"/>
    <hyperlink r:id="rId260" ref="G166"/>
    <hyperlink r:id="rId261" ref="G167"/>
    <hyperlink r:id="rId262" ref="D168"/>
    <hyperlink r:id="rId263" ref="G168"/>
    <hyperlink r:id="rId264" ref="D169"/>
    <hyperlink r:id="rId265" ref="G169"/>
    <hyperlink r:id="rId266" ref="D170"/>
    <hyperlink r:id="rId267" ref="G170"/>
    <hyperlink r:id="rId268" ref="G171"/>
    <hyperlink r:id="rId269" ref="D172"/>
    <hyperlink r:id="rId270" ref="G172"/>
    <hyperlink r:id="rId271" ref="G173"/>
    <hyperlink r:id="rId272" ref="G174"/>
    <hyperlink r:id="rId273" ref="G175"/>
    <hyperlink r:id="rId274" ref="D176"/>
    <hyperlink r:id="rId275" ref="G176"/>
    <hyperlink r:id="rId276" ref="G177"/>
    <hyperlink r:id="rId277" ref="G178"/>
    <hyperlink r:id="rId278" ref="D179"/>
    <hyperlink r:id="rId279" ref="G179"/>
    <hyperlink r:id="rId280" ref="D180"/>
    <hyperlink r:id="rId281" ref="G180"/>
    <hyperlink r:id="rId282" ref="D181"/>
    <hyperlink r:id="rId283" ref="G181"/>
    <hyperlink r:id="rId284" ref="G182"/>
    <hyperlink r:id="rId285" ref="G183"/>
    <hyperlink r:id="rId286" ref="G184"/>
    <hyperlink r:id="rId287" ref="G185"/>
    <hyperlink r:id="rId288" ref="D186"/>
    <hyperlink r:id="rId289" ref="G186"/>
    <hyperlink r:id="rId290" ref="D187"/>
    <hyperlink r:id="rId291" ref="G187"/>
    <hyperlink r:id="rId292" ref="D188"/>
    <hyperlink r:id="rId293" ref="G188"/>
    <hyperlink r:id="rId294" ref="G189"/>
    <hyperlink r:id="rId295" ref="D190"/>
    <hyperlink r:id="rId296" ref="G190"/>
    <hyperlink r:id="rId297" ref="D191"/>
    <hyperlink r:id="rId298" ref="G191"/>
    <hyperlink r:id="rId299" ref="D192"/>
    <hyperlink r:id="rId300" ref="G192"/>
    <hyperlink r:id="rId301" ref="D193"/>
    <hyperlink r:id="rId302" ref="G193"/>
    <hyperlink r:id="rId303" ref="D194"/>
    <hyperlink r:id="rId304" ref="G194"/>
    <hyperlink r:id="rId305" ref="D195"/>
    <hyperlink r:id="rId306" ref="G195"/>
    <hyperlink r:id="rId307" ref="G196"/>
    <hyperlink r:id="rId308" ref="D197"/>
    <hyperlink r:id="rId309" ref="G197"/>
    <hyperlink r:id="rId310" ref="D198"/>
    <hyperlink r:id="rId311" ref="G198"/>
    <hyperlink r:id="rId312" ref="D199"/>
    <hyperlink r:id="rId313" ref="G199"/>
    <hyperlink r:id="rId314" ref="G200"/>
    <hyperlink r:id="rId315" ref="D201"/>
    <hyperlink r:id="rId316" ref="G201"/>
    <hyperlink r:id="rId317" ref="D202"/>
    <hyperlink r:id="rId318" ref="G202"/>
    <hyperlink r:id="rId319" location="sthash.LgfDIkEJ.yGY7oOVI.sfju" ref="D203"/>
    <hyperlink r:id="rId320" ref="G203"/>
    <hyperlink r:id="rId321" ref="D204"/>
    <hyperlink r:id="rId322" ref="G204"/>
    <hyperlink r:id="rId323" ref="G205"/>
    <hyperlink r:id="rId324" ref="D206"/>
    <hyperlink r:id="rId325" ref="G206"/>
    <hyperlink r:id="rId326" ref="D207"/>
    <hyperlink r:id="rId327" ref="G207"/>
    <hyperlink r:id="rId328" ref="D208"/>
    <hyperlink r:id="rId329" ref="G208"/>
    <hyperlink r:id="rId330" ref="D209"/>
    <hyperlink r:id="rId331" ref="G209"/>
    <hyperlink r:id="rId332" ref="D210"/>
    <hyperlink r:id="rId333" ref="G210"/>
    <hyperlink r:id="rId334" location="msg10932694" ref="D211"/>
    <hyperlink r:id="rId335" ref="G211"/>
    <hyperlink r:id="rId336" ref="D212"/>
    <hyperlink r:id="rId337" ref="G212"/>
    <hyperlink r:id="rId338" ref="G213"/>
    <hyperlink r:id="rId339" ref="G214"/>
    <hyperlink r:id="rId340" ref="D215"/>
    <hyperlink r:id="rId341" ref="G215"/>
    <hyperlink r:id="rId342" ref="G216"/>
    <hyperlink r:id="rId343" ref="D217"/>
    <hyperlink r:id="rId344" ref="G217"/>
    <hyperlink r:id="rId345" ref="G218"/>
    <hyperlink r:id="rId346" ref="D219"/>
    <hyperlink r:id="rId347" ref="G219"/>
    <hyperlink r:id="rId348" ref="G220"/>
    <hyperlink r:id="rId349" ref="D221"/>
    <hyperlink r:id="rId350" ref="G221"/>
    <hyperlink r:id="rId351" ref="D222"/>
    <hyperlink r:id="rId352" ref="G222"/>
    <hyperlink r:id="rId353" ref="D223"/>
    <hyperlink r:id="rId354" ref="G223"/>
    <hyperlink r:id="rId355" ref="D224"/>
    <hyperlink r:id="rId356" ref="G224"/>
    <hyperlink r:id="rId357" ref="G225"/>
    <hyperlink r:id="rId358" ref="D226"/>
    <hyperlink r:id="rId359" ref="G226"/>
    <hyperlink r:id="rId360" ref="G227"/>
    <hyperlink r:id="rId361" ref="D228"/>
    <hyperlink r:id="rId362" ref="G228"/>
    <hyperlink r:id="rId363" ref="G229"/>
    <hyperlink r:id="rId364" ref="D230"/>
    <hyperlink r:id="rId365" ref="G230"/>
    <hyperlink r:id="rId366" ref="D231"/>
    <hyperlink r:id="rId367" ref="G231"/>
    <hyperlink r:id="rId368" ref="D232"/>
    <hyperlink r:id="rId369" ref="G232"/>
    <hyperlink r:id="rId370" ref="D233"/>
    <hyperlink r:id="rId371" ref="G233"/>
    <hyperlink r:id="rId372" ref="D234"/>
    <hyperlink r:id="rId373" ref="G234"/>
    <hyperlink r:id="rId374" ref="D235"/>
    <hyperlink r:id="rId375" ref="G235"/>
    <hyperlink r:id="rId376" ref="G236"/>
    <hyperlink r:id="rId377" ref="D237"/>
    <hyperlink r:id="rId378" ref="G237"/>
    <hyperlink r:id="rId379" ref="D238"/>
    <hyperlink r:id="rId380" ref="G238"/>
    <hyperlink r:id="rId381" ref="D239"/>
    <hyperlink r:id="rId382" ref="G239"/>
    <hyperlink r:id="rId383" ref="D240"/>
    <hyperlink r:id="rId384" ref="G240"/>
    <hyperlink r:id="rId385" ref="D241"/>
    <hyperlink r:id="rId386" ref="G241"/>
    <hyperlink r:id="rId387" ref="D242"/>
    <hyperlink r:id="rId388" ref="G242"/>
    <hyperlink r:id="rId389" ref="D243"/>
    <hyperlink r:id="rId390" ref="G243"/>
    <hyperlink r:id="rId391" ref="D244"/>
    <hyperlink r:id="rId392" ref="G244"/>
    <hyperlink r:id="rId393" ref="D245"/>
    <hyperlink r:id="rId394" ref="G245"/>
    <hyperlink r:id="rId395" ref="D246"/>
    <hyperlink r:id="rId396" ref="G246"/>
    <hyperlink r:id="rId397" ref="G247"/>
    <hyperlink r:id="rId398" ref="D248"/>
    <hyperlink r:id="rId399" ref="G248"/>
    <hyperlink r:id="rId400" ref="G249"/>
    <hyperlink r:id="rId401" ref="G250"/>
    <hyperlink r:id="rId402" ref="D251"/>
    <hyperlink r:id="rId403" ref="G251"/>
    <hyperlink r:id="rId404" ref="D252"/>
    <hyperlink r:id="rId405" ref="G252"/>
    <hyperlink r:id="rId406" ref="D253"/>
    <hyperlink r:id="rId407" ref="G253"/>
    <hyperlink r:id="rId408" ref="D254"/>
    <hyperlink r:id="rId409" ref="G254"/>
    <hyperlink r:id="rId410" ref="D255"/>
    <hyperlink r:id="rId411" ref="G255"/>
    <hyperlink r:id="rId412" ref="D256"/>
    <hyperlink r:id="rId413" ref="G256"/>
    <hyperlink r:id="rId414" ref="D257"/>
    <hyperlink r:id="rId415" ref="G257"/>
    <hyperlink r:id="rId416" ref="D258"/>
    <hyperlink r:id="rId417" ref="G258"/>
    <hyperlink r:id="rId418" ref="D259"/>
    <hyperlink r:id="rId419" ref="G259"/>
    <hyperlink r:id="rId420" ref="D260"/>
    <hyperlink r:id="rId421" ref="G260"/>
    <hyperlink r:id="rId422" ref="G261"/>
    <hyperlink r:id="rId423" ref="D262"/>
    <hyperlink r:id="rId424" ref="G262"/>
    <hyperlink r:id="rId425" ref="D263"/>
    <hyperlink r:id="rId426" ref="G263"/>
    <hyperlink r:id="rId427" ref="D264"/>
    <hyperlink r:id="rId428" ref="G264"/>
    <hyperlink r:id="rId429" ref="D265"/>
    <hyperlink r:id="rId430" ref="G265"/>
    <hyperlink r:id="rId431" ref="D266"/>
    <hyperlink r:id="rId432" ref="G266"/>
    <hyperlink r:id="rId433" ref="D267"/>
    <hyperlink r:id="rId434" ref="G267"/>
    <hyperlink r:id="rId435" ref="G268"/>
    <hyperlink r:id="rId436" ref="G269"/>
    <hyperlink r:id="rId437" ref="D270"/>
    <hyperlink r:id="rId438" ref="G270"/>
    <hyperlink r:id="rId439" ref="D271"/>
    <hyperlink r:id="rId440" ref="G271"/>
    <hyperlink r:id="rId441" ref="G272"/>
    <hyperlink r:id="rId442" ref="G273"/>
    <hyperlink r:id="rId443" ref="G274"/>
    <hyperlink r:id="rId444" ref="G275"/>
    <hyperlink r:id="rId445" ref="D276"/>
    <hyperlink r:id="rId446" ref="G276"/>
    <hyperlink r:id="rId447" ref="G277"/>
    <hyperlink r:id="rId448" ref="G278"/>
    <hyperlink r:id="rId449" ref="G279"/>
    <hyperlink r:id="rId450" ref="D280"/>
    <hyperlink r:id="rId451" ref="G280"/>
    <hyperlink r:id="rId452" ref="G281"/>
    <hyperlink r:id="rId453" ref="G282"/>
    <hyperlink r:id="rId454" ref="G283"/>
    <hyperlink r:id="rId455" ref="D284"/>
    <hyperlink r:id="rId456" ref="G284"/>
    <hyperlink r:id="rId457" ref="D285"/>
    <hyperlink r:id="rId458" ref="G285"/>
    <hyperlink r:id="rId459" ref="G286"/>
    <hyperlink r:id="rId460" ref="D287"/>
    <hyperlink r:id="rId461" ref="G287"/>
    <hyperlink r:id="rId462" ref="D288"/>
    <hyperlink r:id="rId463" ref="G288"/>
    <hyperlink r:id="rId464" ref="D289"/>
    <hyperlink r:id="rId465" ref="G289"/>
    <hyperlink r:id="rId466" ref="G290"/>
    <hyperlink r:id="rId467" ref="D291"/>
    <hyperlink r:id="rId468" ref="G291"/>
    <hyperlink r:id="rId469" ref="D292"/>
    <hyperlink r:id="rId470" ref="G292"/>
    <hyperlink r:id="rId471" ref="G293"/>
    <hyperlink r:id="rId472" ref="D294"/>
    <hyperlink r:id="rId473" ref="G294"/>
    <hyperlink r:id="rId474" ref="D295"/>
    <hyperlink r:id="rId475" ref="G295"/>
    <hyperlink r:id="rId476" ref="G296"/>
    <hyperlink r:id="rId477" ref="D297"/>
    <hyperlink r:id="rId478" ref="G297"/>
    <hyperlink r:id="rId479" ref="D298"/>
    <hyperlink r:id="rId480" ref="G298"/>
    <hyperlink r:id="rId481" ref="G299"/>
    <hyperlink r:id="rId482" ref="G300"/>
    <hyperlink r:id="rId483" ref="D301"/>
    <hyperlink r:id="rId484" ref="G301"/>
    <hyperlink r:id="rId485" ref="G302"/>
    <hyperlink r:id="rId486" ref="D303"/>
    <hyperlink r:id="rId487" ref="G303"/>
    <hyperlink r:id="rId488" ref="D304"/>
    <hyperlink r:id="rId489" ref="G304"/>
    <hyperlink r:id="rId490" ref="D305"/>
    <hyperlink r:id="rId491" ref="G305"/>
    <hyperlink r:id="rId492" ref="D306"/>
    <hyperlink r:id="rId493" ref="G306"/>
    <hyperlink r:id="rId494" ref="G307"/>
    <hyperlink r:id="rId495" ref="D308"/>
    <hyperlink r:id="rId496" ref="G308"/>
    <hyperlink r:id="rId497" ref="G309"/>
    <hyperlink r:id="rId498" ref="D310"/>
    <hyperlink r:id="rId499" ref="G310"/>
    <hyperlink r:id="rId500" ref="D311"/>
    <hyperlink r:id="rId501" ref="G311"/>
    <hyperlink r:id="rId502" ref="G312"/>
    <hyperlink r:id="rId503" ref="D313"/>
    <hyperlink r:id="rId504" ref="G313"/>
    <hyperlink r:id="rId505" ref="G314"/>
    <hyperlink r:id="rId506" ref="D315"/>
    <hyperlink r:id="rId507" ref="G315"/>
    <hyperlink r:id="rId508" ref="G316"/>
    <hyperlink r:id="rId509" ref="D317"/>
    <hyperlink r:id="rId510" ref="G317"/>
    <hyperlink r:id="rId511" ref="G318"/>
    <hyperlink r:id="rId512" ref="G319"/>
    <hyperlink r:id="rId513" ref="D320"/>
    <hyperlink r:id="rId514" ref="G320"/>
    <hyperlink r:id="rId515" ref="D321"/>
    <hyperlink r:id="rId516" ref="G321"/>
    <hyperlink r:id="rId517" ref="D322"/>
    <hyperlink r:id="rId518" ref="G322"/>
    <hyperlink r:id="rId519" ref="G323"/>
    <hyperlink r:id="rId520" ref="G324"/>
    <hyperlink r:id="rId521" ref="D325"/>
    <hyperlink r:id="rId522" ref="G325"/>
    <hyperlink r:id="rId523" ref="G326"/>
    <hyperlink r:id="rId524" ref="G327"/>
    <hyperlink r:id="rId525" ref="G328"/>
    <hyperlink r:id="rId526" ref="D329"/>
    <hyperlink r:id="rId527" ref="G329"/>
    <hyperlink r:id="rId528" ref="D330"/>
    <hyperlink r:id="rId529" ref="G330"/>
    <hyperlink r:id="rId530" ref="G331"/>
    <hyperlink r:id="rId531" ref="D332"/>
    <hyperlink r:id="rId532" ref="G332"/>
    <hyperlink r:id="rId533" ref="D333"/>
    <hyperlink r:id="rId534" ref="G333"/>
    <hyperlink r:id="rId535" ref="G334"/>
    <hyperlink r:id="rId536" ref="D335"/>
    <hyperlink r:id="rId537" ref="G335"/>
    <hyperlink r:id="rId538" ref="D336"/>
    <hyperlink r:id="rId539" ref="G336"/>
    <hyperlink r:id="rId540" ref="D337"/>
    <hyperlink r:id="rId541" ref="G337"/>
    <hyperlink r:id="rId542" ref="D338"/>
    <hyperlink r:id="rId543" ref="G338"/>
    <hyperlink r:id="rId544" ref="D339"/>
    <hyperlink r:id="rId545" ref="G339"/>
    <hyperlink r:id="rId546" ref="D340"/>
    <hyperlink r:id="rId547" ref="G340"/>
    <hyperlink r:id="rId548" ref="D341"/>
    <hyperlink r:id="rId549" ref="G341"/>
    <hyperlink r:id="rId550" ref="G342"/>
    <hyperlink r:id="rId551" ref="G343"/>
    <hyperlink r:id="rId552" ref="G344"/>
    <hyperlink r:id="rId553" ref="G345"/>
    <hyperlink r:id="rId554" ref="G346"/>
    <hyperlink r:id="rId555" ref="D347"/>
    <hyperlink r:id="rId556" ref="G347"/>
    <hyperlink r:id="rId557" ref="D348"/>
    <hyperlink r:id="rId558" ref="G348"/>
    <hyperlink r:id="rId559" ref="D349"/>
    <hyperlink r:id="rId560" ref="G349"/>
    <hyperlink r:id="rId561" ref="D350"/>
    <hyperlink r:id="rId562" ref="G350"/>
    <hyperlink r:id="rId563" ref="D351"/>
    <hyperlink r:id="rId564" ref="G351"/>
    <hyperlink r:id="rId565" ref="D352"/>
    <hyperlink r:id="rId566" ref="G352"/>
    <hyperlink r:id="rId567" ref="D353"/>
    <hyperlink r:id="rId568" ref="G353"/>
    <hyperlink r:id="rId569" ref="G354"/>
    <hyperlink r:id="rId570" ref="G355"/>
    <hyperlink r:id="rId571" ref="D356"/>
    <hyperlink r:id="rId572" ref="G356"/>
    <hyperlink r:id="rId573" ref="G357"/>
    <hyperlink r:id="rId574" ref="D358"/>
    <hyperlink r:id="rId575" ref="G358"/>
    <hyperlink r:id="rId576" ref="D359"/>
    <hyperlink r:id="rId577" ref="G359"/>
    <hyperlink r:id="rId578" ref="D360"/>
    <hyperlink r:id="rId579" ref="G360"/>
    <hyperlink r:id="rId580" ref="G361"/>
    <hyperlink r:id="rId581" ref="G362"/>
    <hyperlink r:id="rId582" ref="D363"/>
    <hyperlink r:id="rId583" ref="G363"/>
    <hyperlink r:id="rId584" ref="D364"/>
    <hyperlink r:id="rId585" ref="G364"/>
    <hyperlink r:id="rId586" ref="G365"/>
    <hyperlink r:id="rId587" ref="D366"/>
    <hyperlink r:id="rId588" ref="G366"/>
    <hyperlink r:id="rId589" ref="D367"/>
    <hyperlink r:id="rId590" ref="G367"/>
    <hyperlink r:id="rId591" ref="D368"/>
    <hyperlink r:id="rId592" ref="G368"/>
    <hyperlink r:id="rId593" ref="D369"/>
    <hyperlink r:id="rId594" ref="G369"/>
    <hyperlink r:id="rId595" ref="G370"/>
    <hyperlink r:id="rId596" ref="D371"/>
    <hyperlink r:id="rId597" ref="G371"/>
    <hyperlink r:id="rId598" ref="D372"/>
    <hyperlink r:id="rId599" ref="G372"/>
    <hyperlink r:id="rId600" ref="G373"/>
    <hyperlink r:id="rId601" ref="D374"/>
    <hyperlink r:id="rId602" ref="G374"/>
    <hyperlink r:id="rId603" ref="D375"/>
    <hyperlink r:id="rId604" ref="G375"/>
    <hyperlink r:id="rId605" ref="G376"/>
    <hyperlink r:id="rId606" ref="D377"/>
    <hyperlink r:id="rId607" ref="G377"/>
    <hyperlink r:id="rId608" ref="D378"/>
    <hyperlink r:id="rId609" ref="G378"/>
    <hyperlink r:id="rId610" ref="D379"/>
    <hyperlink r:id="rId611" ref="G379"/>
    <hyperlink r:id="rId612" ref="G380"/>
    <hyperlink r:id="rId613" ref="D381"/>
    <hyperlink r:id="rId614" ref="G381"/>
    <hyperlink r:id="rId615" ref="G382"/>
    <hyperlink r:id="rId616" ref="D383"/>
    <hyperlink r:id="rId617" ref="G383"/>
    <hyperlink r:id="rId618" ref="G384"/>
    <hyperlink r:id="rId619" ref="D385"/>
    <hyperlink r:id="rId620" ref="G385"/>
    <hyperlink r:id="rId621" ref="G386"/>
    <hyperlink r:id="rId622" ref="D387"/>
    <hyperlink r:id="rId623" ref="G387"/>
    <hyperlink r:id="rId624" ref="D388"/>
    <hyperlink r:id="rId625" ref="G388"/>
    <hyperlink r:id="rId626" ref="D389"/>
    <hyperlink r:id="rId627" ref="G389"/>
    <hyperlink r:id="rId628" ref="G390"/>
    <hyperlink r:id="rId629" ref="D391"/>
    <hyperlink r:id="rId630" ref="G391"/>
    <hyperlink r:id="rId631" ref="G392"/>
    <hyperlink r:id="rId632" ref="D393"/>
    <hyperlink r:id="rId633" ref="G393"/>
    <hyperlink r:id="rId634" ref="D394"/>
    <hyperlink r:id="rId635" ref="G394"/>
    <hyperlink r:id="rId636" ref="D395"/>
    <hyperlink r:id="rId637" ref="G395"/>
    <hyperlink r:id="rId638" ref="G396"/>
    <hyperlink r:id="rId639" ref="G397"/>
    <hyperlink r:id="rId640" ref="D398"/>
    <hyperlink r:id="rId641" ref="G398"/>
    <hyperlink r:id="rId642" ref="D399"/>
    <hyperlink r:id="rId643" ref="G399"/>
    <hyperlink r:id="rId644" ref="D400"/>
    <hyperlink r:id="rId645" ref="G400"/>
    <hyperlink r:id="rId646" ref="D401"/>
    <hyperlink r:id="rId647" ref="G401"/>
    <hyperlink r:id="rId648" ref="D402"/>
    <hyperlink r:id="rId649" ref="G402"/>
    <hyperlink r:id="rId650" ref="G403"/>
    <hyperlink r:id="rId651" ref="G404"/>
    <hyperlink r:id="rId652" ref="D405"/>
    <hyperlink r:id="rId653" ref="G405"/>
    <hyperlink r:id="rId654" ref="D406"/>
    <hyperlink r:id="rId655" ref="G406"/>
    <hyperlink r:id="rId656" ref="G407"/>
    <hyperlink r:id="rId657" ref="G408"/>
    <hyperlink r:id="rId658" ref="G409"/>
    <hyperlink r:id="rId659" ref="D410"/>
    <hyperlink r:id="rId660" ref="G410"/>
    <hyperlink r:id="rId661" ref="D411"/>
    <hyperlink r:id="rId662" ref="G411"/>
    <hyperlink r:id="rId663" ref="D412"/>
    <hyperlink r:id="rId664" ref="G412"/>
    <hyperlink r:id="rId665" ref="D413"/>
    <hyperlink r:id="rId666" ref="G413"/>
    <hyperlink r:id="rId667" ref="D414"/>
    <hyperlink r:id="rId668" ref="G414"/>
    <hyperlink r:id="rId669" ref="G415"/>
    <hyperlink r:id="rId670" ref="D416"/>
    <hyperlink r:id="rId671" ref="G416"/>
    <hyperlink r:id="rId672" ref="G417"/>
    <hyperlink r:id="rId673" ref="G418"/>
    <hyperlink r:id="rId674" ref="G419"/>
    <hyperlink r:id="rId675" ref="G420"/>
    <hyperlink r:id="rId676" ref="D421"/>
    <hyperlink r:id="rId677" ref="G421"/>
    <hyperlink r:id="rId678" ref="G422"/>
    <hyperlink r:id="rId679" ref="D423"/>
    <hyperlink r:id="rId680" ref="G423"/>
    <hyperlink r:id="rId681" ref="D424"/>
    <hyperlink r:id="rId682" ref="G424"/>
    <hyperlink r:id="rId683" ref="D425"/>
    <hyperlink r:id="rId684" ref="G425"/>
    <hyperlink r:id="rId685" ref="D426"/>
    <hyperlink r:id="rId686" ref="G426"/>
    <hyperlink r:id="rId687" ref="D427"/>
    <hyperlink r:id="rId688" ref="G427"/>
    <hyperlink r:id="rId689" ref="G428"/>
    <hyperlink r:id="rId690" ref="D429"/>
    <hyperlink r:id="rId691" ref="G429"/>
    <hyperlink r:id="rId692" ref="D430"/>
    <hyperlink r:id="rId693" ref="G430"/>
    <hyperlink r:id="rId694" ref="G431"/>
    <hyperlink r:id="rId695" ref="G432"/>
    <hyperlink r:id="rId696" ref="G433"/>
    <hyperlink r:id="rId697" ref="D434"/>
    <hyperlink r:id="rId698" ref="G434"/>
    <hyperlink r:id="rId699" ref="G435"/>
    <hyperlink r:id="rId700" ref="D436"/>
    <hyperlink r:id="rId701" ref="G436"/>
    <hyperlink r:id="rId702" ref="D437"/>
    <hyperlink r:id="rId703" ref="G437"/>
    <hyperlink r:id="rId704" ref="D438"/>
    <hyperlink r:id="rId705" ref="G438"/>
    <hyperlink r:id="rId706" ref="D439"/>
    <hyperlink r:id="rId707" ref="G439"/>
    <hyperlink r:id="rId708" ref="G440"/>
    <hyperlink r:id="rId709" ref="D441"/>
    <hyperlink r:id="rId710" ref="G441"/>
    <hyperlink r:id="rId711" ref="G442"/>
    <hyperlink r:id="rId712" ref="G443"/>
    <hyperlink r:id="rId713" ref="D444"/>
    <hyperlink r:id="rId714" ref="G444"/>
    <hyperlink r:id="rId715" ref="D445"/>
    <hyperlink r:id="rId716" ref="G445"/>
    <hyperlink r:id="rId717" ref="G446"/>
    <hyperlink r:id="rId718" ref="G447"/>
    <hyperlink r:id="rId719" ref="G448"/>
    <hyperlink r:id="rId720" ref="D449"/>
    <hyperlink r:id="rId721" ref="G449"/>
    <hyperlink r:id="rId722" ref="G450"/>
    <hyperlink r:id="rId723" ref="G451"/>
    <hyperlink r:id="rId724" ref="D452"/>
    <hyperlink r:id="rId725" ref="G452"/>
    <hyperlink r:id="rId726" location="/sign-up" ref="D453"/>
    <hyperlink r:id="rId727" ref="G453"/>
    <hyperlink r:id="rId728" ref="G454"/>
    <hyperlink r:id="rId729" ref="D455"/>
    <hyperlink r:id="rId730" ref="G455"/>
    <hyperlink r:id="rId731" ref="G456"/>
    <hyperlink r:id="rId732" ref="G457"/>
    <hyperlink r:id="rId733" ref="G458"/>
    <hyperlink r:id="rId734" ref="D459"/>
    <hyperlink r:id="rId735" ref="G459"/>
    <hyperlink r:id="rId736" ref="G460"/>
    <hyperlink r:id="rId737" ref="D461"/>
    <hyperlink r:id="rId738" ref="G461"/>
    <hyperlink r:id="rId739" ref="G462"/>
    <hyperlink r:id="rId740" ref="D463"/>
    <hyperlink r:id="rId741" ref="G463"/>
    <hyperlink r:id="rId742" ref="G464"/>
    <hyperlink r:id="rId743" ref="G465"/>
    <hyperlink r:id="rId744" ref="D466"/>
    <hyperlink r:id="rId745" ref="G466"/>
    <hyperlink r:id="rId746" ref="D467"/>
    <hyperlink r:id="rId747" ref="G467"/>
    <hyperlink r:id="rId748" ref="G468"/>
    <hyperlink r:id="rId749" ref="D469"/>
    <hyperlink r:id="rId750" ref="G469"/>
    <hyperlink r:id="rId751" ref="D470"/>
    <hyperlink r:id="rId752" ref="G470"/>
    <hyperlink r:id="rId753" ref="G471"/>
    <hyperlink r:id="rId754" ref="D472"/>
    <hyperlink r:id="rId755" ref="G472"/>
    <hyperlink r:id="rId756" location=".VRs9BV99UtE.reddit" ref="D473"/>
    <hyperlink r:id="rId757" ref="G473"/>
    <hyperlink r:id="rId758" ref="D474"/>
    <hyperlink r:id="rId759" ref="G474"/>
    <hyperlink r:id="rId760" ref="D475"/>
    <hyperlink r:id="rId761" ref="G475"/>
    <hyperlink r:id="rId762" ref="G476"/>
    <hyperlink r:id="rId763" ref="D477"/>
    <hyperlink r:id="rId764" ref="G477"/>
    <hyperlink r:id="rId765" ref="D478"/>
    <hyperlink r:id="rId766" ref="G478"/>
    <hyperlink r:id="rId767" ref="G479"/>
    <hyperlink r:id="rId768" ref="G480"/>
    <hyperlink r:id="rId769" ref="D481"/>
    <hyperlink r:id="rId770" ref="G481"/>
    <hyperlink r:id="rId771" ref="D482"/>
    <hyperlink r:id="rId772" ref="G482"/>
    <hyperlink r:id="rId773" ref="D483"/>
    <hyperlink r:id="rId774" ref="G483"/>
    <hyperlink r:id="rId775" ref="D484"/>
    <hyperlink r:id="rId776" ref="G484"/>
    <hyperlink r:id="rId777" ref="D485"/>
    <hyperlink r:id="rId778" ref="G485"/>
    <hyperlink r:id="rId779" ref="G486"/>
    <hyperlink r:id="rId780" ref="G487"/>
    <hyperlink r:id="rId781" ref="G488"/>
    <hyperlink r:id="rId782" ref="D489"/>
    <hyperlink r:id="rId783" ref="G489"/>
    <hyperlink r:id="rId784" ref="D490"/>
    <hyperlink r:id="rId785" ref="G490"/>
    <hyperlink r:id="rId786" location="/project/FACTOM" ref="D491"/>
    <hyperlink r:id="rId787" ref="G491"/>
    <hyperlink r:id="rId788" ref="G492"/>
    <hyperlink r:id="rId789" ref="G493"/>
    <hyperlink r:id="rId790" ref="G494"/>
    <hyperlink r:id="rId791" ref="D495"/>
    <hyperlink r:id="rId792" ref="G495"/>
    <hyperlink r:id="rId793" ref="G496"/>
    <hyperlink r:id="rId794" ref="D497"/>
    <hyperlink r:id="rId795" ref="G497"/>
    <hyperlink r:id="rId796" ref="G498"/>
    <hyperlink r:id="rId797" ref="G499"/>
    <hyperlink r:id="rId798" ref="D500"/>
    <hyperlink r:id="rId799" ref="G500"/>
    <hyperlink r:id="rId800" ref="G501"/>
    <hyperlink r:id="rId801" ref="D502"/>
    <hyperlink r:id="rId802" ref="G502"/>
    <hyperlink r:id="rId803" ref="G503"/>
    <hyperlink r:id="rId804" ref="G504"/>
    <hyperlink r:id="rId805" ref="D505"/>
    <hyperlink r:id="rId806" ref="G505"/>
    <hyperlink r:id="rId807" ref="D506"/>
    <hyperlink r:id="rId808" ref="G506"/>
    <hyperlink r:id="rId809" ref="D507"/>
    <hyperlink r:id="rId810" ref="G507"/>
    <hyperlink r:id="rId811" ref="D508"/>
    <hyperlink r:id="rId812" ref="G508"/>
    <hyperlink r:id="rId813" ref="G509"/>
    <hyperlink r:id="rId814" ref="D510"/>
    <hyperlink r:id="rId815" ref="G510"/>
    <hyperlink r:id="rId816" ref="D511"/>
    <hyperlink r:id="rId817" ref="G511"/>
    <hyperlink r:id="rId818" ref="G512"/>
    <hyperlink r:id="rId819" ref="D513"/>
    <hyperlink r:id="rId820" ref="G513"/>
    <hyperlink r:id="rId821" ref="G514"/>
    <hyperlink r:id="rId822" ref="D515"/>
    <hyperlink r:id="rId823" ref="G515"/>
    <hyperlink r:id="rId824" ref="G516"/>
    <hyperlink r:id="rId825" ref="G517"/>
    <hyperlink r:id="rId826" ref="G518"/>
    <hyperlink r:id="rId827" ref="D519"/>
    <hyperlink r:id="rId828" ref="G519"/>
    <hyperlink r:id="rId829" ref="D520"/>
    <hyperlink r:id="rId830" ref="G520"/>
    <hyperlink r:id="rId831" ref="D521"/>
    <hyperlink r:id="rId832" ref="G521"/>
    <hyperlink r:id="rId833" ref="G522"/>
    <hyperlink r:id="rId834" ref="G523"/>
    <hyperlink r:id="rId835" ref="D524"/>
    <hyperlink r:id="rId836" ref="G524"/>
    <hyperlink r:id="rId837" ref="G525"/>
    <hyperlink r:id="rId838" ref="G526"/>
    <hyperlink r:id="rId839" ref="G527"/>
    <hyperlink r:id="rId840" ref="G528"/>
    <hyperlink r:id="rId841" ref="G529"/>
    <hyperlink r:id="rId842" ref="D530"/>
    <hyperlink r:id="rId843" ref="G530"/>
    <hyperlink r:id="rId844" ref="D531"/>
    <hyperlink r:id="rId845" ref="G531"/>
    <hyperlink r:id="rId846" ref="D532"/>
    <hyperlink r:id="rId847" ref="G532"/>
    <hyperlink r:id="rId848" ref="G533"/>
    <hyperlink r:id="rId849" ref="G534"/>
    <hyperlink r:id="rId850" ref="D535"/>
    <hyperlink r:id="rId851" ref="G535"/>
    <hyperlink r:id="rId852" ref="D536"/>
    <hyperlink r:id="rId853" ref="G536"/>
    <hyperlink r:id="rId854" ref="G537"/>
    <hyperlink r:id="rId855" ref="D538"/>
    <hyperlink r:id="rId856" ref="G538"/>
    <hyperlink r:id="rId857" ref="G539"/>
    <hyperlink r:id="rId858" ref="G540"/>
    <hyperlink r:id="rId859" ref="D541"/>
    <hyperlink r:id="rId860" ref="G541"/>
    <hyperlink r:id="rId861" ref="G542"/>
    <hyperlink r:id="rId862" ref="D543"/>
    <hyperlink r:id="rId863" ref="G543"/>
    <hyperlink r:id="rId864" ref="D544"/>
    <hyperlink r:id="rId865" ref="G544"/>
    <hyperlink r:id="rId866" ref="D545"/>
    <hyperlink r:id="rId867" ref="G545"/>
    <hyperlink r:id="rId868" ref="D546"/>
    <hyperlink r:id="rId869" ref="G546"/>
    <hyperlink r:id="rId870" ref="D547"/>
    <hyperlink r:id="rId871" ref="G547"/>
    <hyperlink r:id="rId872" ref="G548"/>
    <hyperlink r:id="rId873" ref="G549"/>
    <hyperlink r:id="rId874" ref="D550"/>
    <hyperlink r:id="rId875" ref="G550"/>
    <hyperlink r:id="rId876" ref="D551"/>
    <hyperlink r:id="rId877" ref="G551"/>
    <hyperlink r:id="rId878" ref="G552"/>
    <hyperlink r:id="rId879" ref="D553"/>
    <hyperlink r:id="rId880" ref="G553"/>
    <hyperlink r:id="rId881" ref="D554"/>
    <hyperlink r:id="rId882" ref="G554"/>
    <hyperlink r:id="rId883" ref="G555"/>
    <hyperlink r:id="rId884" ref="D556"/>
    <hyperlink r:id="rId885" ref="G556"/>
    <hyperlink r:id="rId886" location="April_Fools.27_Day_pranks" ref="D557"/>
    <hyperlink r:id="rId887" ref="G557"/>
    <hyperlink r:id="rId888" ref="G558"/>
    <hyperlink r:id="rId889" ref="D559"/>
    <hyperlink r:id="rId890" ref="G559"/>
    <hyperlink r:id="rId891" ref="G560"/>
    <hyperlink r:id="rId892" ref="D561"/>
    <hyperlink r:id="rId893" ref="G561"/>
    <hyperlink r:id="rId894" ref="D562"/>
    <hyperlink r:id="rId895" ref="G562"/>
    <hyperlink r:id="rId896" ref="D563"/>
    <hyperlink r:id="rId897" ref="G563"/>
    <hyperlink r:id="rId898" ref="D564"/>
    <hyperlink r:id="rId899" ref="G564"/>
    <hyperlink r:id="rId900" ref="G565"/>
    <hyperlink r:id="rId901" location="post4268" ref="D566"/>
    <hyperlink r:id="rId902" ref="G566"/>
    <hyperlink r:id="rId903" ref="G567"/>
    <hyperlink r:id="rId904" ref="D568"/>
    <hyperlink r:id="rId905" ref="G568"/>
    <hyperlink r:id="rId906" ref="D569"/>
    <hyperlink r:id="rId907" ref="G569"/>
    <hyperlink r:id="rId908" ref="G570"/>
    <hyperlink r:id="rId909" ref="D571"/>
    <hyperlink r:id="rId910" ref="G571"/>
    <hyperlink r:id="rId911" ref="D572"/>
    <hyperlink r:id="rId912" ref="G572"/>
    <hyperlink r:id="rId913" ref="D573"/>
    <hyperlink r:id="rId914" ref="G573"/>
    <hyperlink r:id="rId915" ref="D574"/>
    <hyperlink r:id="rId916" ref="G574"/>
    <hyperlink r:id="rId917" ref="G575"/>
    <hyperlink r:id="rId918" ref="D576"/>
    <hyperlink r:id="rId919" ref="G576"/>
    <hyperlink r:id="rId920" ref="D577"/>
    <hyperlink r:id="rId921" ref="G577"/>
    <hyperlink r:id="rId922" ref="D578"/>
    <hyperlink r:id="rId923" ref="G578"/>
    <hyperlink r:id="rId924" ref="D579"/>
    <hyperlink r:id="rId925" ref="G579"/>
    <hyperlink r:id="rId926" ref="D580"/>
    <hyperlink r:id="rId927" ref="G580"/>
    <hyperlink r:id="rId928" ref="D581"/>
    <hyperlink r:id="rId929" ref="G581"/>
    <hyperlink r:id="rId930" ref="D582"/>
    <hyperlink r:id="rId931" ref="G582"/>
    <hyperlink r:id="rId932" ref="D583"/>
    <hyperlink r:id="rId933" ref="G583"/>
    <hyperlink r:id="rId934" ref="D584"/>
    <hyperlink r:id="rId935" ref="G584"/>
    <hyperlink r:id="rId936" ref="D585"/>
    <hyperlink r:id="rId937" ref="G585"/>
    <hyperlink r:id="rId938" ref="D586"/>
    <hyperlink r:id="rId939" ref="G586"/>
    <hyperlink r:id="rId940" ref="G587"/>
    <hyperlink r:id="rId941" ref="G588"/>
    <hyperlink r:id="rId942" ref="G589"/>
    <hyperlink r:id="rId943" ref="D590"/>
    <hyperlink r:id="rId944" ref="G590"/>
    <hyperlink r:id="rId945" ref="D591"/>
    <hyperlink r:id="rId946" ref="G591"/>
    <hyperlink r:id="rId947" ref="G592"/>
    <hyperlink r:id="rId948" ref="G593"/>
    <hyperlink r:id="rId949" ref="D594"/>
    <hyperlink r:id="rId950" ref="G594"/>
    <hyperlink r:id="rId951" ref="D595"/>
    <hyperlink r:id="rId952" ref="G595"/>
    <hyperlink r:id="rId953" ref="G596"/>
    <hyperlink r:id="rId954" ref="G597"/>
    <hyperlink r:id="rId955" ref="G598"/>
    <hyperlink r:id="rId956" ref="D599"/>
    <hyperlink r:id="rId957" ref="G599"/>
    <hyperlink r:id="rId958" ref="D600"/>
    <hyperlink r:id="rId959" ref="G600"/>
    <hyperlink r:id="rId960" ref="D601"/>
    <hyperlink r:id="rId961" ref="G601"/>
    <hyperlink r:id="rId962" ref="G602"/>
    <hyperlink r:id="rId963" ref="G603"/>
    <hyperlink r:id="rId964" ref="D604"/>
    <hyperlink r:id="rId965" ref="G604"/>
    <hyperlink r:id="rId966" ref="D605"/>
    <hyperlink r:id="rId967" ref="G605"/>
    <hyperlink r:id="rId968" ref="D606"/>
    <hyperlink r:id="rId969" ref="G606"/>
    <hyperlink r:id="rId970" ref="D607"/>
    <hyperlink r:id="rId971" ref="G607"/>
    <hyperlink r:id="rId972" ref="D608"/>
    <hyperlink r:id="rId973" ref="G608"/>
    <hyperlink r:id="rId974" ref="D609"/>
    <hyperlink r:id="rId975" ref="G609"/>
    <hyperlink r:id="rId976" ref="D610"/>
    <hyperlink r:id="rId977" ref="G610"/>
    <hyperlink r:id="rId978" ref="D611"/>
    <hyperlink r:id="rId979" ref="G611"/>
    <hyperlink r:id="rId980" ref="D612"/>
    <hyperlink r:id="rId981" ref="G612"/>
    <hyperlink r:id="rId982" ref="D613"/>
    <hyperlink r:id="rId983" ref="G613"/>
    <hyperlink r:id="rId984" ref="D614"/>
    <hyperlink r:id="rId985" ref="G614"/>
    <hyperlink r:id="rId986" ref="D615"/>
    <hyperlink r:id="rId987" ref="G615"/>
    <hyperlink r:id="rId988" ref="G616"/>
    <hyperlink r:id="rId989" ref="D617"/>
    <hyperlink r:id="rId990" ref="G617"/>
    <hyperlink r:id="rId991" ref="D618"/>
    <hyperlink r:id="rId992" ref="G618"/>
    <hyperlink r:id="rId993" ref="G619"/>
    <hyperlink r:id="rId994" ref="D620"/>
    <hyperlink r:id="rId995" ref="G620"/>
    <hyperlink r:id="rId996" ref="D621"/>
    <hyperlink r:id="rId997" ref="G621"/>
    <hyperlink r:id="rId998" ref="D622"/>
    <hyperlink r:id="rId999" ref="G622"/>
    <hyperlink r:id="rId1000" ref="D623"/>
    <hyperlink r:id="rId1001" ref="G623"/>
    <hyperlink r:id="rId1002" ref="D624"/>
    <hyperlink r:id="rId1003" ref="G624"/>
    <hyperlink r:id="rId1004" ref="D625"/>
    <hyperlink r:id="rId1005" ref="G625"/>
    <hyperlink r:id="rId1006" ref="G626"/>
    <hyperlink r:id="rId1007" ref="D627"/>
    <hyperlink r:id="rId1008" ref="G627"/>
    <hyperlink r:id="rId1009" ref="G628"/>
    <hyperlink r:id="rId1010" ref="D629"/>
    <hyperlink r:id="rId1011" ref="G629"/>
    <hyperlink r:id="rId1012" ref="D630"/>
    <hyperlink r:id="rId1013" ref="G630"/>
    <hyperlink r:id="rId1014" ref="D631"/>
    <hyperlink r:id="rId1015" ref="G631"/>
    <hyperlink r:id="rId1016" ref="D632"/>
    <hyperlink r:id="rId1017" ref="G632"/>
    <hyperlink r:id="rId1018" ref="D633"/>
    <hyperlink r:id="rId1019" ref="G633"/>
    <hyperlink r:id="rId1020" ref="D634"/>
    <hyperlink r:id="rId1021" ref="G634"/>
    <hyperlink r:id="rId1022" ref="D635"/>
    <hyperlink r:id="rId1023" ref="G635"/>
    <hyperlink r:id="rId1024" ref="D636"/>
    <hyperlink r:id="rId1025" ref="G636"/>
    <hyperlink r:id="rId1026" ref="D637"/>
    <hyperlink r:id="rId1027" ref="G637"/>
    <hyperlink r:id="rId1028" ref="D638"/>
    <hyperlink r:id="rId1029" ref="G638"/>
    <hyperlink r:id="rId1030" ref="D639"/>
    <hyperlink r:id="rId1031" ref="G639"/>
    <hyperlink r:id="rId1032" ref="G640"/>
    <hyperlink r:id="rId1033" ref="D641"/>
    <hyperlink r:id="rId1034" ref="G641"/>
    <hyperlink r:id="rId1035" ref="D642"/>
    <hyperlink r:id="rId1036" ref="G642"/>
    <hyperlink r:id="rId1037" ref="D643"/>
    <hyperlink r:id="rId1038" ref="G643"/>
    <hyperlink r:id="rId1039" ref="D644"/>
    <hyperlink r:id="rId1040" ref="G644"/>
    <hyperlink r:id="rId1041" ref="D645"/>
    <hyperlink r:id="rId1042" ref="G645"/>
    <hyperlink r:id="rId1043" ref="D646"/>
    <hyperlink r:id="rId1044" ref="G646"/>
    <hyperlink r:id="rId1045" ref="G647"/>
    <hyperlink r:id="rId1046" ref="G648"/>
    <hyperlink r:id="rId1047" ref="G649"/>
    <hyperlink r:id="rId1048" ref="D650"/>
    <hyperlink r:id="rId1049" ref="G650"/>
    <hyperlink r:id="rId1050" ref="G651"/>
    <hyperlink r:id="rId1051" ref="D652"/>
    <hyperlink r:id="rId1052" ref="G652"/>
    <hyperlink r:id="rId1053" ref="D653"/>
    <hyperlink r:id="rId1054" ref="G653"/>
    <hyperlink r:id="rId1055" ref="G654"/>
    <hyperlink r:id="rId1056" ref="G655"/>
    <hyperlink r:id="rId1057" ref="D656"/>
    <hyperlink r:id="rId1058" ref="G656"/>
    <hyperlink r:id="rId1059" ref="D657"/>
    <hyperlink r:id="rId1060" ref="G657"/>
    <hyperlink r:id="rId1061" ref="G658"/>
    <hyperlink r:id="rId1062" ref="D659"/>
    <hyperlink r:id="rId1063" ref="G659"/>
    <hyperlink r:id="rId1064" ref="D660"/>
    <hyperlink r:id="rId1065" ref="G660"/>
    <hyperlink r:id="rId1066" ref="G661"/>
    <hyperlink r:id="rId1067" ref="G662"/>
    <hyperlink r:id="rId1068" ref="D663"/>
    <hyperlink r:id="rId1069" ref="G663"/>
    <hyperlink r:id="rId1070" ref="G664"/>
    <hyperlink r:id="rId1071" ref="D665"/>
    <hyperlink r:id="rId1072" ref="G665"/>
    <hyperlink r:id="rId1073" ref="D666"/>
    <hyperlink r:id="rId1074" ref="G666"/>
    <hyperlink r:id="rId1075" ref="D667"/>
    <hyperlink r:id="rId1076" ref="G667"/>
    <hyperlink r:id="rId1077" ref="D668"/>
    <hyperlink r:id="rId1078" ref="G668"/>
    <hyperlink r:id="rId1079" ref="D669"/>
    <hyperlink r:id="rId1080" ref="G669"/>
    <hyperlink r:id="rId1081" ref="G670"/>
    <hyperlink r:id="rId1082" ref="D671"/>
    <hyperlink r:id="rId1083" ref="G671"/>
    <hyperlink r:id="rId1084" ref="D672"/>
    <hyperlink r:id="rId1085" ref="G672"/>
    <hyperlink r:id="rId1086" ref="D673"/>
    <hyperlink r:id="rId1087" ref="G673"/>
    <hyperlink r:id="rId1088" ref="D674"/>
    <hyperlink r:id="rId1089" ref="G674"/>
    <hyperlink r:id="rId1090" ref="D675"/>
    <hyperlink r:id="rId1091" ref="G675"/>
    <hyperlink r:id="rId1092" ref="D676"/>
    <hyperlink r:id="rId1093" ref="G676"/>
    <hyperlink r:id="rId1094" ref="G677"/>
    <hyperlink r:id="rId1095" ref="G678"/>
    <hyperlink r:id="rId1096" ref="D679"/>
    <hyperlink r:id="rId1097" ref="G679"/>
    <hyperlink r:id="rId1098" ref="D680"/>
    <hyperlink r:id="rId1099" ref="G680"/>
    <hyperlink r:id="rId1100" ref="D681"/>
    <hyperlink r:id="rId1101" ref="G681"/>
    <hyperlink r:id="rId1102" ref="G682"/>
    <hyperlink r:id="rId1103" ref="D683"/>
    <hyperlink r:id="rId1104" ref="G683"/>
    <hyperlink r:id="rId1105" ref="G684"/>
    <hyperlink r:id="rId1106" ref="G685"/>
    <hyperlink r:id="rId1107" ref="D686"/>
    <hyperlink r:id="rId1108" ref="G686"/>
    <hyperlink r:id="rId1109" ref="D687"/>
    <hyperlink r:id="rId1110" ref="G687"/>
    <hyperlink r:id="rId1111" ref="G688"/>
    <hyperlink r:id="rId1112" ref="G689"/>
    <hyperlink r:id="rId1113" ref="D690"/>
    <hyperlink r:id="rId1114" ref="G690"/>
    <hyperlink r:id="rId1115" ref="G691"/>
    <hyperlink r:id="rId1116" ref="D692"/>
    <hyperlink r:id="rId1117" ref="G692"/>
    <hyperlink r:id="rId1118" ref="D693"/>
    <hyperlink r:id="rId1119" ref="G693"/>
    <hyperlink r:id="rId1120" ref="D694"/>
    <hyperlink r:id="rId1121" ref="G694"/>
    <hyperlink r:id="rId1122" ref="G695"/>
    <hyperlink r:id="rId1123" ref="G696"/>
    <hyperlink r:id="rId1124" ref="D697"/>
    <hyperlink r:id="rId1125" ref="G697"/>
    <hyperlink r:id="rId1126" ref="D698"/>
    <hyperlink r:id="rId1127" ref="G698"/>
    <hyperlink r:id="rId1128" ref="D699"/>
    <hyperlink r:id="rId1129" ref="G699"/>
    <hyperlink r:id="rId1130" ref="D700"/>
    <hyperlink r:id="rId1131" ref="G700"/>
    <hyperlink r:id="rId1132" ref="G701"/>
    <hyperlink r:id="rId1133" ref="G702"/>
    <hyperlink r:id="rId1134" ref="G703"/>
    <hyperlink r:id="rId1135" ref="G704"/>
    <hyperlink r:id="rId1136" ref="D705"/>
    <hyperlink r:id="rId1137" ref="G705"/>
    <hyperlink r:id="rId1138" ref="G706"/>
    <hyperlink r:id="rId1139" ref="D707"/>
    <hyperlink r:id="rId1140" ref="G707"/>
    <hyperlink r:id="rId1141" ref="G708"/>
    <hyperlink r:id="rId1142" ref="D709"/>
    <hyperlink r:id="rId1143" ref="G709"/>
    <hyperlink r:id="rId1144" ref="G710"/>
    <hyperlink r:id="rId1145" ref="G711"/>
    <hyperlink r:id="rId1146" ref="D712"/>
    <hyperlink r:id="rId1147" ref="G712"/>
    <hyperlink r:id="rId1148" ref="D713"/>
    <hyperlink r:id="rId1149" ref="G713"/>
    <hyperlink r:id="rId1150" ref="G714"/>
    <hyperlink r:id="rId1151" ref="D715"/>
    <hyperlink r:id="rId1152" ref="G715"/>
    <hyperlink r:id="rId1153" ref="D716"/>
    <hyperlink r:id="rId1154" ref="G716"/>
    <hyperlink r:id="rId1155" ref="D717"/>
    <hyperlink r:id="rId1156" ref="G717"/>
    <hyperlink r:id="rId1157" ref="D718"/>
    <hyperlink r:id="rId1158" ref="G718"/>
    <hyperlink r:id="rId1159" ref="D719"/>
    <hyperlink r:id="rId1160" ref="G719"/>
    <hyperlink r:id="rId1161" ref="G720"/>
    <hyperlink r:id="rId1162" ref="G721"/>
    <hyperlink r:id="rId1163" ref="D722"/>
    <hyperlink r:id="rId1164" ref="G722"/>
    <hyperlink r:id="rId1165" ref="G723"/>
    <hyperlink r:id="rId1166" ref="G724"/>
    <hyperlink r:id="rId1167" ref="D725"/>
    <hyperlink r:id="rId1168" ref="G725"/>
    <hyperlink r:id="rId1169" ref="G726"/>
    <hyperlink r:id="rId1170" ref="G727"/>
    <hyperlink r:id="rId1171" ref="D728"/>
    <hyperlink r:id="rId1172" ref="G728"/>
    <hyperlink r:id="rId1173" ref="D729"/>
    <hyperlink r:id="rId1174" ref="G729"/>
    <hyperlink r:id="rId1175" ref="G730"/>
    <hyperlink r:id="rId1176" ref="D731"/>
    <hyperlink r:id="rId1177" ref="G731"/>
    <hyperlink r:id="rId1178" ref="D732"/>
    <hyperlink r:id="rId1179" ref="G732"/>
    <hyperlink r:id="rId1180" ref="D733"/>
    <hyperlink r:id="rId1181" ref="G733"/>
    <hyperlink r:id="rId1182" ref="D734"/>
    <hyperlink r:id="rId1183" ref="G734"/>
    <hyperlink r:id="rId1184" ref="G735"/>
    <hyperlink r:id="rId1185" ref="D736"/>
    <hyperlink r:id="rId1186" ref="G736"/>
    <hyperlink r:id="rId1187" ref="D737"/>
    <hyperlink r:id="rId1188" ref="G737"/>
    <hyperlink r:id="rId1189" ref="D738"/>
    <hyperlink r:id="rId1190" ref="G738"/>
    <hyperlink r:id="rId1191" ref="D739"/>
    <hyperlink r:id="rId1192" ref="G739"/>
    <hyperlink r:id="rId1193" ref="D740"/>
    <hyperlink r:id="rId1194" ref="G740"/>
    <hyperlink r:id="rId1195" ref="G741"/>
    <hyperlink r:id="rId1196" ref="D742"/>
    <hyperlink r:id="rId1197" ref="G742"/>
    <hyperlink r:id="rId1198" ref="D743"/>
    <hyperlink r:id="rId1199" ref="G743"/>
    <hyperlink r:id="rId1200" ref="G744"/>
    <hyperlink r:id="rId1201" ref="G745"/>
    <hyperlink r:id="rId1202" ref="D746"/>
    <hyperlink r:id="rId1203" ref="G746"/>
    <hyperlink r:id="rId1204" ref="G747"/>
    <hyperlink r:id="rId1205" location="!/companies/search/bitcoin" ref="D748"/>
    <hyperlink r:id="rId1206" ref="G748"/>
    <hyperlink r:id="rId1207" ref="G749"/>
    <hyperlink r:id="rId1208" ref="G750"/>
    <hyperlink r:id="rId1209" ref="D751"/>
    <hyperlink r:id="rId1210" ref="G751"/>
    <hyperlink r:id="rId1211" ref="D752"/>
    <hyperlink r:id="rId1212" ref="G752"/>
    <hyperlink r:id="rId1213" ref="D753"/>
    <hyperlink r:id="rId1214" ref="G753"/>
    <hyperlink r:id="rId1215" ref="G754"/>
    <hyperlink r:id="rId1216" ref="G755"/>
    <hyperlink r:id="rId1217" ref="D756"/>
    <hyperlink r:id="rId1218" ref="G756"/>
    <hyperlink r:id="rId1219" ref="D757"/>
    <hyperlink r:id="rId1220" ref="G757"/>
    <hyperlink r:id="rId1221" ref="D758"/>
    <hyperlink r:id="rId1222" ref="G758"/>
    <hyperlink r:id="rId1223" ref="G759"/>
    <hyperlink r:id="rId1224" ref="D760"/>
    <hyperlink r:id="rId1225" ref="G760"/>
    <hyperlink r:id="rId1226" ref="G761"/>
    <hyperlink r:id="rId1227" ref="D762"/>
    <hyperlink r:id="rId1228" ref="G762"/>
    <hyperlink r:id="rId1229" ref="G763"/>
    <hyperlink r:id="rId1230" ref="D764"/>
    <hyperlink r:id="rId1231" ref="G764"/>
    <hyperlink r:id="rId1232" ref="G765"/>
    <hyperlink r:id="rId1233" ref="D766"/>
    <hyperlink r:id="rId1234" ref="G766"/>
    <hyperlink r:id="rId1235" ref="G767"/>
    <hyperlink r:id="rId1236" ref="G768"/>
    <hyperlink r:id="rId1237" ref="D769"/>
    <hyperlink r:id="rId1238" ref="G769"/>
    <hyperlink r:id="rId1239" ref="G770"/>
    <hyperlink r:id="rId1240" ref="G771"/>
    <hyperlink r:id="rId1241" ref="G772"/>
    <hyperlink r:id="rId1242" ref="D773"/>
    <hyperlink r:id="rId1243" ref="G773"/>
    <hyperlink r:id="rId1244" ref="G774"/>
    <hyperlink r:id="rId1245" ref="D775"/>
    <hyperlink r:id="rId1246" ref="G775"/>
    <hyperlink r:id="rId1247" ref="D776"/>
    <hyperlink r:id="rId1248" ref="G776"/>
    <hyperlink r:id="rId1249" ref="D777"/>
    <hyperlink r:id="rId1250" ref="G777"/>
    <hyperlink r:id="rId1251" ref="D778"/>
    <hyperlink r:id="rId1252" ref="G778"/>
    <hyperlink r:id="rId1253" ref="D779"/>
    <hyperlink r:id="rId1254" ref="G779"/>
    <hyperlink r:id="rId1255" ref="D780"/>
    <hyperlink r:id="rId1256" ref="G780"/>
    <hyperlink r:id="rId1257" ref="G781"/>
    <hyperlink r:id="rId1258" ref="D782"/>
    <hyperlink r:id="rId1259" ref="G782"/>
    <hyperlink r:id="rId1260" ref="G783"/>
    <hyperlink r:id="rId1261" ref="D784"/>
    <hyperlink r:id="rId1262" ref="G784"/>
    <hyperlink r:id="rId1263" ref="D785"/>
    <hyperlink r:id="rId1264" ref="G785"/>
    <hyperlink r:id="rId1265" ref="G786"/>
    <hyperlink r:id="rId1266" ref="D787"/>
    <hyperlink r:id="rId1267" ref="G787"/>
    <hyperlink r:id="rId1268" ref="G788"/>
    <hyperlink r:id="rId1269" ref="G789"/>
    <hyperlink r:id="rId1270" ref="D790"/>
    <hyperlink r:id="rId1271" ref="G790"/>
    <hyperlink r:id="rId1272" ref="G791"/>
    <hyperlink r:id="rId1273" ref="D792"/>
    <hyperlink r:id="rId1274" ref="G792"/>
    <hyperlink r:id="rId1275" ref="D793"/>
    <hyperlink r:id="rId1276" ref="G793"/>
    <hyperlink r:id="rId1277" ref="G794"/>
    <hyperlink r:id="rId1278" ref="D795"/>
    <hyperlink r:id="rId1279" ref="G795"/>
    <hyperlink r:id="rId1280" ref="G796"/>
    <hyperlink r:id="rId1281" ref="G797"/>
    <hyperlink r:id="rId1282" ref="D798"/>
    <hyperlink r:id="rId1283" ref="G798"/>
    <hyperlink r:id="rId1284" ref="D799"/>
    <hyperlink r:id="rId1285" ref="G799"/>
    <hyperlink r:id="rId1286" ref="D800"/>
    <hyperlink r:id="rId1287" ref="G800"/>
    <hyperlink r:id="rId1288" ref="D801"/>
    <hyperlink r:id="rId1289" ref="G801"/>
    <hyperlink r:id="rId1290" ref="D802"/>
    <hyperlink r:id="rId1291" ref="G802"/>
    <hyperlink r:id="rId1292" ref="G803"/>
    <hyperlink r:id="rId1293" ref="G804"/>
    <hyperlink r:id="rId1294" ref="D805"/>
    <hyperlink r:id="rId1295" ref="G805"/>
    <hyperlink r:id="rId1296" ref="D806"/>
    <hyperlink r:id="rId1297" ref="G806"/>
    <hyperlink r:id="rId1298" ref="G807"/>
    <hyperlink r:id="rId1299" ref="D808"/>
    <hyperlink r:id="rId1300" ref="G808"/>
    <hyperlink r:id="rId1301" ref="G809"/>
    <hyperlink r:id="rId1302" ref="G810"/>
    <hyperlink r:id="rId1303" ref="D811"/>
    <hyperlink r:id="rId1304" ref="G811"/>
    <hyperlink r:id="rId1305" ref="D812"/>
    <hyperlink r:id="rId1306" ref="G812"/>
    <hyperlink r:id="rId1307" ref="D813"/>
    <hyperlink r:id="rId1308" ref="G813"/>
    <hyperlink r:id="rId1309" ref="D814"/>
    <hyperlink r:id="rId1310" ref="G814"/>
    <hyperlink r:id="rId1311" ref="D815"/>
    <hyperlink r:id="rId1312" ref="G815"/>
    <hyperlink r:id="rId1313" ref="G816"/>
    <hyperlink r:id="rId1314" ref="G817"/>
    <hyperlink r:id="rId1315" ref="D818"/>
    <hyperlink r:id="rId1316" ref="G818"/>
    <hyperlink r:id="rId1317" ref="G819"/>
    <hyperlink r:id="rId1318" ref="G820"/>
    <hyperlink r:id="rId1319" ref="D821"/>
    <hyperlink r:id="rId1320" ref="G821"/>
    <hyperlink r:id="rId1321" ref="G822"/>
    <hyperlink r:id="rId1322" ref="G823"/>
    <hyperlink r:id="rId1323" ref="G824"/>
    <hyperlink r:id="rId1324" ref="D825"/>
    <hyperlink r:id="rId1325" ref="G825"/>
    <hyperlink r:id="rId1326" ref="D826"/>
    <hyperlink r:id="rId1327" ref="G826"/>
    <hyperlink r:id="rId1328" ref="D827"/>
    <hyperlink r:id="rId1329" ref="G827"/>
    <hyperlink r:id="rId1330" ref="D828"/>
    <hyperlink r:id="rId1331" ref="G828"/>
    <hyperlink r:id="rId1332" ref="D829"/>
    <hyperlink r:id="rId1333" ref="G829"/>
    <hyperlink r:id="rId1334" ref="D830"/>
    <hyperlink r:id="rId1335" ref="G830"/>
    <hyperlink r:id="rId1336" ref="D831"/>
    <hyperlink r:id="rId1337" ref="G831"/>
    <hyperlink r:id="rId1338" ref="G832"/>
    <hyperlink r:id="rId1339" ref="D833"/>
    <hyperlink r:id="rId1340" ref="G833"/>
    <hyperlink r:id="rId1341" ref="D834"/>
    <hyperlink r:id="rId1342" ref="G834"/>
    <hyperlink r:id="rId1343" ref="D835"/>
    <hyperlink r:id="rId1344" ref="G835"/>
    <hyperlink r:id="rId1345" ref="D836"/>
    <hyperlink r:id="rId1346" ref="G836"/>
    <hyperlink r:id="rId1347" ref="G837"/>
    <hyperlink r:id="rId1348" location=".VR2mY_mjN8G" ref="D838"/>
    <hyperlink r:id="rId1349" ref="G838"/>
    <hyperlink r:id="rId1350" ref="G839"/>
    <hyperlink r:id="rId1351" ref="D840"/>
    <hyperlink r:id="rId1352" ref="G840"/>
    <hyperlink r:id="rId1353" ref="D841"/>
    <hyperlink r:id="rId1354" ref="G841"/>
    <hyperlink r:id="rId1355" ref="G842"/>
    <hyperlink r:id="rId1356" ref="G843"/>
    <hyperlink r:id="rId1357" ref="G844"/>
    <hyperlink r:id="rId1358" location=".VR2mY_mjN8G" ref="D845"/>
    <hyperlink r:id="rId1359" ref="G845"/>
    <hyperlink r:id="rId1360" ref="G846"/>
    <hyperlink r:id="rId1361" ref="D847"/>
    <hyperlink r:id="rId1362" ref="G847"/>
    <hyperlink r:id="rId1363" ref="G848"/>
    <hyperlink r:id="rId1364" ref="D849"/>
    <hyperlink r:id="rId1365" ref="G849"/>
    <hyperlink r:id="rId1366" ref="D850"/>
    <hyperlink r:id="rId1367" ref="G850"/>
    <hyperlink r:id="rId1368" ref="D851"/>
    <hyperlink r:id="rId1369" ref="G851"/>
    <hyperlink r:id="rId1370" ref="G852"/>
    <hyperlink r:id="rId1371" ref="D853"/>
    <hyperlink r:id="rId1372" ref="G853"/>
    <hyperlink r:id="rId1373" ref="G854"/>
    <hyperlink r:id="rId1374" ref="D855"/>
    <hyperlink r:id="rId1375" ref="G855"/>
    <hyperlink r:id="rId1376" ref="G856"/>
    <hyperlink r:id="rId1377" ref="G857"/>
    <hyperlink r:id="rId1378" ref="G858"/>
    <hyperlink r:id="rId1379" ref="G859"/>
    <hyperlink r:id="rId1380" ref="D860"/>
    <hyperlink r:id="rId1381" ref="G860"/>
    <hyperlink r:id="rId1382" ref="D861"/>
    <hyperlink r:id="rId1383" ref="G861"/>
    <hyperlink r:id="rId1384" ref="G862"/>
    <hyperlink r:id="rId1385" ref="G863"/>
    <hyperlink r:id="rId1386" ref="D864"/>
    <hyperlink r:id="rId1387" ref="G864"/>
    <hyperlink r:id="rId1388" ref="G865"/>
    <hyperlink r:id="rId1389" ref="D866"/>
    <hyperlink r:id="rId1390" ref="G866"/>
    <hyperlink r:id="rId1391" ref="D867"/>
    <hyperlink r:id="rId1392" ref="G867"/>
    <hyperlink r:id="rId1393" ref="G868"/>
    <hyperlink r:id="rId1394" ref="D869"/>
    <hyperlink r:id="rId1395" ref="G869"/>
  </hyperlinks>
  <drawing r:id="rId1396"/>
</worksheet>
</file>