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clanstanton/Desktop/Personal/GuitarPedalProj/Wah Wah/"/>
    </mc:Choice>
  </mc:AlternateContent>
  <xr:revisionPtr revIDLastSave="0" documentId="8_{9EEC3AFD-AF62-D348-81ED-1D12ABFD1D89}" xr6:coauthVersionLast="47" xr6:coauthVersionMax="47" xr10:uidLastSave="{00000000-0000-0000-0000-000000000000}"/>
  <bookViews>
    <workbookView xWindow="12760" yWindow="500" windowWidth="15660" windowHeight="16300" xr2:uid="{8A88CEB7-DE3C-F74A-84CC-2B5F50E18A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4" i="1"/>
  <c r="B18" i="1"/>
  <c r="B5" i="1"/>
  <c r="I2" i="1"/>
  <c r="H2" i="1"/>
  <c r="G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<sst xmlns="http://schemas.openxmlformats.org/spreadsheetml/2006/main" count="16" uniqueCount="15">
  <si>
    <t>Freq (kHz)</t>
  </si>
  <si>
    <t>Variables</t>
  </si>
  <si>
    <t>Vin (Vpp)</t>
  </si>
  <si>
    <t>N</t>
  </si>
  <si>
    <t>R</t>
  </si>
  <si>
    <t>w</t>
  </si>
  <si>
    <t>L</t>
  </si>
  <si>
    <t>Vpp_out (V)</t>
  </si>
  <si>
    <t>Vin - Vout</t>
  </si>
  <si>
    <t>Avg</t>
  </si>
  <si>
    <t xml:space="preserve"> Area (mm^2)</t>
  </si>
  <si>
    <t>l</t>
  </si>
  <si>
    <t>relative permativity=</t>
  </si>
  <si>
    <t>need 1500 turns</t>
  </si>
  <si>
    <t>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</si>
</sst>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1AA3-742F-5B45-B9AA-B026F842385B}">
  <dimension ref="A1:I19"/>
  <sheetViews>
    <sheetView tabSelected="1" zoomScale="139" workbookViewId="0">
      <selection activeCell="B18" sqref="B18"/>
    </sheetView>
  </sheetViews>
  <sheetFormatPr baseColWidth="10" defaultRowHeight="16" x14ac:dyDescent="0.2"/>
  <cols>
    <col min="4" max="4" width="11.83203125" bestFit="1" customWidth="1"/>
    <col min="7" max="7" width="13" bestFit="1" customWidth="1"/>
  </cols>
  <sheetData>
    <row r="1" spans="1:9" x14ac:dyDescent="0.2">
      <c r="A1" s="1" t="s">
        <v>1</v>
      </c>
      <c r="C1" t="s">
        <v>0</v>
      </c>
      <c r="D1" t="s">
        <v>7</v>
      </c>
      <c r="E1" t="s">
        <v>5</v>
      </c>
      <c r="F1" t="s">
        <v>8</v>
      </c>
      <c r="G1" t="s">
        <v>6</v>
      </c>
      <c r="H1" t="s">
        <v>9</v>
      </c>
      <c r="I1" t="s">
        <v>9</v>
      </c>
    </row>
    <row r="2" spans="1:9" x14ac:dyDescent="0.2">
      <c r="A2" t="s">
        <v>2</v>
      </c>
      <c r="B2">
        <v>1</v>
      </c>
      <c r="C2">
        <v>20</v>
      </c>
      <c r="D2">
        <v>0.11</v>
      </c>
      <c r="E2">
        <f>2*PI()*C2*1000</f>
        <v>125663.70614359173</v>
      </c>
      <c r="F2">
        <f>$B$2-D2</f>
        <v>0.89</v>
      </c>
      <c r="G2">
        <f>D2*$B$4/F2/E2</f>
        <v>9.6682157283857549E-5</v>
      </c>
      <c r="H2">
        <f>AVERAGE(G2:G11)</f>
        <v>2.2248121646499235E-4</v>
      </c>
      <c r="I2">
        <f>AVERAGE(G2:G8)</f>
        <v>1.2384896896264129E-4</v>
      </c>
    </row>
    <row r="3" spans="1:9" x14ac:dyDescent="0.2">
      <c r="A3" t="s">
        <v>3</v>
      </c>
      <c r="B3">
        <v>27</v>
      </c>
      <c r="C3">
        <v>40</v>
      </c>
      <c r="D3">
        <v>0.2</v>
      </c>
      <c r="E3">
        <f t="shared" ref="E3:E11" si="0">2*PI()*C3*1000</f>
        <v>251327.41228718346</v>
      </c>
      <c r="F3">
        <f t="shared" ref="F3:F11" si="1">$B$2-D3</f>
        <v>0.8</v>
      </c>
      <c r="G3">
        <f t="shared" ref="G3:G11" si="2">D3*$B$4/F3/E3</f>
        <v>9.7780818162083197E-5</v>
      </c>
    </row>
    <row r="4" spans="1:9" x14ac:dyDescent="0.2">
      <c r="A4" t="s">
        <v>4</v>
      </c>
      <c r="B4">
        <v>98.3</v>
      </c>
      <c r="C4">
        <v>60</v>
      </c>
      <c r="D4">
        <v>0.28999999999999998</v>
      </c>
      <c r="E4">
        <f t="shared" si="0"/>
        <v>376991.11843077512</v>
      </c>
      <c r="F4">
        <f t="shared" si="1"/>
        <v>0.71</v>
      </c>
      <c r="G4">
        <f t="shared" si="2"/>
        <v>1.0650305076809064E-4</v>
      </c>
    </row>
    <row r="5" spans="1:9" x14ac:dyDescent="0.2">
      <c r="A5" t="s">
        <v>10</v>
      </c>
      <c r="B5">
        <f>15.6*10.4</f>
        <v>162.24</v>
      </c>
      <c r="C5">
        <v>80</v>
      </c>
      <c r="D5">
        <v>0.38</v>
      </c>
      <c r="E5">
        <f t="shared" si="0"/>
        <v>502654.82457436691</v>
      </c>
      <c r="F5">
        <f t="shared" si="1"/>
        <v>0.62</v>
      </c>
      <c r="G5">
        <f t="shared" si="2"/>
        <v>1.1986035774706973E-4</v>
      </c>
    </row>
    <row r="6" spans="1:9" x14ac:dyDescent="0.2">
      <c r="A6" t="s">
        <v>11</v>
      </c>
      <c r="B6">
        <v>26.8</v>
      </c>
      <c r="C6">
        <v>100</v>
      </c>
      <c r="D6">
        <v>0.47</v>
      </c>
      <c r="E6">
        <f t="shared" si="0"/>
        <v>628318.5307179587</v>
      </c>
      <c r="F6">
        <f t="shared" si="1"/>
        <v>0.53</v>
      </c>
      <c r="G6">
        <f t="shared" si="2"/>
        <v>1.3873806652431423E-4</v>
      </c>
    </row>
    <row r="7" spans="1:9" x14ac:dyDescent="0.2">
      <c r="C7">
        <v>110</v>
      </c>
      <c r="D7">
        <v>0.51</v>
      </c>
      <c r="E7">
        <f t="shared" si="0"/>
        <v>691150.38378975447</v>
      </c>
      <c r="F7">
        <f t="shared" si="1"/>
        <v>0.49</v>
      </c>
      <c r="G7">
        <f t="shared" si="2"/>
        <v>1.4803181376671595E-4</v>
      </c>
    </row>
    <row r="8" spans="1:9" x14ac:dyDescent="0.2">
      <c r="C8">
        <v>120</v>
      </c>
      <c r="D8">
        <v>0.55000000000000004</v>
      </c>
      <c r="E8">
        <f t="shared" si="0"/>
        <v>753982.23686155025</v>
      </c>
      <c r="F8">
        <f t="shared" si="1"/>
        <v>0.44999999999999996</v>
      </c>
      <c r="G8">
        <f t="shared" si="2"/>
        <v>1.5934651848635787E-4</v>
      </c>
    </row>
    <row r="9" spans="1:9" x14ac:dyDescent="0.2">
      <c r="C9">
        <v>160</v>
      </c>
      <c r="D9">
        <v>0.7</v>
      </c>
      <c r="E9">
        <f t="shared" si="0"/>
        <v>1005309.6491487338</v>
      </c>
      <c r="F9">
        <f t="shared" si="1"/>
        <v>0.30000000000000004</v>
      </c>
      <c r="G9">
        <f t="shared" si="2"/>
        <v>2.2815524237819405E-4</v>
      </c>
    </row>
    <row r="10" spans="1:9" x14ac:dyDescent="0.2">
      <c r="C10">
        <v>200</v>
      </c>
      <c r="D10">
        <v>0.84</v>
      </c>
      <c r="E10">
        <f t="shared" si="0"/>
        <v>1256637.0614359174</v>
      </c>
      <c r="F10">
        <f t="shared" si="1"/>
        <v>0.16000000000000003</v>
      </c>
      <c r="G10">
        <f t="shared" si="2"/>
        <v>4.1067943628074927E-4</v>
      </c>
    </row>
    <row r="11" spans="1:9" x14ac:dyDescent="0.2">
      <c r="C11">
        <v>220</v>
      </c>
      <c r="D11">
        <v>0.91</v>
      </c>
      <c r="E11">
        <f t="shared" si="0"/>
        <v>1382300.7675795089</v>
      </c>
      <c r="F11">
        <f t="shared" si="1"/>
        <v>8.9999999999999969E-2</v>
      </c>
      <c r="G11">
        <f>D11*$B$4/F11/E11</f>
        <v>7.1903470325249087E-4</v>
      </c>
    </row>
    <row r="14" spans="1:9" x14ac:dyDescent="0.2">
      <c r="A14" t="s">
        <v>12</v>
      </c>
      <c r="C14">
        <f>0.0002225*B6/B5/B3^2*1000/(4*PI()*10^-7)</f>
        <v>40.120790316610481</v>
      </c>
    </row>
    <row r="16" spans="1:9" x14ac:dyDescent="0.2">
      <c r="C16" t="s">
        <v>13</v>
      </c>
    </row>
    <row r="18" spans="1:2" x14ac:dyDescent="0.2">
      <c r="A18" t="s">
        <v>14</v>
      </c>
      <c r="B18">
        <f>(15.6+10.4)*2</f>
        <v>52</v>
      </c>
    </row>
    <row r="19" spans="1:2" x14ac:dyDescent="0.2">
      <c r="B19">
        <f>B18*1000/1000</f>
        <v>52</v>
      </c>
    </row>
  </sheetData>
  <sortState xmlns:xlrd2="http://schemas.microsoft.com/office/spreadsheetml/2017/richdata2" ref="C2:C11">
    <sortCondition ref="C2: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Stanton</dc:creator>
  <cp:lastModifiedBy>Declan Stanton</cp:lastModifiedBy>
  <dcterms:created xsi:type="dcterms:W3CDTF">2024-10-11T17:25:58Z</dcterms:created>
  <dcterms:modified xsi:type="dcterms:W3CDTF">2024-10-13T02:42:58Z</dcterms:modified>
</cp:coreProperties>
</file>