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14640" windowHeight="6960" firstSheet="1" activeTab="7"/>
  </bookViews>
  <sheets>
    <sheet name="Calendar" sheetId="2" r:id="rId1"/>
    <sheet name="Dashboard" sheetId="1" r:id="rId2"/>
    <sheet name="Dashboard Legend" sheetId="6" r:id="rId3"/>
    <sheet name="Area 1" sheetId="4" r:id="rId4"/>
    <sheet name="Session Summary" sheetId="8" r:id="rId5"/>
    <sheet name="Session Report" sheetId="7" r:id="rId6"/>
    <sheet name="Completed" sheetId="3" r:id="rId7"/>
    <sheet name="Velocity" sheetId="5" r:id="rId8"/>
  </sheets>
  <definedNames>
    <definedName name="bug" localSheetId="4">'Session Summary'!$A$21</definedName>
    <definedName name="bugs" localSheetId="4">'Session Summary'!$A$25</definedName>
    <definedName name="chtr" localSheetId="4">'Session Summary'!$A$14</definedName>
    <definedName name="date" localSheetId="4">'Session Summary'!$A$11</definedName>
    <definedName name="dur" localSheetId="4">'Session Summary'!$A$12</definedName>
    <definedName name="issues" localSheetId="4">'Session Summary'!$A$27</definedName>
    <definedName name="opp" localSheetId="4">'Session Summary'!$A$16</definedName>
    <definedName name="session" localSheetId="4">'Session Summary'!$A$9</definedName>
    <definedName name="setup" localSheetId="4">'Session Summary'!$A$23</definedName>
    <definedName name="test" localSheetId="4">'Session Summary'!$A$19</definedName>
    <definedName name="time" localSheetId="4">'Session Summary'!#REF!</definedName>
    <definedName name="tstrs" localSheetId="4">'Session Summary'!#REF!</definedName>
  </definedNames>
  <calcPr calcId="145621"/>
</workbook>
</file>

<file path=xl/calcChain.xml><?xml version="1.0" encoding="utf-8"?>
<calcChain xmlns="http://schemas.openxmlformats.org/spreadsheetml/2006/main">
  <c r="F3" i="8" l="1"/>
  <c r="K3" i="8" l="1"/>
  <c r="K6" i="8" s="1"/>
  <c r="J3" i="8"/>
  <c r="J6" i="8" s="1"/>
  <c r="I3" i="8"/>
  <c r="I6" i="8" s="1"/>
  <c r="H3" i="8"/>
  <c r="H6" i="8" s="1"/>
  <c r="G3" i="8"/>
  <c r="G6" i="8" s="1"/>
  <c r="F6" i="8"/>
  <c r="E3" i="8"/>
  <c r="E6" i="8" s="1"/>
  <c r="D3" i="8"/>
  <c r="D6" i="8" s="1"/>
  <c r="C3" i="8"/>
  <c r="C6" i="8" s="1"/>
  <c r="B3" i="8"/>
  <c r="A3" i="8"/>
  <c r="A15" i="2" l="1"/>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 i="3"/>
  <c r="G4" i="1"/>
  <c r="H4" i="1"/>
  <c r="J19" i="4"/>
  <c r="I19" i="4"/>
  <c r="F4" i="1"/>
  <c r="D4" i="1"/>
  <c r="C4" i="1"/>
  <c r="B4" i="1"/>
  <c r="A4" i="1"/>
  <c r="P18" i="4"/>
  <c r="O18" i="4"/>
  <c r="N18" i="4"/>
  <c r="P17" i="4"/>
  <c r="O17" i="4"/>
  <c r="N17" i="4"/>
  <c r="P16" i="4"/>
  <c r="O16" i="4"/>
  <c r="N16" i="4"/>
  <c r="P15" i="4"/>
  <c r="O15" i="4"/>
  <c r="N15" i="4"/>
  <c r="P14" i="4"/>
  <c r="O14" i="4"/>
  <c r="N14" i="4"/>
  <c r="P13" i="4"/>
  <c r="O13" i="4"/>
  <c r="N13" i="4"/>
  <c r="P12" i="4"/>
  <c r="O12" i="4"/>
  <c r="N12" i="4"/>
  <c r="P11" i="4"/>
  <c r="O11" i="4"/>
  <c r="N11" i="4"/>
  <c r="P10" i="4"/>
  <c r="O10" i="4"/>
  <c r="N10" i="4"/>
  <c r="P9" i="4"/>
  <c r="O9" i="4"/>
  <c r="N9" i="4"/>
  <c r="C2" i="2"/>
  <c r="D2" i="2" s="1"/>
  <c r="E2" i="2" s="1"/>
  <c r="F2" i="2" s="1"/>
  <c r="Q10" i="4" l="1"/>
  <c r="Q18" i="4"/>
  <c r="Q11" i="4"/>
  <c r="Q9" i="4"/>
  <c r="Q13" i="4"/>
  <c r="Q17" i="4"/>
  <c r="Q16" i="4"/>
  <c r="Q12" i="4"/>
  <c r="N19" i="4"/>
  <c r="Q15" i="4"/>
  <c r="P19" i="4"/>
  <c r="B3" i="3" s="1"/>
  <c r="B10" i="3" s="1"/>
  <c r="Q14" i="4"/>
  <c r="O19" i="4"/>
  <c r="Q19" i="4" l="1"/>
  <c r="D3" i="3" l="1"/>
  <c r="C3" i="3"/>
  <c r="C10" i="3" s="1"/>
  <c r="D10" i="3" s="1"/>
  <c r="E3" i="3"/>
  <c r="E10" i="3" s="1"/>
</calcChain>
</file>

<file path=xl/sharedStrings.xml><?xml version="1.0" encoding="utf-8"?>
<sst xmlns="http://schemas.openxmlformats.org/spreadsheetml/2006/main" count="263" uniqueCount="190">
  <si>
    <t>Testing Dashboard</t>
  </si>
  <si>
    <t>Area</t>
  </si>
  <si>
    <t>Effort</t>
  </si>
  <si>
    <t>Coverage</t>
  </si>
  <si>
    <t>Quality</t>
  </si>
  <si>
    <t>Comments</t>
  </si>
  <si>
    <t>Priority</t>
  </si>
  <si>
    <t>Defects</t>
  </si>
  <si>
    <t>Product Area</t>
  </si>
  <si>
    <t>15-30 areas (keep it simple)
n Avoid sub-areas: they’re confusing.
n Areas should have roughly equal value.
n Areas together should be inclusive of
everything reasonably testable.
n “Product areas” can include tasks or
risks- but put them at the end.
n Minimize overlap between areas.
n Areas must "make sense" to your
clients, or they won’t use the board.</t>
  </si>
  <si>
    <t>None</t>
  </si>
  <si>
    <t>Start</t>
  </si>
  <si>
    <t>Low</t>
  </si>
  <si>
    <t>High</t>
  </si>
  <si>
    <t>Pause</t>
  </si>
  <si>
    <t>Blocked</t>
  </si>
  <si>
    <t>Not testing; not planning to test.</t>
  </si>
  <si>
    <t>Regression or spot testing only; maintaining coverage.</t>
  </si>
  <si>
    <t>Focused testing effort; increasing coverage.</t>
  </si>
  <si>
    <t>No testing yet, but expect to start soon.</t>
  </si>
  <si>
    <t>Temporarily ceased testing, though area is testable.</t>
  </si>
  <si>
    <t>Can’t effectively test, due to blocking problem.</t>
  </si>
  <si>
    <t>Going through final tests and signoff procedure.</t>
  </si>
  <si>
    <t>http://www.satisfice.com/presentations/dashboard.pdf</t>
  </si>
  <si>
    <t>http://katrinatester.blogspot.com/2014/03/reporting-session-based-testing.html</t>
  </si>
  <si>
    <t>n Level 2 may span 50%-90% code coverage.</t>
  </si>
  <si>
    <t>Test Modeling</t>
  </si>
  <si>
    <t>Review Model</t>
  </si>
  <si>
    <t>Sessions and Charters</t>
  </si>
  <si>
    <t>Retrospective</t>
  </si>
  <si>
    <t>Cleanup</t>
  </si>
  <si>
    <t>Sprint Kick Off</t>
  </si>
  <si>
    <t>Sprint Close</t>
  </si>
  <si>
    <t>http://media.wix.com/ugd//c47e45_43a2d6b64e59a0b6d8ebf2c0f44001e2.pdf</t>
  </si>
  <si>
    <t>Risk</t>
  </si>
  <si>
    <t>ACC</t>
  </si>
  <si>
    <r>
      <t xml:space="preserve">OTD Number of defects related to testing the area. </t>
    </r>
    <r>
      <rPr>
        <sz val="11"/>
        <color rgb="FFFF0000"/>
        <rFont val="Calibri"/>
        <family val="2"/>
        <scheme val="minor"/>
      </rPr>
      <t>Red</t>
    </r>
    <r>
      <rPr>
        <sz val="11"/>
        <color theme="1"/>
        <rFont val="Calibri"/>
        <family val="2"/>
        <scheme val="minor"/>
      </rPr>
      <t xml:space="preserve"> indicates show stopping defect.</t>
    </r>
  </si>
  <si>
    <t>“We know of no problems in this area that threaten to stop ship or interrupt testing, nor do we have any definite suspicions about any.”</t>
  </si>
  <si>
    <t>“We know of problems that are possible showstoppers, or we suspect that there are important problems not yet discovered.”</t>
  </si>
  <si>
    <t>“We know of problems in this area that definitely stop ship or interrupt testing.”</t>
  </si>
  <si>
    <t>Total A's</t>
  </si>
  <si>
    <t>A's Completed</t>
  </si>
  <si>
    <t>% Complete</t>
  </si>
  <si>
    <t>Total</t>
  </si>
  <si>
    <t>Areas of highest risk: New features, Changed Feature, Complex features, Areas that were 'buggy' in the past, Mainstream functionality, Critical functionality, areas using new technology, areas with high complexity, and areas with low testability.</t>
  </si>
  <si>
    <t>Ranking</t>
  </si>
  <si>
    <t>Test Case, Charter, or Task</t>
  </si>
  <si>
    <t>Order</t>
  </si>
  <si>
    <t>A</t>
  </si>
  <si>
    <t>&lt;charter 1&gt;</t>
  </si>
  <si>
    <t>&lt;charter 2&gt;</t>
  </si>
  <si>
    <t>&lt;charter 3&gt;</t>
  </si>
  <si>
    <t>&lt;charter 4&gt;</t>
  </si>
  <si>
    <t>B</t>
  </si>
  <si>
    <t>&lt;charter 5&gt;</t>
  </si>
  <si>
    <t>&lt;charter 6&gt;</t>
  </si>
  <si>
    <t>&lt;charter 7&gt;</t>
  </si>
  <si>
    <t>&lt;charter 8&gt;</t>
  </si>
  <si>
    <t>C</t>
  </si>
  <si>
    <t>&lt;charter 9&gt;</t>
  </si>
  <si>
    <t>&lt;charter 10&gt;</t>
  </si>
  <si>
    <t>http://michaeldkelly.com/blog/2012/5/4/session-based-test-management.html</t>
  </si>
  <si>
    <t>Estimate</t>
  </si>
  <si>
    <t>Done</t>
  </si>
  <si>
    <t>Date</t>
  </si>
  <si>
    <t>OT</t>
  </si>
  <si>
    <t>Remaining A's</t>
  </si>
  <si>
    <t>Area:</t>
  </si>
  <si>
    <t>Day of Testing</t>
  </si>
  <si>
    <t>Charters Created</t>
  </si>
  <si>
    <t>Charters Executed</t>
  </si>
  <si>
    <t>Remaining Charters</t>
  </si>
  <si>
    <t>Created</t>
  </si>
  <si>
    <t>Critical Defects</t>
  </si>
  <si>
    <t>Total Defects</t>
  </si>
  <si>
    <t>Area Name</t>
  </si>
  <si>
    <t>Priority:</t>
  </si>
  <si>
    <t>Risk:</t>
  </si>
  <si>
    <t>Effort:</t>
  </si>
  <si>
    <t>Coverage:</t>
  </si>
  <si>
    <t>Quality:</t>
  </si>
  <si>
    <t>OTD's</t>
  </si>
  <si>
    <t>No testing, or very little testing</t>
  </si>
  <si>
    <t>All specification based tests (100% traceability) complete for this area</t>
  </si>
  <si>
    <t>All initially identified regression tests complete for this area</t>
  </si>
  <si>
    <t>All follow up charters complete for this area</t>
  </si>
  <si>
    <t>Subjective call of tester responsible for area based on tester's understanding of performance, reliability, usability, (and other “ilities”) for this area indicating this area of the product will work under realistic usage</t>
  </si>
  <si>
    <t>Subjective call of tester responsible for area where the tester is basically saying, "if there were a bad bug in this area, we would probably know about it."</t>
  </si>
  <si>
    <t>n Color green if coverage level is acceptable for ship, otherwise color black.</t>
  </si>
  <si>
    <t>n Level 1 and 2 focus on functional requirements and capabilities: can this product work at all?</t>
  </si>
  <si>
    <t>n Level 2+ and 3 focus on information to judge performance, reliability, compatibility, and other “ilities”: will this product work under realistic usage?</t>
  </si>
  <si>
    <t>n Level 3 or 3+ implies “if there were a bad bug in this area, we would probably know about it.”</t>
  </si>
  <si>
    <t xml:space="preserve">As a general rule, a coverage value of 2 is normally sufficient for any area. </t>
  </si>
  <si>
    <t>Release</t>
  </si>
  <si>
    <t>Description</t>
  </si>
  <si>
    <t>Completed A's</t>
  </si>
  <si>
    <t xml:space="preserve">Completed </t>
  </si>
  <si>
    <t>Pom's</t>
  </si>
  <si>
    <t>hrs</t>
  </si>
  <si>
    <t>Test Session</t>
  </si>
  <si>
    <t>Charter</t>
  </si>
  <si>
    <t>Environment</t>
  </si>
  <si>
    <t>&lt;Mission&gt;</t>
  </si>
  <si>
    <t>Tester</t>
  </si>
  <si>
    <t>&lt;Name&gt;</t>
  </si>
  <si>
    <t>http://www.satisfice.com/articles/sbtm.pdf</t>
  </si>
  <si>
    <t>Duration</t>
  </si>
  <si>
    <t>Session</t>
  </si>
  <si>
    <t>Data Files</t>
  </si>
  <si>
    <t>&lt;List&gt;</t>
  </si>
  <si>
    <t>Test Notes</t>
  </si>
  <si>
    <t>Test Design/Execution</t>
  </si>
  <si>
    <t>Defect/OTDs</t>
  </si>
  <si>
    <t>Issues</t>
  </si>
  <si>
    <t>Areas</t>
  </si>
  <si>
    <t>Strategy</t>
  </si>
  <si>
    <t>Functional Testing</t>
  </si>
  <si>
    <t>Functional Analysis</t>
  </si>
  <si>
    <t>Defect Regression</t>
  </si>
  <si>
    <t>Manager Debriefing</t>
  </si>
  <si>
    <t>Opportunity</t>
  </si>
  <si>
    <t>Session Report</t>
  </si>
  <si>
    <t>Charter Velocity</t>
  </si>
  <si>
    <t>Charters Completed</t>
  </si>
  <si>
    <t>Test Schedule</t>
  </si>
  <si>
    <t>Test</t>
  </si>
  <si>
    <t>Defect</t>
  </si>
  <si>
    <t>Setup</t>
  </si>
  <si>
    <t>Column Definitions</t>
  </si>
  <si>
    <t>This value is linked to the actual session report, which you can view for more information about the session.</t>
  </si>
  <si>
    <t>The amount of on-charter work that was devoted to anything other than bug searching or bug investigation and reporting. This work is only reported if it interrupts bug searching. Typically, this category includes gathering information for testing, setting up equipment, or filling out the session reports. Thus, the more organized the test process is, the lower this value will be, and the more testing will get done. Chronically high setup values probably indicate that the test project is still getting up to speed. TEST + BUG + SETUP = CHTR.</t>
  </si>
  <si>
    <t>The total number of issues reported in the session. Issues can be problems with the test process or questions about the product that are escalated to the test lead.</t>
  </si>
  <si>
    <r>
      <t>SESSION = </t>
    </r>
    <r>
      <rPr>
        <sz val="11"/>
        <color rgb="FF000000"/>
        <rFont val="Calibri"/>
        <family val="2"/>
        <scheme val="minor"/>
      </rPr>
      <t>the title of the session report</t>
    </r>
  </si>
  <si>
    <r>
      <t>DATE = </t>
    </r>
    <r>
      <rPr>
        <sz val="11"/>
        <color rgb="FF000000"/>
        <rFont val="Calibri"/>
        <family val="2"/>
        <scheme val="minor"/>
      </rPr>
      <t>the day the session started</t>
    </r>
  </si>
  <si>
    <r>
      <t>DURATION = </t>
    </r>
    <r>
      <rPr>
        <sz val="11"/>
        <color rgb="FF000000"/>
        <rFont val="Calibri"/>
        <family val="2"/>
        <scheme val="minor"/>
      </rPr>
      <t>the approximate duration of the session</t>
    </r>
  </si>
  <si>
    <r>
      <t>CHARTER = </t>
    </r>
    <r>
      <rPr>
        <sz val="11"/>
        <color rgb="FF000000"/>
        <rFont val="Calibri"/>
        <family val="2"/>
        <scheme val="minor"/>
      </rPr>
      <t>total amount of on-charter work</t>
    </r>
  </si>
  <si>
    <r>
      <t>OPPORTUNITY =</t>
    </r>
    <r>
      <rPr>
        <sz val="11"/>
        <color rgb="FF000000"/>
        <rFont val="Calibri"/>
        <family val="2"/>
        <scheme val="minor"/>
      </rPr>
      <t> total amount of off-charter work</t>
    </r>
  </si>
  <si>
    <r>
      <t>TEST = </t>
    </r>
    <r>
      <rPr>
        <sz val="11"/>
        <color rgb="FF000000"/>
        <rFont val="Calibri"/>
        <family val="2"/>
        <scheme val="minor"/>
      </rPr>
      <t>amount of on-charter test design and execution</t>
    </r>
  </si>
  <si>
    <r>
      <t>SETUP = </t>
    </r>
    <r>
      <rPr>
        <sz val="11"/>
        <color rgb="FF000000"/>
        <rFont val="Calibri"/>
        <family val="2"/>
        <scheme val="minor"/>
      </rPr>
      <t>amount of session setup work that interrupted testing</t>
    </r>
  </si>
  <si>
    <r>
      <t>ISSUES = </t>
    </r>
    <r>
      <rPr>
        <sz val="11"/>
        <color rgb="FF000000"/>
        <rFont val="Calibri"/>
        <family val="2"/>
        <scheme val="minor"/>
      </rPr>
      <t>total number of issues found in sessions associated with this coverage area</t>
    </r>
  </si>
  <si>
    <r>
      <t>DEFECT </t>
    </r>
    <r>
      <rPr>
        <sz val="11"/>
        <color rgb="FF000000"/>
        <rFont val="Calibri"/>
        <family val="2"/>
        <scheme val="minor"/>
      </rPr>
      <t>= amount of on-charter defect investigation and reporting that interrupted testing</t>
    </r>
  </si>
  <si>
    <t>The amount of on-charter work that was devoted to searching for defects. The higher this value, the more time was spent by testers productively testing. TEST + DEFECT + SETUP = CHARTER.</t>
  </si>
  <si>
    <t>Duration is specified in terms of normal session units. Each session is worth about 90 minutes (or 3 pomodors or 25 minutes each) of uninterrupted tester attention.</t>
  </si>
  <si>
    <t>The total amount of session work that was within the charter of each session. This value plus the Opportunity value should equal the total amount of session work associated with the corresponding coverage area. CHARTER + OPPORTUNITY = TOTAL</t>
  </si>
  <si>
    <r>
      <t>The amount of session work that was </t>
    </r>
    <r>
      <rPr>
        <sz val="11"/>
        <color rgb="FF000000"/>
        <rFont val="Calibri"/>
        <family val="2"/>
        <scheme val="minor"/>
      </rPr>
      <t>not within the charter of each session. The TBS breakdown for opportunity testing is not reported. All we know is that the work was off the subject of the specific charter. CHARTER + OPPORTUNITY = TOTAL</t>
    </r>
  </si>
  <si>
    <t>The amount of on-charter work that was devoted to investigating and reporting defects. This work is only reported if it interrupts defect searching. Thus, the fewer problems there are, or the easier they are to investigate, the lower this value will be, and the more testing will get done. TEST + DEFECT + SETUP = CHARTER.</t>
  </si>
  <si>
    <r>
      <t>DEFECTS = </t>
    </r>
    <r>
      <rPr>
        <sz val="11"/>
        <color rgb="FF000000"/>
        <rFont val="Calibri"/>
        <family val="2"/>
        <scheme val="minor"/>
      </rPr>
      <t>total number of defectss found in sessions associated with this coverage area</t>
    </r>
  </si>
  <si>
    <t>The total number of defects reported to the test lead during the session. Not every defect reported to the test lead will be proper to report in the defect tracking system.</t>
  </si>
  <si>
    <t>Start Date</t>
  </si>
  <si>
    <t>Start Time</t>
  </si>
  <si>
    <t>End Time</t>
  </si>
  <si>
    <t>Charles</t>
  </si>
  <si>
    <t>Session Setup</t>
  </si>
  <si>
    <t>Testing Strategies</t>
  </si>
  <si>
    <t>Environments</t>
  </si>
  <si>
    <t>Dev1</t>
  </si>
  <si>
    <t>Dev2</t>
  </si>
  <si>
    <t>PR</t>
  </si>
  <si>
    <t>Demo</t>
  </si>
  <si>
    <t>Production</t>
  </si>
  <si>
    <t>Short</t>
  </si>
  <si>
    <t>Medium</t>
  </si>
  <si>
    <t>Long</t>
  </si>
  <si>
    <t>Special</t>
  </si>
  <si>
    <t>Test Breakdown</t>
  </si>
  <si>
    <t>% On Charter</t>
  </si>
  <si>
    <t>% On Opportunity</t>
  </si>
  <si>
    <t>INTERUPTIONS = number of times distracted (phone, unscheduled meeting, impromptu off-charter discussion…)</t>
  </si>
  <si>
    <t>Interuptions</t>
  </si>
  <si>
    <t>Issues/OTDs</t>
  </si>
  <si>
    <r>
      <rPr>
        <b/>
        <sz val="11"/>
        <color theme="1"/>
        <rFont val="Calibri"/>
        <family val="2"/>
        <scheme val="minor"/>
      </rPr>
      <t>Past.</t>
    </r>
    <r>
      <rPr>
        <sz val="11"/>
        <color theme="1"/>
        <rFont val="Calibri"/>
        <family val="2"/>
        <scheme val="minor"/>
      </rPr>
      <t xml:space="preserve"> What happened during the session?</t>
    </r>
  </si>
  <si>
    <r>
      <rPr>
        <b/>
        <sz val="11"/>
        <color theme="1"/>
        <rFont val="Calibri"/>
        <family val="2"/>
        <scheme val="minor"/>
      </rPr>
      <t>Results.</t>
    </r>
    <r>
      <rPr>
        <sz val="11"/>
        <color theme="1"/>
        <rFont val="Calibri"/>
        <family val="2"/>
        <scheme val="minor"/>
      </rPr>
      <t xml:space="preserve"> What was achieved during the session?</t>
    </r>
  </si>
  <si>
    <r>
      <rPr>
        <b/>
        <sz val="11"/>
        <color theme="1"/>
        <rFont val="Calibri"/>
        <family val="2"/>
        <scheme val="minor"/>
      </rPr>
      <t>Obstacles.</t>
    </r>
    <r>
      <rPr>
        <sz val="11"/>
        <color theme="1"/>
        <rFont val="Calibri"/>
        <family val="2"/>
        <scheme val="minor"/>
      </rPr>
      <t xml:space="preserve"> What got in the way of good testing?</t>
    </r>
  </si>
  <si>
    <r>
      <rPr>
        <b/>
        <sz val="11"/>
        <color theme="1"/>
        <rFont val="Calibri"/>
        <family val="2"/>
        <scheme val="minor"/>
      </rPr>
      <t>Outlook.</t>
    </r>
    <r>
      <rPr>
        <sz val="11"/>
        <color theme="1"/>
        <rFont val="Calibri"/>
        <family val="2"/>
        <scheme val="minor"/>
      </rPr>
      <t xml:space="preserve"> What still needs to be done?</t>
    </r>
  </si>
  <si>
    <r>
      <rPr>
        <b/>
        <sz val="11"/>
        <color theme="1"/>
        <rFont val="Calibri"/>
        <family val="2"/>
        <scheme val="minor"/>
      </rPr>
      <t>Feelings.</t>
    </r>
    <r>
      <rPr>
        <sz val="11"/>
        <color theme="1"/>
        <rFont val="Calibri"/>
        <family val="2"/>
        <scheme val="minor"/>
      </rPr>
      <t xml:space="preserve"> How does the tester feel about all this?</t>
    </r>
  </si>
  <si>
    <t>2 Common Cases: all functions touched; common &amp; critical tests executed</t>
  </si>
  <si>
    <t>2 - Common Cases: all functions touched; common &amp; critical tests executed</t>
  </si>
  <si>
    <t>0 - We have no good information about this area</t>
  </si>
  <si>
    <t>1 - Sanity Check: major functions &amp; simple data</t>
  </si>
  <si>
    <t>1+ - More than sanity, but many functions not tested</t>
  </si>
  <si>
    <t>2+ - Some data, state, or error coverage beyond level 2</t>
  </si>
  <si>
    <t>3 - Corner Cases: strong data, state, error, or stress testing</t>
  </si>
  <si>
    <t>Good</t>
  </si>
  <si>
    <t>Bad</t>
  </si>
  <si>
    <t>Ugly</t>
  </si>
  <si>
    <t>Maintenance</t>
  </si>
  <si>
    <t>Reasons for pausing, or delayed start.</t>
  </si>
  <si>
    <t>Nature of blocking problems.</t>
  </si>
  <si>
    <t>Why area is unstaffed.</t>
  </si>
  <si>
    <t>Tag your test notes to better identify topics:
D - defect
C - new charter
? - question
A - automate
DOC - document
S - test setup
T - testing
I - investigate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</si>
</sst>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1"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rgb="FF00B050"/>
      <name val="Calibri"/>
      <family val="2"/>
      <scheme val="minor"/>
    </font>
    <font>
      <sz val="10"/>
      <color theme="1"/>
      <name val="Calibri"/>
      <family val="2"/>
      <scheme val="minor"/>
    </font>
    <font>
      <i/>
      <sz val="9.9"/>
      <color rgb="FF000000"/>
      <name val="Arial"/>
      <family val="2"/>
    </font>
    <font>
      <b/>
      <sz val="14"/>
      <color theme="0"/>
      <name val="Calibri"/>
      <family val="2"/>
      <scheme val="minor"/>
    </font>
    <font>
      <sz val="10"/>
      <name val="Calibri"/>
      <family val="2"/>
      <scheme val="minor"/>
    </font>
    <font>
      <sz val="11"/>
      <color rgb="FF000000"/>
      <name val="Calibri"/>
      <family val="2"/>
      <scheme val="minor"/>
    </font>
  </fonts>
  <fills count="5">
    <fill>
      <patternFill patternType="none"/>
    </fill>
    <fill>
      <patternFill patternType="gray125"/>
    </fill>
    <fill>
      <patternFill patternType="solid">
        <fgColor theme="3" tint="-0.499984740745262"/>
        <bgColor indexed="64"/>
      </patternFill>
    </fill>
    <fill>
      <patternFill patternType="solid">
        <fgColor theme="4" tint="-0.49998474074526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style="thin">
        <color indexed="64"/>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83">
    <xf numFmtId="0" fontId="0" fillId="0" borderId="0" xfId="0"/>
    <xf numFmtId="0" fontId="0" fillId="0" borderId="1" xfId="0" applyBorder="1"/>
    <xf numFmtId="0" fontId="4" fillId="0" borderId="1" xfId="0" applyFont="1" applyBorder="1"/>
    <xf numFmtId="0" fontId="4" fillId="0" borderId="0" xfId="0" applyFont="1" applyAlignment="1">
      <alignment horizontal="left" vertical="top"/>
    </xf>
    <xf numFmtId="0" fontId="4" fillId="0" borderId="0" xfId="0" applyFont="1"/>
    <xf numFmtId="0" fontId="5" fillId="0" borderId="0" xfId="0" applyFont="1"/>
    <xf numFmtId="0" fontId="0" fillId="0" borderId="0" xfId="0" applyAlignment="1">
      <alignment horizontal="left" vertical="top" wrapText="1"/>
    </xf>
    <xf numFmtId="14" fontId="0" fillId="0" borderId="0" xfId="0" applyNumberFormat="1"/>
    <xf numFmtId="0" fontId="0" fillId="0" borderId="0" xfId="0" applyFont="1"/>
    <xf numFmtId="0" fontId="0" fillId="0" borderId="0" xfId="0" applyAlignment="1">
      <alignment textRotation="45"/>
    </xf>
    <xf numFmtId="0" fontId="0" fillId="0" borderId="1" xfId="0" applyBorder="1" applyAlignment="1">
      <alignment horizontal="center"/>
    </xf>
    <xf numFmtId="0" fontId="0" fillId="0" borderId="1" xfId="0" applyBorder="1" applyAlignment="1">
      <alignment horizontal="center" vertical="center"/>
    </xf>
    <xf numFmtId="9" fontId="0" fillId="0" borderId="0" xfId="1" applyFont="1"/>
    <xf numFmtId="9" fontId="0" fillId="0" borderId="1" xfId="1" applyFont="1" applyBorder="1"/>
    <xf numFmtId="0" fontId="7" fillId="0" borderId="0" xfId="0" applyFont="1"/>
    <xf numFmtId="0" fontId="4" fillId="0" borderId="1" xfId="0" applyFont="1" applyBorder="1" applyAlignment="1">
      <alignment horizontal="left" vertical="top"/>
    </xf>
    <xf numFmtId="0" fontId="0" fillId="0" borderId="1" xfId="0" applyBorder="1" applyAlignment="1">
      <alignment horizontal="left" vertical="top" wrapText="1"/>
    </xf>
    <xf numFmtId="0" fontId="0" fillId="0" borderId="1" xfId="0" applyBorder="1" applyAlignment="1">
      <alignment vertical="top" wrapText="1"/>
    </xf>
    <xf numFmtId="0" fontId="3" fillId="0" borderId="1" xfId="0" applyFont="1" applyBorder="1" applyAlignment="1">
      <alignment horizontal="left" vertical="top"/>
    </xf>
    <xf numFmtId="0" fontId="0" fillId="0" borderId="1" xfId="0" applyBorder="1" applyAlignment="1">
      <alignment horizontal="left" vertical="top"/>
    </xf>
    <xf numFmtId="0" fontId="5" fillId="0" borderId="1" xfId="0" applyFont="1" applyBorder="1" applyAlignment="1">
      <alignment horizontal="left" vertical="top"/>
    </xf>
    <xf numFmtId="14" fontId="0" fillId="0" borderId="1" xfId="0" applyNumberFormat="1" applyBorder="1"/>
    <xf numFmtId="0" fontId="2" fillId="2" borderId="1" xfId="0" applyFont="1" applyFill="1" applyBorder="1"/>
    <xf numFmtId="0" fontId="2" fillId="2" borderId="4" xfId="0" applyFont="1" applyFill="1" applyBorder="1" applyAlignment="1">
      <alignment horizontal="center" vertical="center"/>
    </xf>
    <xf numFmtId="0" fontId="8" fillId="3" borderId="1" xfId="0" applyFont="1" applyFill="1" applyBorder="1"/>
    <xf numFmtId="0" fontId="9" fillId="4" borderId="0" xfId="0" applyFont="1" applyFill="1" applyBorder="1" applyAlignment="1">
      <alignment textRotation="45" wrapText="1"/>
    </xf>
    <xf numFmtId="0" fontId="4" fillId="0" borderId="1" xfId="0" applyFont="1" applyBorder="1" applyAlignment="1">
      <alignment horizontal="right"/>
    </xf>
    <xf numFmtId="0" fontId="2" fillId="2" borderId="1" xfId="0" applyFont="1" applyFill="1" applyBorder="1" applyAlignment="1">
      <alignment horizontal="center"/>
    </xf>
    <xf numFmtId="0" fontId="2" fillId="2" borderId="6" xfId="0" applyFont="1" applyFill="1" applyBorder="1" applyAlignment="1"/>
    <xf numFmtId="0" fontId="2" fillId="2" borderId="7" xfId="0" applyFont="1" applyFill="1" applyBorder="1" applyAlignment="1">
      <alignment horizontal="center"/>
    </xf>
    <xf numFmtId="0" fontId="2" fillId="2" borderId="4" xfId="0" applyFont="1" applyFill="1" applyBorder="1" applyAlignment="1">
      <alignment horizontal="center"/>
    </xf>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xf>
    <xf numFmtId="0" fontId="2" fillId="2" borderId="1" xfId="0" applyFont="1" applyFill="1" applyBorder="1" applyAlignment="1">
      <alignment horizontal="center" vertical="center"/>
    </xf>
    <xf numFmtId="14" fontId="2" fillId="2" borderId="1" xfId="0" applyNumberFormat="1" applyFont="1" applyFill="1" applyBorder="1" applyAlignment="1">
      <alignment horizontal="center"/>
    </xf>
    <xf numFmtId="14" fontId="0" fillId="0" borderId="1" xfId="0" applyNumberFormat="1" applyBorder="1" applyAlignment="1">
      <alignment horizontal="left"/>
    </xf>
    <xf numFmtId="18" fontId="0" fillId="0" borderId="1" xfId="0" applyNumberFormat="1" applyBorder="1" applyAlignment="1">
      <alignment horizontal="left"/>
    </xf>
    <xf numFmtId="20" fontId="0" fillId="0" borderId="1" xfId="0" applyNumberFormat="1" applyBorder="1"/>
    <xf numFmtId="20" fontId="0" fillId="0" borderId="0" xfId="0" applyNumberFormat="1"/>
    <xf numFmtId="0" fontId="4" fillId="0" borderId="0" xfId="0" applyFont="1" applyAlignment="1">
      <alignment horizontal="center" vertical="center"/>
    </xf>
    <xf numFmtId="37" fontId="0" fillId="0" borderId="1" xfId="0" applyNumberFormat="1" applyBorder="1"/>
    <xf numFmtId="37" fontId="0" fillId="0" borderId="1" xfId="2" applyNumberFormat="1" applyFont="1" applyBorder="1"/>
    <xf numFmtId="0" fontId="0" fillId="0" borderId="1" xfId="0" applyBorder="1" applyAlignment="1">
      <alignment vertical="center"/>
    </xf>
    <xf numFmtId="0" fontId="0" fillId="0" borderId="0" xfId="0"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8" fillId="3" borderId="9" xfId="0" applyFont="1" applyFill="1" applyBorder="1" applyAlignment="1">
      <alignment horizontal="center"/>
    </xf>
    <xf numFmtId="0" fontId="8" fillId="3" borderId="5" xfId="0" applyFont="1" applyFill="1" applyBorder="1" applyAlignment="1">
      <alignment horizontal="center"/>
    </xf>
    <xf numFmtId="0" fontId="0" fillId="0" borderId="4" xfId="0"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1" xfId="0" applyBorder="1" applyAlignment="1">
      <alignment horizontal="left"/>
    </xf>
    <xf numFmtId="0" fontId="0" fillId="0" borderId="6" xfId="0" applyBorder="1" applyAlignment="1">
      <alignment horizontal="left" vertical="center"/>
    </xf>
    <xf numFmtId="0" fontId="0" fillId="0" borderId="7" xfId="0" applyBorder="1" applyAlignment="1">
      <alignment horizontal="left" vertical="center"/>
    </xf>
    <xf numFmtId="0" fontId="4" fillId="0" borderId="1" xfId="0" applyFont="1" applyBorder="1" applyAlignment="1">
      <alignment horizontal="left"/>
    </xf>
    <xf numFmtId="0" fontId="0" fillId="0" borderId="0" xfId="0" applyAlignment="1">
      <alignment horizontal="left" vertical="top"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6" xfId="0" quotePrefix="1" applyFont="1" applyBorder="1" applyAlignment="1">
      <alignment horizontal="left"/>
    </xf>
    <xf numFmtId="0" fontId="0" fillId="0" borderId="8" xfId="0" quotePrefix="1" applyFont="1" applyBorder="1" applyAlignment="1">
      <alignment horizontal="left"/>
    </xf>
    <xf numFmtId="0" fontId="0" fillId="0" borderId="7" xfId="0" quotePrefix="1" applyFont="1" applyBorder="1" applyAlignment="1">
      <alignment horizontal="left"/>
    </xf>
    <xf numFmtId="0" fontId="2" fillId="2" borderId="1" xfId="0" applyFont="1" applyFill="1" applyBorder="1" applyAlignment="1">
      <alignment horizontal="center"/>
    </xf>
    <xf numFmtId="0" fontId="0" fillId="0" borderId="6" xfId="0" quotePrefix="1" applyFont="1" applyBorder="1" applyAlignment="1">
      <alignment horizontal="left" wrapText="1"/>
    </xf>
    <xf numFmtId="0" fontId="0" fillId="0" borderId="8" xfId="0" quotePrefix="1" applyFont="1" applyBorder="1" applyAlignment="1">
      <alignment horizontal="left" wrapText="1"/>
    </xf>
    <xf numFmtId="0" fontId="0" fillId="0" borderId="7" xfId="0" quotePrefix="1" applyFont="1" applyBorder="1" applyAlignment="1">
      <alignment horizontal="left" wrapText="1"/>
    </xf>
    <xf numFmtId="0" fontId="6" fillId="0" borderId="1" xfId="0" applyFont="1" applyBorder="1" applyAlignment="1">
      <alignment horizontal="center" wrapText="1"/>
    </xf>
    <xf numFmtId="0" fontId="0" fillId="0" borderId="10" xfId="0" applyBorder="1" applyAlignment="1">
      <alignment horizontal="left" vertical="top" wrapText="1"/>
    </xf>
    <xf numFmtId="0" fontId="0" fillId="0" borderId="6" xfId="0" applyBorder="1" applyAlignment="1">
      <alignment horizontal="center"/>
    </xf>
    <xf numFmtId="0" fontId="0" fillId="0" borderId="7" xfId="0" applyBorder="1" applyAlignment="1">
      <alignment horizontal="center"/>
    </xf>
    <xf numFmtId="0" fontId="2" fillId="2" borderId="8"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xf>
    <xf numFmtId="0" fontId="0" fillId="0" borderId="6" xfId="0" applyBorder="1" applyAlignment="1">
      <alignment horizontal="left"/>
    </xf>
    <xf numFmtId="0" fontId="0" fillId="0" borderId="7" xfId="0" applyBorder="1" applyAlignment="1">
      <alignment horizontal="left"/>
    </xf>
    <xf numFmtId="0" fontId="4" fillId="0" borderId="6" xfId="0" applyFont="1" applyBorder="1" applyAlignment="1">
      <alignment horizontal="left"/>
    </xf>
    <xf numFmtId="0" fontId="4" fillId="0" borderId="7" xfId="0" applyFont="1" applyBorder="1" applyAlignment="1">
      <alignment horizontal="left"/>
    </xf>
    <xf numFmtId="0" fontId="8" fillId="3" borderId="1" xfId="0" applyFont="1" applyFill="1" applyBorder="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Charters</a:t>
            </a:r>
            <a:r>
              <a:rPr lang="en-US" baseline="0"/>
              <a:t> Completed</a:t>
            </a:r>
            <a:endParaRPr lang="en-US"/>
          </a:p>
        </c:rich>
      </c:tx>
      <c:layout/>
      <c:overlay val="0"/>
    </c:title>
    <c:autoTitleDeleted val="0"/>
    <c:view3D>
      <c:rotX val="15"/>
      <c:rotY val="20"/>
      <c:rAngAx val="1"/>
    </c:view3D>
    <c:floor>
      <c:thickness val="0"/>
    </c:floor>
    <c:sideWall>
      <c:thickness val="0"/>
    </c:sideWall>
    <c:backWall>
      <c:thickness val="0"/>
    </c:backWall>
    <c:plotArea>
      <c:layout/>
      <c:bar3DChart>
        <c:barDir val="bar"/>
        <c:grouping val="clustered"/>
        <c:varyColors val="0"/>
        <c:ser>
          <c:idx val="0"/>
          <c:order val="0"/>
          <c:tx>
            <c:v>Total</c:v>
          </c:tx>
          <c:invertIfNegative val="0"/>
          <c:cat>
            <c:strRef>
              <c:f>Completed!$A$3:$A$9</c:f>
              <c:strCache>
                <c:ptCount val="1"/>
                <c:pt idx="0">
                  <c:v>Area Name</c:v>
                </c:pt>
              </c:strCache>
            </c:strRef>
          </c:cat>
          <c:val>
            <c:numRef>
              <c:f>Completed!$B$3:$B$9</c:f>
              <c:numCache>
                <c:formatCode>General</c:formatCode>
                <c:ptCount val="7"/>
                <c:pt idx="0">
                  <c:v>4</c:v>
                </c:pt>
              </c:numCache>
            </c:numRef>
          </c:val>
        </c:ser>
        <c:ser>
          <c:idx val="1"/>
          <c:order val="1"/>
          <c:tx>
            <c:v>Completed</c:v>
          </c:tx>
          <c:invertIfNegative val="0"/>
          <c:cat>
            <c:strRef>
              <c:f>Completed!$A$3:$A$9</c:f>
              <c:strCache>
                <c:ptCount val="1"/>
                <c:pt idx="0">
                  <c:v>Area Name</c:v>
                </c:pt>
              </c:strCache>
            </c:strRef>
          </c:cat>
          <c:val>
            <c:numRef>
              <c:f>Completed!$C$3:$C$9</c:f>
              <c:numCache>
                <c:formatCode>General</c:formatCode>
                <c:ptCount val="7"/>
                <c:pt idx="0">
                  <c:v>0</c:v>
                </c:pt>
              </c:numCache>
            </c:numRef>
          </c:val>
        </c:ser>
        <c:dLbls>
          <c:showLegendKey val="0"/>
          <c:showVal val="0"/>
          <c:showCatName val="0"/>
          <c:showSerName val="0"/>
          <c:showPercent val="0"/>
          <c:showBubbleSize val="0"/>
        </c:dLbls>
        <c:gapWidth val="150"/>
        <c:shape val="box"/>
        <c:axId val="90789376"/>
        <c:axId val="90790912"/>
        <c:axId val="0"/>
      </c:bar3DChart>
      <c:catAx>
        <c:axId val="90789376"/>
        <c:scaling>
          <c:orientation val="minMax"/>
        </c:scaling>
        <c:delete val="0"/>
        <c:axPos val="l"/>
        <c:majorTickMark val="out"/>
        <c:minorTickMark val="none"/>
        <c:tickLblPos val="nextTo"/>
        <c:crossAx val="90790912"/>
        <c:crosses val="autoZero"/>
        <c:auto val="1"/>
        <c:lblAlgn val="ctr"/>
        <c:lblOffset val="100"/>
        <c:noMultiLvlLbl val="0"/>
      </c:catAx>
      <c:valAx>
        <c:axId val="90790912"/>
        <c:scaling>
          <c:orientation val="minMax"/>
        </c:scaling>
        <c:delete val="0"/>
        <c:axPos val="b"/>
        <c:majorGridlines/>
        <c:numFmt formatCode="General" sourceLinked="1"/>
        <c:majorTickMark val="out"/>
        <c:minorTickMark val="none"/>
        <c:tickLblPos val="nextTo"/>
        <c:crossAx val="90789376"/>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Charter Velocity</a:t>
            </a:r>
          </a:p>
        </c:rich>
      </c:tx>
      <c:layout/>
      <c:overlay val="0"/>
    </c:title>
    <c:autoTitleDeleted val="0"/>
    <c:plotArea>
      <c:layout/>
      <c:lineChart>
        <c:grouping val="standard"/>
        <c:varyColors val="0"/>
        <c:ser>
          <c:idx val="0"/>
          <c:order val="0"/>
          <c:tx>
            <c:v>Created</c:v>
          </c:tx>
          <c:marker>
            <c:symbol val="none"/>
          </c:marker>
          <c:dLbls>
            <c:delete val="1"/>
          </c:dLbls>
          <c:val>
            <c:numRef>
              <c:f>Velocity!$B$3:$B$32</c:f>
              <c:numCache>
                <c:formatCode>General</c:formatCode>
                <c:ptCount val="30"/>
                <c:pt idx="0">
                  <c:v>10</c:v>
                </c:pt>
                <c:pt idx="1">
                  <c:v>8</c:v>
                </c:pt>
                <c:pt idx="2">
                  <c:v>12</c:v>
                </c:pt>
                <c:pt idx="3">
                  <c:v>14</c:v>
                </c:pt>
                <c:pt idx="4">
                  <c:v>11</c:v>
                </c:pt>
                <c:pt idx="5">
                  <c:v>10</c:v>
                </c:pt>
                <c:pt idx="6">
                  <c:v>8</c:v>
                </c:pt>
                <c:pt idx="7">
                  <c:v>9</c:v>
                </c:pt>
                <c:pt idx="8">
                  <c:v>5</c:v>
                </c:pt>
                <c:pt idx="9">
                  <c:v>2</c:v>
                </c:pt>
                <c:pt idx="10">
                  <c:v>6</c:v>
                </c:pt>
              </c:numCache>
            </c:numRef>
          </c:val>
          <c:smooth val="0"/>
        </c:ser>
        <c:ser>
          <c:idx val="1"/>
          <c:order val="1"/>
          <c:tx>
            <c:v>Executed</c:v>
          </c:tx>
          <c:marker>
            <c:symbol val="none"/>
          </c:marker>
          <c:dLbls>
            <c:delete val="1"/>
          </c:dLbls>
          <c:val>
            <c:numRef>
              <c:f>Velocity!$C$3:$C$32</c:f>
              <c:numCache>
                <c:formatCode>General</c:formatCode>
                <c:ptCount val="30"/>
                <c:pt idx="0">
                  <c:v>9</c:v>
                </c:pt>
                <c:pt idx="1">
                  <c:v>9</c:v>
                </c:pt>
                <c:pt idx="2">
                  <c:v>9</c:v>
                </c:pt>
                <c:pt idx="3">
                  <c:v>10</c:v>
                </c:pt>
                <c:pt idx="4">
                  <c:v>11</c:v>
                </c:pt>
                <c:pt idx="5">
                  <c:v>9</c:v>
                </c:pt>
                <c:pt idx="6">
                  <c:v>9</c:v>
                </c:pt>
                <c:pt idx="7">
                  <c:v>8</c:v>
                </c:pt>
                <c:pt idx="8">
                  <c:v>9</c:v>
                </c:pt>
                <c:pt idx="9">
                  <c:v>9</c:v>
                </c:pt>
                <c:pt idx="10">
                  <c:v>9</c:v>
                </c:pt>
              </c:numCache>
            </c:numRef>
          </c:val>
          <c:smooth val="0"/>
        </c:ser>
        <c:ser>
          <c:idx val="2"/>
          <c:order val="2"/>
          <c:tx>
            <c:v>Remaining</c:v>
          </c:tx>
          <c:marker>
            <c:symbol val="none"/>
          </c:marker>
          <c:dLbls>
            <c:delete val="1"/>
          </c:dLbls>
          <c:val>
            <c:numRef>
              <c:f>Velocity!$D$3:$D$32</c:f>
              <c:numCache>
                <c:formatCode>General</c:formatCode>
                <c:ptCount val="30"/>
                <c:pt idx="0">
                  <c:v>30</c:v>
                </c:pt>
                <c:pt idx="1">
                  <c:v>29</c:v>
                </c:pt>
                <c:pt idx="2">
                  <c:v>32</c:v>
                </c:pt>
                <c:pt idx="3">
                  <c:v>36</c:v>
                </c:pt>
                <c:pt idx="4">
                  <c:v>36</c:v>
                </c:pt>
                <c:pt idx="5">
                  <c:v>37</c:v>
                </c:pt>
                <c:pt idx="6">
                  <c:v>36</c:v>
                </c:pt>
                <c:pt idx="7">
                  <c:v>37</c:v>
                </c:pt>
                <c:pt idx="8">
                  <c:v>33</c:v>
                </c:pt>
                <c:pt idx="9">
                  <c:v>26</c:v>
                </c:pt>
                <c:pt idx="10">
                  <c:v>23</c:v>
                </c:pt>
              </c:numCache>
            </c:numRef>
          </c:val>
          <c:smooth val="0"/>
        </c:ser>
        <c:dLbls>
          <c:showLegendKey val="0"/>
          <c:showVal val="1"/>
          <c:showCatName val="0"/>
          <c:showSerName val="0"/>
          <c:showPercent val="0"/>
          <c:showBubbleSize val="0"/>
        </c:dLbls>
        <c:marker val="1"/>
        <c:smooth val="0"/>
        <c:axId val="90977792"/>
        <c:axId val="90979328"/>
      </c:lineChart>
      <c:catAx>
        <c:axId val="90977792"/>
        <c:scaling>
          <c:orientation val="minMax"/>
        </c:scaling>
        <c:delete val="0"/>
        <c:axPos val="b"/>
        <c:majorTickMark val="none"/>
        <c:minorTickMark val="none"/>
        <c:tickLblPos val="nextTo"/>
        <c:crossAx val="90979328"/>
        <c:crosses val="autoZero"/>
        <c:auto val="1"/>
        <c:lblAlgn val="ctr"/>
        <c:lblOffset val="100"/>
        <c:noMultiLvlLbl val="0"/>
      </c:catAx>
      <c:valAx>
        <c:axId val="90979328"/>
        <c:scaling>
          <c:orientation val="minMax"/>
        </c:scaling>
        <c:delete val="0"/>
        <c:axPos val="l"/>
        <c:majorGridlines/>
        <c:numFmt formatCode="General" sourceLinked="1"/>
        <c:majorTickMark val="none"/>
        <c:minorTickMark val="none"/>
        <c:tickLblPos val="nextTo"/>
        <c:crossAx val="909777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47625</xdr:colOff>
      <xdr:row>12</xdr:row>
      <xdr:rowOff>33337</xdr:rowOff>
    </xdr:from>
    <xdr:to>
      <xdr:col>5</xdr:col>
      <xdr:colOff>171450</xdr:colOff>
      <xdr:row>26</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409575</xdr:colOff>
      <xdr:row>1</xdr:row>
      <xdr:rowOff>23812</xdr:rowOff>
    </xdr:from>
    <xdr:to>
      <xdr:col>12</xdr:col>
      <xdr:colOff>104775</xdr:colOff>
      <xdr:row>14</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sqref="A1:XFD1"/>
    </sheetView>
  </sheetViews>
  <sheetFormatPr defaultRowHeight="15" x14ac:dyDescent="0.25"/>
  <cols>
    <col min="1" max="1" width="6.85546875" customWidth="1"/>
    <col min="2" max="6" width="20.140625" customWidth="1"/>
  </cols>
  <sheetData>
    <row r="1" spans="1:6" ht="18.75" x14ac:dyDescent="0.3">
      <c r="A1" s="48" t="s">
        <v>124</v>
      </c>
      <c r="B1" s="49"/>
      <c r="C1" s="49"/>
      <c r="D1" s="49"/>
      <c r="E1" s="49"/>
      <c r="F1" s="49"/>
    </row>
    <row r="2" spans="1:6" x14ac:dyDescent="0.25">
      <c r="A2" s="34" t="s">
        <v>97</v>
      </c>
      <c r="B2" s="34">
        <v>41708</v>
      </c>
      <c r="C2" s="34">
        <f>B2+1</f>
        <v>41709</v>
      </c>
      <c r="D2" s="34">
        <f>C2+1</f>
        <v>41710</v>
      </c>
      <c r="E2" s="34">
        <f>D2+1</f>
        <v>41711</v>
      </c>
      <c r="F2" s="34">
        <f>E2+1</f>
        <v>41712</v>
      </c>
    </row>
    <row r="3" spans="1:6" x14ac:dyDescent="0.25">
      <c r="A3" s="10">
        <v>1</v>
      </c>
      <c r="B3" s="45" t="s">
        <v>31</v>
      </c>
      <c r="C3" s="47" t="s">
        <v>27</v>
      </c>
      <c r="D3" s="45" t="s">
        <v>99</v>
      </c>
      <c r="E3" s="45" t="s">
        <v>99</v>
      </c>
      <c r="F3" s="47" t="s">
        <v>32</v>
      </c>
    </row>
    <row r="4" spans="1:6" x14ac:dyDescent="0.25">
      <c r="A4" s="10">
        <v>2</v>
      </c>
      <c r="B4" s="46"/>
      <c r="C4" s="47"/>
      <c r="D4" s="46"/>
      <c r="E4" s="46"/>
      <c r="F4" s="47"/>
    </row>
    <row r="5" spans="1:6" x14ac:dyDescent="0.25">
      <c r="A5" s="10">
        <v>3</v>
      </c>
      <c r="B5" s="50"/>
      <c r="C5" s="47"/>
      <c r="D5" s="46"/>
      <c r="E5" s="46"/>
      <c r="F5" s="47"/>
    </row>
    <row r="6" spans="1:6" x14ac:dyDescent="0.25">
      <c r="A6" s="10">
        <v>4</v>
      </c>
      <c r="B6" s="47" t="s">
        <v>26</v>
      </c>
      <c r="C6" s="47" t="s">
        <v>28</v>
      </c>
      <c r="D6" s="45" t="s">
        <v>99</v>
      </c>
      <c r="E6" s="45" t="s">
        <v>99</v>
      </c>
      <c r="F6" s="47" t="s">
        <v>29</v>
      </c>
    </row>
    <row r="7" spans="1:6" x14ac:dyDescent="0.25">
      <c r="A7" s="10">
        <v>5</v>
      </c>
      <c r="B7" s="47"/>
      <c r="C7" s="47"/>
      <c r="D7" s="46"/>
      <c r="E7" s="46"/>
      <c r="F7" s="47"/>
    </row>
    <row r="8" spans="1:6" x14ac:dyDescent="0.25">
      <c r="A8" s="10">
        <v>6</v>
      </c>
      <c r="B8" s="47"/>
      <c r="C8" s="47"/>
      <c r="D8" s="46"/>
      <c r="E8" s="46"/>
      <c r="F8" s="47"/>
    </row>
    <row r="9" spans="1:6" x14ac:dyDescent="0.25">
      <c r="A9" s="10">
        <v>7</v>
      </c>
      <c r="B9" s="47"/>
      <c r="C9" s="45" t="s">
        <v>99</v>
      </c>
      <c r="D9" s="45" t="s">
        <v>99</v>
      </c>
      <c r="E9" s="45" t="s">
        <v>99</v>
      </c>
      <c r="F9" s="47" t="s">
        <v>30</v>
      </c>
    </row>
    <row r="10" spans="1:6" x14ac:dyDescent="0.25">
      <c r="A10" s="10">
        <v>8</v>
      </c>
      <c r="B10" s="47"/>
      <c r="C10" s="46"/>
      <c r="D10" s="46"/>
      <c r="E10" s="46"/>
      <c r="F10" s="47"/>
    </row>
    <row r="11" spans="1:6" x14ac:dyDescent="0.25">
      <c r="A11" s="10">
        <v>9</v>
      </c>
      <c r="B11" s="47"/>
      <c r="C11" s="46"/>
      <c r="D11" s="46"/>
      <c r="E11" s="46"/>
      <c r="F11" s="47"/>
    </row>
    <row r="12" spans="1:6" x14ac:dyDescent="0.25">
      <c r="A12" s="10">
        <v>10</v>
      </c>
      <c r="B12" s="47"/>
      <c r="C12" s="47" t="s">
        <v>99</v>
      </c>
      <c r="D12" s="47" t="s">
        <v>99</v>
      </c>
      <c r="E12" s="47" t="s">
        <v>99</v>
      </c>
      <c r="F12" s="47"/>
    </row>
    <row r="13" spans="1:6" x14ac:dyDescent="0.25">
      <c r="A13" s="10">
        <v>11</v>
      </c>
      <c r="B13" s="47"/>
      <c r="C13" s="47"/>
      <c r="D13" s="47"/>
      <c r="E13" s="47"/>
      <c r="F13" s="47"/>
    </row>
    <row r="14" spans="1:6" x14ac:dyDescent="0.25">
      <c r="A14" s="10">
        <v>12</v>
      </c>
      <c r="B14" s="47"/>
      <c r="C14" s="47"/>
      <c r="D14" s="47"/>
      <c r="E14" s="47"/>
      <c r="F14" s="47"/>
    </row>
    <row r="15" spans="1:6" x14ac:dyDescent="0.25">
      <c r="A15">
        <f>A14*25/60</f>
        <v>5</v>
      </c>
      <c r="B15" t="s">
        <v>98</v>
      </c>
    </row>
  </sheetData>
  <mergeCells count="18">
    <mergeCell ref="A1:F1"/>
    <mergeCell ref="B6:B14"/>
    <mergeCell ref="C9:C11"/>
    <mergeCell ref="C12:C14"/>
    <mergeCell ref="D3:D5"/>
    <mergeCell ref="D9:D11"/>
    <mergeCell ref="B3:B5"/>
    <mergeCell ref="C3:C5"/>
    <mergeCell ref="C6:C8"/>
    <mergeCell ref="D12:D14"/>
    <mergeCell ref="D6:D8"/>
    <mergeCell ref="E3:E5"/>
    <mergeCell ref="E9:E11"/>
    <mergeCell ref="E12:E14"/>
    <mergeCell ref="E6:E8"/>
    <mergeCell ref="F3:F5"/>
    <mergeCell ref="F6:F8"/>
    <mergeCell ref="F9:F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zoomScaleNormal="100" workbookViewId="0">
      <selection activeCell="E4" sqref="E4"/>
    </sheetView>
  </sheetViews>
  <sheetFormatPr defaultRowHeight="15" x14ac:dyDescent="0.25"/>
  <cols>
    <col min="1" max="1" width="22.7109375" bestFit="1" customWidth="1"/>
    <col min="2" max="2" width="9.7109375" bestFit="1" customWidth="1"/>
    <col min="3" max="3" width="12.5703125" bestFit="1" customWidth="1"/>
    <col min="5" max="5" width="67.7109375" bestFit="1" customWidth="1"/>
    <col min="10" max="10" width="10.5703125" bestFit="1" customWidth="1"/>
  </cols>
  <sheetData>
    <row r="1" spans="1:10" x14ac:dyDescent="0.25">
      <c r="A1" s="4" t="s">
        <v>11</v>
      </c>
      <c r="B1" s="7">
        <v>41709</v>
      </c>
    </row>
    <row r="2" spans="1:10" ht="18.75" x14ac:dyDescent="0.3">
      <c r="A2" s="24" t="s">
        <v>0</v>
      </c>
      <c r="B2" s="51" t="s">
        <v>6</v>
      </c>
      <c r="C2" s="51" t="s">
        <v>2</v>
      </c>
      <c r="D2" s="51" t="s">
        <v>34</v>
      </c>
      <c r="E2" s="51" t="s">
        <v>3</v>
      </c>
      <c r="F2" s="51" t="s">
        <v>4</v>
      </c>
      <c r="G2" s="53" t="s">
        <v>73</v>
      </c>
      <c r="H2" s="51" t="s">
        <v>7</v>
      </c>
      <c r="I2" s="51" t="s">
        <v>81</v>
      </c>
      <c r="J2" s="51" t="s">
        <v>5</v>
      </c>
    </row>
    <row r="3" spans="1:10" x14ac:dyDescent="0.25">
      <c r="A3" s="22" t="s">
        <v>1</v>
      </c>
      <c r="B3" s="52"/>
      <c r="C3" s="52"/>
      <c r="D3" s="52"/>
      <c r="E3" s="52"/>
      <c r="F3" s="52"/>
      <c r="G3" s="54"/>
      <c r="H3" s="52"/>
      <c r="I3" s="52"/>
      <c r="J3" s="52"/>
    </row>
    <row r="4" spans="1:10" x14ac:dyDescent="0.25">
      <c r="A4" s="1" t="str">
        <f>'Area 1'!B1</f>
        <v>Area Name</v>
      </c>
      <c r="B4" s="1">
        <f>'Area 1'!B2</f>
        <v>0</v>
      </c>
      <c r="C4" s="1" t="str">
        <f>'Area 1'!B4</f>
        <v>Start</v>
      </c>
      <c r="D4" s="1">
        <f>'Area 1'!B3</f>
        <v>0</v>
      </c>
      <c r="E4" s="1" t="s">
        <v>176</v>
      </c>
      <c r="F4" s="11" t="str">
        <f>'Area 1'!B6</f>
        <v>Good</v>
      </c>
      <c r="G4" s="1">
        <f>'Area 1'!I19</f>
        <v>0</v>
      </c>
      <c r="H4" s="1">
        <f>'Area 1'!J19</f>
        <v>0</v>
      </c>
      <c r="I4" s="1"/>
      <c r="J4" s="1"/>
    </row>
    <row r="5" spans="1:10" x14ac:dyDescent="0.25">
      <c r="A5" s="1"/>
      <c r="B5" s="1"/>
      <c r="C5" s="1" t="s">
        <v>10</v>
      </c>
      <c r="D5" s="1"/>
      <c r="E5" s="1" t="s">
        <v>177</v>
      </c>
      <c r="F5" s="44" t="s">
        <v>184</v>
      </c>
      <c r="G5" s="1"/>
      <c r="H5" s="1"/>
      <c r="I5" s="1"/>
      <c r="J5" s="1"/>
    </row>
    <row r="6" spans="1:10" x14ac:dyDescent="0.25">
      <c r="A6" s="1"/>
      <c r="B6" s="1"/>
      <c r="C6" s="1" t="s">
        <v>10</v>
      </c>
      <c r="D6" s="1"/>
      <c r="E6" s="1" t="s">
        <v>177</v>
      </c>
      <c r="F6" s="44" t="s">
        <v>184</v>
      </c>
      <c r="G6" s="1"/>
      <c r="H6" s="1"/>
      <c r="I6" s="1"/>
      <c r="J6" s="1"/>
    </row>
    <row r="7" spans="1:10" x14ac:dyDescent="0.25">
      <c r="A7" s="1"/>
      <c r="B7" s="1"/>
      <c r="C7" s="1" t="s">
        <v>10</v>
      </c>
      <c r="D7" s="1"/>
      <c r="E7" s="1" t="s">
        <v>177</v>
      </c>
      <c r="F7" s="44" t="s">
        <v>184</v>
      </c>
      <c r="G7" s="1"/>
      <c r="H7" s="1"/>
      <c r="I7" s="1"/>
      <c r="J7" s="1"/>
    </row>
    <row r="8" spans="1:10" x14ac:dyDescent="0.25">
      <c r="A8" s="1"/>
      <c r="B8" s="1"/>
      <c r="C8" s="1" t="s">
        <v>10</v>
      </c>
      <c r="D8" s="1"/>
      <c r="E8" s="1" t="s">
        <v>177</v>
      </c>
      <c r="F8" s="44" t="s">
        <v>184</v>
      </c>
      <c r="G8" s="1"/>
      <c r="H8" s="1"/>
      <c r="I8" s="1"/>
      <c r="J8" s="1"/>
    </row>
    <row r="9" spans="1:10" x14ac:dyDescent="0.25">
      <c r="A9" s="1"/>
      <c r="B9" s="1"/>
      <c r="C9" s="1" t="s">
        <v>10</v>
      </c>
      <c r="D9" s="1"/>
      <c r="E9" s="1" t="s">
        <v>177</v>
      </c>
      <c r="F9" s="44" t="s">
        <v>184</v>
      </c>
      <c r="G9" s="1"/>
      <c r="H9" s="1"/>
      <c r="I9" s="1"/>
      <c r="J9" s="1"/>
    </row>
    <row r="10" spans="1:10" x14ac:dyDescent="0.25">
      <c r="A10" s="1"/>
      <c r="B10" s="1"/>
      <c r="C10" s="1" t="s">
        <v>10</v>
      </c>
      <c r="D10" s="1"/>
      <c r="E10" s="1" t="s">
        <v>177</v>
      </c>
      <c r="F10" s="44" t="s">
        <v>184</v>
      </c>
      <c r="G10" s="1"/>
      <c r="H10" s="1"/>
      <c r="I10" s="1"/>
      <c r="J10" s="1"/>
    </row>
    <row r="11" spans="1:10" x14ac:dyDescent="0.25">
      <c r="A11" s="1"/>
      <c r="B11" s="1"/>
      <c r="C11" s="1" t="s">
        <v>10</v>
      </c>
      <c r="D11" s="1"/>
      <c r="E11" s="1" t="s">
        <v>177</v>
      </c>
      <c r="F11" s="44" t="s">
        <v>184</v>
      </c>
      <c r="G11" s="1"/>
      <c r="H11" s="1"/>
      <c r="I11" s="1"/>
      <c r="J11" s="1"/>
    </row>
    <row r="12" spans="1:10" x14ac:dyDescent="0.25">
      <c r="A12" s="1"/>
      <c r="B12" s="1"/>
      <c r="C12" s="1" t="s">
        <v>10</v>
      </c>
      <c r="D12" s="1"/>
      <c r="E12" s="1" t="s">
        <v>177</v>
      </c>
      <c r="F12" s="44" t="s">
        <v>184</v>
      </c>
      <c r="G12" s="1"/>
      <c r="H12" s="1"/>
      <c r="I12" s="1"/>
      <c r="J12" s="1"/>
    </row>
    <row r="13" spans="1:10" x14ac:dyDescent="0.25">
      <c r="A13" s="1"/>
      <c r="B13" s="1"/>
      <c r="C13" s="1" t="s">
        <v>10</v>
      </c>
      <c r="D13" s="1"/>
      <c r="E13" s="1" t="s">
        <v>177</v>
      </c>
      <c r="F13" s="44" t="s">
        <v>184</v>
      </c>
      <c r="G13" s="1"/>
      <c r="H13" s="1"/>
      <c r="I13" s="1"/>
      <c r="J13" s="1"/>
    </row>
    <row r="16" spans="1:10" x14ac:dyDescent="0.25">
      <c r="A16" t="s">
        <v>24</v>
      </c>
    </row>
    <row r="17" spans="1:1" x14ac:dyDescent="0.25">
      <c r="A17" t="s">
        <v>23</v>
      </c>
    </row>
    <row r="18" spans="1:1" x14ac:dyDescent="0.25">
      <c r="A18" t="s">
        <v>33</v>
      </c>
    </row>
  </sheetData>
  <mergeCells count="9">
    <mergeCell ref="J2:J3"/>
    <mergeCell ref="E2:E3"/>
    <mergeCell ref="D2:D3"/>
    <mergeCell ref="C2:C3"/>
    <mergeCell ref="B2:B3"/>
    <mergeCell ref="I2:I3"/>
    <mergeCell ref="G2:G3"/>
    <mergeCell ref="F2:F3"/>
    <mergeCell ref="H2:H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'Dashboard Legend'!$A$6:$A$12</xm:f>
          </x14:formula1>
          <xm:sqref>C4:C13</xm:sqref>
        </x14:dataValidation>
        <x14:dataValidation type="list" allowBlank="1" showInputMessage="1" showErrorMessage="1">
          <x14:formula1>
            <xm:f>'Dashboard Legend'!$A$17:$A$22</xm:f>
          </x14:formula1>
          <xm:sqref>E4:E13</xm:sqref>
        </x14:dataValidation>
        <x14:dataValidation type="list" allowBlank="1" showInputMessage="1" showErrorMessage="1">
          <x14:formula1>
            <xm:f>'Dashboard Legend'!$A$31:$A$33</xm:f>
          </x14:formula1>
          <xm:sqref>F4:F13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0"/>
  <sheetViews>
    <sheetView topLeftCell="A26" workbookViewId="0">
      <selection activeCell="C42" sqref="C42"/>
    </sheetView>
  </sheetViews>
  <sheetFormatPr defaultRowHeight="15" x14ac:dyDescent="0.25"/>
  <cols>
    <col min="1" max="1" width="14.42578125" customWidth="1"/>
    <col min="2" max="2" width="41.28515625" customWidth="1"/>
    <col min="3" max="3" width="50.5703125" customWidth="1"/>
  </cols>
  <sheetData>
    <row r="2" spans="1:10" x14ac:dyDescent="0.25">
      <c r="A2" s="3" t="s">
        <v>8</v>
      </c>
      <c r="B2" s="59" t="s">
        <v>9</v>
      </c>
      <c r="C2" s="59"/>
      <c r="D2" s="59"/>
      <c r="E2" s="59"/>
      <c r="F2" s="59"/>
      <c r="G2" s="59"/>
      <c r="H2" s="59"/>
      <c r="I2" s="59"/>
      <c r="J2" s="59"/>
    </row>
    <row r="3" spans="1:10" x14ac:dyDescent="0.25">
      <c r="A3" s="3" t="s">
        <v>6</v>
      </c>
      <c r="B3" s="6"/>
      <c r="C3" s="6"/>
      <c r="D3" s="6"/>
      <c r="E3" s="6"/>
      <c r="F3" s="6"/>
      <c r="G3" s="6"/>
      <c r="H3" s="6"/>
      <c r="I3" s="6"/>
      <c r="J3" s="6"/>
    </row>
    <row r="4" spans="1:10" x14ac:dyDescent="0.25">
      <c r="A4" s="3"/>
      <c r="B4" s="6"/>
      <c r="C4" s="6"/>
      <c r="D4" s="6"/>
      <c r="E4" s="6"/>
      <c r="F4" s="6"/>
      <c r="G4" s="6"/>
      <c r="H4" s="6"/>
      <c r="I4" s="6"/>
      <c r="J4" s="6"/>
    </row>
    <row r="5" spans="1:10" x14ac:dyDescent="0.25">
      <c r="A5" s="15" t="s">
        <v>2</v>
      </c>
      <c r="B5" s="16" t="s">
        <v>94</v>
      </c>
      <c r="C5" s="6"/>
      <c r="D5" s="6"/>
      <c r="E5" s="6"/>
      <c r="F5" s="6"/>
      <c r="G5" s="6"/>
      <c r="H5" s="6"/>
      <c r="I5" s="6"/>
      <c r="J5" s="6"/>
    </row>
    <row r="6" spans="1:10" x14ac:dyDescent="0.25">
      <c r="A6" s="18" t="s">
        <v>10</v>
      </c>
      <c r="B6" s="16" t="s">
        <v>16</v>
      </c>
    </row>
    <row r="7" spans="1:10" ht="30" x14ac:dyDescent="0.25">
      <c r="A7" s="19" t="s">
        <v>185</v>
      </c>
      <c r="B7" s="16" t="s">
        <v>17</v>
      </c>
    </row>
    <row r="8" spans="1:10" x14ac:dyDescent="0.25">
      <c r="A8" s="19" t="s">
        <v>12</v>
      </c>
      <c r="B8" s="16" t="s">
        <v>18</v>
      </c>
    </row>
    <row r="9" spans="1:10" x14ac:dyDescent="0.25">
      <c r="A9" s="19" t="s">
        <v>13</v>
      </c>
      <c r="B9" s="16" t="s">
        <v>19</v>
      </c>
    </row>
    <row r="10" spans="1:10" ht="30" x14ac:dyDescent="0.25">
      <c r="A10" s="18" t="s">
        <v>14</v>
      </c>
      <c r="B10" s="16" t="s">
        <v>20</v>
      </c>
    </row>
    <row r="11" spans="1:10" ht="30" x14ac:dyDescent="0.25">
      <c r="A11" s="18" t="s">
        <v>15</v>
      </c>
      <c r="B11" s="16" t="s">
        <v>21</v>
      </c>
    </row>
    <row r="12" spans="1:10" ht="30" x14ac:dyDescent="0.25">
      <c r="A12" s="20" t="s">
        <v>93</v>
      </c>
      <c r="B12" s="16" t="s">
        <v>22</v>
      </c>
    </row>
    <row r="13" spans="1:10" x14ac:dyDescent="0.25">
      <c r="A13" s="5"/>
    </row>
    <row r="14" spans="1:10" x14ac:dyDescent="0.25">
      <c r="A14" s="4" t="s">
        <v>34</v>
      </c>
      <c r="B14" s="8" t="s">
        <v>35</v>
      </c>
    </row>
    <row r="15" spans="1:10" x14ac:dyDescent="0.25">
      <c r="A15" s="4"/>
      <c r="B15" s="8"/>
    </row>
    <row r="16" spans="1:10" x14ac:dyDescent="0.25">
      <c r="A16" s="2" t="s">
        <v>3</v>
      </c>
      <c r="B16" s="1"/>
      <c r="C16" s="1"/>
    </row>
    <row r="17" spans="1:3" x14ac:dyDescent="0.25">
      <c r="A17" s="56" t="s">
        <v>177</v>
      </c>
      <c r="B17" s="57"/>
      <c r="C17" s="17" t="s">
        <v>82</v>
      </c>
    </row>
    <row r="18" spans="1:3" ht="30" x14ac:dyDescent="0.25">
      <c r="A18" s="56" t="s">
        <v>178</v>
      </c>
      <c r="B18" s="57"/>
      <c r="C18" s="17" t="s">
        <v>83</v>
      </c>
    </row>
    <row r="19" spans="1:3" ht="30" x14ac:dyDescent="0.25">
      <c r="A19" s="56" t="s">
        <v>179</v>
      </c>
      <c r="B19" s="57"/>
      <c r="C19" s="17" t="s">
        <v>84</v>
      </c>
    </row>
    <row r="20" spans="1:3" ht="28.5" customHeight="1" x14ac:dyDescent="0.25">
      <c r="A20" s="60" t="s">
        <v>176</v>
      </c>
      <c r="B20" s="61"/>
      <c r="C20" s="17" t="s">
        <v>85</v>
      </c>
    </row>
    <row r="21" spans="1:3" ht="60" x14ac:dyDescent="0.25">
      <c r="A21" s="56" t="s">
        <v>180</v>
      </c>
      <c r="B21" s="57"/>
      <c r="C21" s="17" t="s">
        <v>86</v>
      </c>
    </row>
    <row r="22" spans="1:3" ht="45" x14ac:dyDescent="0.25">
      <c r="A22" s="56" t="s">
        <v>181</v>
      </c>
      <c r="B22" s="57"/>
      <c r="C22" s="17" t="s">
        <v>87</v>
      </c>
    </row>
    <row r="23" spans="1:3" x14ac:dyDescent="0.25">
      <c r="A23" t="s">
        <v>88</v>
      </c>
    </row>
    <row r="24" spans="1:3" x14ac:dyDescent="0.25">
      <c r="A24" t="s">
        <v>89</v>
      </c>
    </row>
    <row r="25" spans="1:3" x14ac:dyDescent="0.25">
      <c r="A25" t="s">
        <v>25</v>
      </c>
    </row>
    <row r="26" spans="1:3" x14ac:dyDescent="0.25">
      <c r="A26" t="s">
        <v>90</v>
      </c>
    </row>
    <row r="27" spans="1:3" x14ac:dyDescent="0.25">
      <c r="A27" t="s">
        <v>91</v>
      </c>
    </row>
    <row r="28" spans="1:3" x14ac:dyDescent="0.25">
      <c r="A28" s="14" t="s">
        <v>92</v>
      </c>
    </row>
    <row r="29" spans="1:3" x14ac:dyDescent="0.25">
      <c r="A29" s="14"/>
    </row>
    <row r="30" spans="1:3" x14ac:dyDescent="0.25">
      <c r="A30" s="2" t="s">
        <v>4</v>
      </c>
      <c r="B30" s="1"/>
    </row>
    <row r="31" spans="1:3" ht="60" x14ac:dyDescent="0.25">
      <c r="A31" s="42" t="s">
        <v>182</v>
      </c>
      <c r="B31" s="16" t="s">
        <v>37</v>
      </c>
    </row>
    <row r="32" spans="1:3" ht="45" x14ac:dyDescent="0.25">
      <c r="A32" s="42" t="s">
        <v>183</v>
      </c>
      <c r="B32" s="16" t="s">
        <v>38</v>
      </c>
    </row>
    <row r="33" spans="1:2" ht="30" x14ac:dyDescent="0.25">
      <c r="A33" s="42" t="s">
        <v>184</v>
      </c>
      <c r="B33" s="16" t="s">
        <v>39</v>
      </c>
    </row>
    <row r="35" spans="1:2" x14ac:dyDescent="0.25">
      <c r="A35" s="4" t="s">
        <v>81</v>
      </c>
      <c r="B35" t="s">
        <v>36</v>
      </c>
    </row>
    <row r="36" spans="1:2" x14ac:dyDescent="0.25">
      <c r="A36" s="4"/>
    </row>
    <row r="37" spans="1:2" x14ac:dyDescent="0.25">
      <c r="A37" s="58" t="s">
        <v>5</v>
      </c>
      <c r="B37" s="58"/>
    </row>
    <row r="38" spans="1:2" x14ac:dyDescent="0.25">
      <c r="A38" s="55" t="s">
        <v>186</v>
      </c>
      <c r="B38" s="55"/>
    </row>
    <row r="39" spans="1:2" x14ac:dyDescent="0.25">
      <c r="A39" s="55" t="s">
        <v>187</v>
      </c>
      <c r="B39" s="55"/>
    </row>
    <row r="40" spans="1:2" x14ac:dyDescent="0.25">
      <c r="A40" s="55" t="s">
        <v>188</v>
      </c>
      <c r="B40" s="55"/>
    </row>
  </sheetData>
  <mergeCells count="11">
    <mergeCell ref="B2:J2"/>
    <mergeCell ref="A20:B20"/>
    <mergeCell ref="A17:B17"/>
    <mergeCell ref="A18:B18"/>
    <mergeCell ref="A19:B19"/>
    <mergeCell ref="A40:B40"/>
    <mergeCell ref="A21:B21"/>
    <mergeCell ref="A22:B22"/>
    <mergeCell ref="A37:B37"/>
    <mergeCell ref="A38:B38"/>
    <mergeCell ref="A39:B3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selection activeCell="B4" sqref="B4:D4"/>
    </sheetView>
  </sheetViews>
  <sheetFormatPr defaultRowHeight="15" x14ac:dyDescent="0.25"/>
  <cols>
    <col min="3" max="3" width="24.42578125" bestFit="1" customWidth="1"/>
    <col min="7" max="7" width="9.7109375" bestFit="1" customWidth="1"/>
    <col min="9" max="9" width="10.5703125" bestFit="1" customWidth="1"/>
    <col min="10" max="10" width="10.5703125" customWidth="1"/>
    <col min="11" max="11" width="10.5703125" bestFit="1" customWidth="1"/>
    <col min="14" max="17" width="11.5703125" customWidth="1"/>
  </cols>
  <sheetData>
    <row r="1" spans="1:18" ht="18.75" x14ac:dyDescent="0.3">
      <c r="A1" s="24" t="s">
        <v>67</v>
      </c>
      <c r="B1" s="64" t="s">
        <v>75</v>
      </c>
      <c r="C1" s="65"/>
      <c r="D1" s="66"/>
    </row>
    <row r="2" spans="1:18" x14ac:dyDescent="0.25">
      <c r="A2" s="27" t="s">
        <v>76</v>
      </c>
      <c r="B2" s="64"/>
      <c r="C2" s="65"/>
      <c r="D2" s="66"/>
    </row>
    <row r="3" spans="1:18" x14ac:dyDescent="0.25">
      <c r="A3" s="27" t="s">
        <v>77</v>
      </c>
      <c r="B3" s="64"/>
      <c r="C3" s="65"/>
      <c r="D3" s="66"/>
    </row>
    <row r="4" spans="1:18" x14ac:dyDescent="0.25">
      <c r="A4" s="27" t="s">
        <v>78</v>
      </c>
      <c r="B4" s="64" t="s">
        <v>11</v>
      </c>
      <c r="C4" s="65"/>
      <c r="D4" s="66"/>
      <c r="E4" s="71" t="s">
        <v>44</v>
      </c>
      <c r="F4" s="71"/>
      <c r="G4" s="71"/>
      <c r="H4" s="71"/>
      <c r="I4" s="71"/>
      <c r="J4" s="71"/>
      <c r="K4" s="71"/>
      <c r="L4" s="71"/>
    </row>
    <row r="5" spans="1:18" ht="29.25" customHeight="1" x14ac:dyDescent="0.25">
      <c r="A5" s="33" t="s">
        <v>79</v>
      </c>
      <c r="B5" s="68" t="s">
        <v>175</v>
      </c>
      <c r="C5" s="69"/>
      <c r="D5" s="70"/>
      <c r="E5" s="71"/>
      <c r="F5" s="71"/>
      <c r="G5" s="71"/>
      <c r="H5" s="71"/>
      <c r="I5" s="71"/>
      <c r="J5" s="71"/>
      <c r="K5" s="71"/>
      <c r="L5" s="71"/>
    </row>
    <row r="6" spans="1:18" ht="15" customHeight="1" x14ac:dyDescent="0.25">
      <c r="A6" s="27" t="s">
        <v>80</v>
      </c>
      <c r="B6" s="64" t="s">
        <v>182</v>
      </c>
      <c r="C6" s="65"/>
      <c r="D6" s="66"/>
      <c r="E6" s="71"/>
      <c r="F6" s="71"/>
      <c r="G6" s="71"/>
      <c r="H6" s="71"/>
      <c r="I6" s="71"/>
      <c r="J6" s="71"/>
      <c r="K6" s="71"/>
      <c r="L6" s="71"/>
      <c r="O6" s="25"/>
      <c r="P6" s="25"/>
      <c r="Q6" s="25"/>
      <c r="R6" s="9"/>
    </row>
    <row r="7" spans="1:18" ht="15.75" customHeight="1" x14ac:dyDescent="0.25">
      <c r="A7" s="67" t="s">
        <v>45</v>
      </c>
      <c r="B7" s="67"/>
      <c r="C7" s="51" t="s">
        <v>46</v>
      </c>
      <c r="D7" s="51" t="s">
        <v>62</v>
      </c>
      <c r="E7" s="51" t="s">
        <v>2</v>
      </c>
      <c r="F7" s="67" t="s">
        <v>64</v>
      </c>
      <c r="G7" s="67"/>
      <c r="H7" s="67"/>
      <c r="I7" s="53" t="s">
        <v>73</v>
      </c>
      <c r="J7" s="53" t="s">
        <v>74</v>
      </c>
      <c r="K7" s="51" t="s">
        <v>5</v>
      </c>
      <c r="L7" s="51" t="s">
        <v>65</v>
      </c>
      <c r="N7" s="62" t="s">
        <v>43</v>
      </c>
      <c r="O7" s="63" t="s">
        <v>96</v>
      </c>
      <c r="P7" s="63" t="s">
        <v>40</v>
      </c>
      <c r="Q7" s="63" t="s">
        <v>95</v>
      </c>
    </row>
    <row r="8" spans="1:18" x14ac:dyDescent="0.25">
      <c r="A8" s="27" t="s">
        <v>6</v>
      </c>
      <c r="B8" s="27" t="s">
        <v>47</v>
      </c>
      <c r="C8" s="52"/>
      <c r="D8" s="52"/>
      <c r="E8" s="52"/>
      <c r="F8" s="23" t="s">
        <v>72</v>
      </c>
      <c r="G8" s="30" t="s">
        <v>11</v>
      </c>
      <c r="H8" s="30" t="s">
        <v>63</v>
      </c>
      <c r="I8" s="54"/>
      <c r="J8" s="54"/>
      <c r="K8" s="52"/>
      <c r="L8" s="52"/>
      <c r="N8" s="62"/>
      <c r="O8" s="63"/>
      <c r="P8" s="63"/>
      <c r="Q8" s="63"/>
    </row>
    <row r="9" spans="1:18" x14ac:dyDescent="0.25">
      <c r="A9" s="10" t="s">
        <v>48</v>
      </c>
      <c r="B9" s="10">
        <v>1</v>
      </c>
      <c r="C9" s="1" t="s">
        <v>49</v>
      </c>
      <c r="D9" s="1">
        <v>1</v>
      </c>
      <c r="E9" s="1"/>
      <c r="F9" s="1"/>
      <c r="G9" s="1"/>
      <c r="H9" s="1"/>
      <c r="I9" s="1"/>
      <c r="J9" s="1"/>
      <c r="K9" s="1"/>
      <c r="L9" s="1"/>
      <c r="N9" s="1">
        <f t="shared" ref="N9:N18" si="0">IF(ISBLANK(C9),0,1)</f>
        <v>1</v>
      </c>
      <c r="O9" s="1">
        <f t="shared" ref="O9:O18" si="1">IF(ISBLANK(H9),0,1)</f>
        <v>0</v>
      </c>
      <c r="P9" s="1">
        <f>COUNTIF(A9,"A")</f>
        <v>1</v>
      </c>
      <c r="Q9" s="1">
        <f>IF(O9+P9=2,1,0)</f>
        <v>0</v>
      </c>
    </row>
    <row r="10" spans="1:18" x14ac:dyDescent="0.25">
      <c r="A10" s="10" t="s">
        <v>48</v>
      </c>
      <c r="B10" s="10">
        <v>2</v>
      </c>
      <c r="C10" s="1" t="s">
        <v>50</v>
      </c>
      <c r="D10" s="1">
        <v>1</v>
      </c>
      <c r="E10" s="1"/>
      <c r="F10" s="1"/>
      <c r="G10" s="1"/>
      <c r="H10" s="1"/>
      <c r="I10" s="1"/>
      <c r="J10" s="1"/>
      <c r="K10" s="1"/>
      <c r="L10" s="1"/>
      <c r="N10" s="1">
        <f t="shared" si="0"/>
        <v>1</v>
      </c>
      <c r="O10" s="1">
        <f t="shared" si="1"/>
        <v>0</v>
      </c>
      <c r="P10" s="1">
        <f t="shared" ref="P10:P18" si="2">COUNTIF(A10,"A")</f>
        <v>1</v>
      </c>
      <c r="Q10" s="1">
        <f t="shared" ref="Q10:Q18" si="3">IF(O10+P10=2,1,0)</f>
        <v>0</v>
      </c>
    </row>
    <row r="11" spans="1:18" x14ac:dyDescent="0.25">
      <c r="A11" s="10" t="s">
        <v>48</v>
      </c>
      <c r="B11" s="10">
        <v>3</v>
      </c>
      <c r="C11" s="1" t="s">
        <v>51</v>
      </c>
      <c r="D11" s="1">
        <v>1</v>
      </c>
      <c r="E11" s="1"/>
      <c r="F11" s="1"/>
      <c r="G11" s="1"/>
      <c r="H11" s="1"/>
      <c r="I11" s="1"/>
      <c r="J11" s="1"/>
      <c r="K11" s="1"/>
      <c r="L11" s="1"/>
      <c r="N11" s="1">
        <f t="shared" si="0"/>
        <v>1</v>
      </c>
      <c r="O11" s="1">
        <f t="shared" si="1"/>
        <v>0</v>
      </c>
      <c r="P11" s="1">
        <f t="shared" si="2"/>
        <v>1</v>
      </c>
      <c r="Q11" s="1">
        <f t="shared" si="3"/>
        <v>0</v>
      </c>
    </row>
    <row r="12" spans="1:18" x14ac:dyDescent="0.25">
      <c r="A12" s="10" t="s">
        <v>48</v>
      </c>
      <c r="B12" s="10">
        <v>4</v>
      </c>
      <c r="C12" s="1" t="s">
        <v>52</v>
      </c>
      <c r="D12" s="1">
        <v>1</v>
      </c>
      <c r="E12" s="1"/>
      <c r="F12" s="1"/>
      <c r="G12" s="1"/>
      <c r="H12" s="1"/>
      <c r="I12" s="1"/>
      <c r="J12" s="1"/>
      <c r="K12" s="1"/>
      <c r="L12" s="1"/>
      <c r="N12" s="1">
        <f t="shared" si="0"/>
        <v>1</v>
      </c>
      <c r="O12" s="1">
        <f t="shared" si="1"/>
        <v>0</v>
      </c>
      <c r="P12" s="1">
        <f t="shared" si="2"/>
        <v>1</v>
      </c>
      <c r="Q12" s="1">
        <f t="shared" si="3"/>
        <v>0</v>
      </c>
    </row>
    <row r="13" spans="1:18" x14ac:dyDescent="0.25">
      <c r="A13" s="10" t="s">
        <v>53</v>
      </c>
      <c r="B13" s="10">
        <v>1</v>
      </c>
      <c r="C13" s="1" t="s">
        <v>54</v>
      </c>
      <c r="D13" s="1">
        <v>1</v>
      </c>
      <c r="E13" s="1"/>
      <c r="F13" s="1"/>
      <c r="G13" s="1"/>
      <c r="H13" s="1"/>
      <c r="I13" s="1"/>
      <c r="J13" s="1"/>
      <c r="K13" s="1"/>
      <c r="L13" s="1"/>
      <c r="N13" s="1">
        <f t="shared" si="0"/>
        <v>1</v>
      </c>
      <c r="O13" s="1">
        <f t="shared" si="1"/>
        <v>0</v>
      </c>
      <c r="P13" s="1">
        <f t="shared" si="2"/>
        <v>0</v>
      </c>
      <c r="Q13" s="1">
        <f t="shared" si="3"/>
        <v>0</v>
      </c>
    </row>
    <row r="14" spans="1:18" x14ac:dyDescent="0.25">
      <c r="A14" s="10" t="s">
        <v>53</v>
      </c>
      <c r="B14" s="10">
        <v>2</v>
      </c>
      <c r="C14" s="1" t="s">
        <v>55</v>
      </c>
      <c r="D14" s="1">
        <v>1</v>
      </c>
      <c r="E14" s="1"/>
      <c r="F14" s="1"/>
      <c r="G14" s="1"/>
      <c r="H14" s="1"/>
      <c r="I14" s="1"/>
      <c r="J14" s="1"/>
      <c r="K14" s="1"/>
      <c r="L14" s="1"/>
      <c r="N14" s="1">
        <f t="shared" si="0"/>
        <v>1</v>
      </c>
      <c r="O14" s="1">
        <f t="shared" si="1"/>
        <v>0</v>
      </c>
      <c r="P14" s="1">
        <f t="shared" si="2"/>
        <v>0</v>
      </c>
      <c r="Q14" s="1">
        <f t="shared" si="3"/>
        <v>0</v>
      </c>
    </row>
    <row r="15" spans="1:18" x14ac:dyDescent="0.25">
      <c r="A15" s="10" t="s">
        <v>53</v>
      </c>
      <c r="B15" s="10">
        <v>3</v>
      </c>
      <c r="C15" s="1" t="s">
        <v>56</v>
      </c>
      <c r="D15" s="1">
        <v>1</v>
      </c>
      <c r="E15" s="1"/>
      <c r="F15" s="1"/>
      <c r="G15" s="1"/>
      <c r="H15" s="1"/>
      <c r="I15" s="1"/>
      <c r="J15" s="1"/>
      <c r="K15" s="1"/>
      <c r="L15" s="1"/>
      <c r="N15" s="1">
        <f t="shared" si="0"/>
        <v>1</v>
      </c>
      <c r="O15" s="1">
        <f t="shared" si="1"/>
        <v>0</v>
      </c>
      <c r="P15" s="1">
        <f t="shared" si="2"/>
        <v>0</v>
      </c>
      <c r="Q15" s="1">
        <f t="shared" si="3"/>
        <v>0</v>
      </c>
    </row>
    <row r="16" spans="1:18" x14ac:dyDescent="0.25">
      <c r="A16" s="10" t="s">
        <v>53</v>
      </c>
      <c r="B16" s="10">
        <v>4</v>
      </c>
      <c r="C16" s="1" t="s">
        <v>57</v>
      </c>
      <c r="D16" s="1">
        <v>1</v>
      </c>
      <c r="E16" s="1"/>
      <c r="F16" s="1"/>
      <c r="G16" s="1"/>
      <c r="H16" s="1"/>
      <c r="I16" s="1"/>
      <c r="J16" s="1"/>
      <c r="K16" s="1"/>
      <c r="L16" s="1"/>
      <c r="N16" s="1">
        <f t="shared" si="0"/>
        <v>1</v>
      </c>
      <c r="O16" s="1">
        <f t="shared" si="1"/>
        <v>0</v>
      </c>
      <c r="P16" s="1">
        <f t="shared" si="2"/>
        <v>0</v>
      </c>
      <c r="Q16" s="1">
        <f t="shared" si="3"/>
        <v>0</v>
      </c>
    </row>
    <row r="17" spans="1:17" x14ac:dyDescent="0.25">
      <c r="A17" s="10" t="s">
        <v>58</v>
      </c>
      <c r="B17" s="10">
        <v>1</v>
      </c>
      <c r="C17" s="1" t="s">
        <v>59</v>
      </c>
      <c r="D17" s="1">
        <v>1</v>
      </c>
      <c r="E17" s="1"/>
      <c r="F17" s="1"/>
      <c r="G17" s="1"/>
      <c r="H17" s="1"/>
      <c r="I17" s="1"/>
      <c r="J17" s="1"/>
      <c r="K17" s="1"/>
      <c r="L17" s="1"/>
      <c r="N17" s="1">
        <f t="shared" si="0"/>
        <v>1</v>
      </c>
      <c r="O17" s="1">
        <f t="shared" si="1"/>
        <v>0</v>
      </c>
      <c r="P17" s="1">
        <f t="shared" si="2"/>
        <v>0</v>
      </c>
      <c r="Q17" s="1">
        <f t="shared" si="3"/>
        <v>0</v>
      </c>
    </row>
    <row r="18" spans="1:17" x14ac:dyDescent="0.25">
      <c r="A18" s="10" t="s">
        <v>58</v>
      </c>
      <c r="B18" s="10">
        <v>2</v>
      </c>
      <c r="C18" s="1" t="s">
        <v>60</v>
      </c>
      <c r="D18" s="1">
        <v>1</v>
      </c>
      <c r="E18" s="1"/>
      <c r="F18" s="1"/>
      <c r="G18" s="1"/>
      <c r="H18" s="1"/>
      <c r="I18" s="1"/>
      <c r="J18" s="1"/>
      <c r="K18" s="1"/>
      <c r="L18" s="1"/>
      <c r="N18" s="1">
        <f t="shared" si="0"/>
        <v>1</v>
      </c>
      <c r="O18" s="1">
        <f t="shared" si="1"/>
        <v>0</v>
      </c>
      <c r="P18" s="1">
        <f t="shared" si="2"/>
        <v>0</v>
      </c>
      <c r="Q18" s="1">
        <f t="shared" si="3"/>
        <v>0</v>
      </c>
    </row>
    <row r="19" spans="1:17" x14ac:dyDescent="0.25">
      <c r="I19">
        <f>SUM(I9:I18)</f>
        <v>0</v>
      </c>
      <c r="J19">
        <f>SUM(J9:J18)</f>
        <v>0</v>
      </c>
      <c r="N19" s="4">
        <f>SUM(N9:N18)</f>
        <v>10</v>
      </c>
      <c r="O19" s="4">
        <f>SUM(O9:O18)</f>
        <v>0</v>
      </c>
      <c r="P19" s="4">
        <f>SUM(P9:P18)</f>
        <v>4</v>
      </c>
      <c r="Q19" s="4">
        <f>SUM(Q9:Q18)</f>
        <v>0</v>
      </c>
    </row>
    <row r="21" spans="1:17" x14ac:dyDescent="0.25">
      <c r="A21" t="s">
        <v>61</v>
      </c>
    </row>
  </sheetData>
  <mergeCells count="20">
    <mergeCell ref="B1:D1"/>
    <mergeCell ref="F7:H7"/>
    <mergeCell ref="I7:I8"/>
    <mergeCell ref="J7:J8"/>
    <mergeCell ref="A7:B7"/>
    <mergeCell ref="C7:C8"/>
    <mergeCell ref="D7:D8"/>
    <mergeCell ref="E7:E8"/>
    <mergeCell ref="B2:D2"/>
    <mergeCell ref="B4:D4"/>
    <mergeCell ref="B3:D3"/>
    <mergeCell ref="B5:D5"/>
    <mergeCell ref="B6:D6"/>
    <mergeCell ref="E4:L6"/>
    <mergeCell ref="N7:N8"/>
    <mergeCell ref="O7:O8"/>
    <mergeCell ref="P7:P8"/>
    <mergeCell ref="Q7:Q8"/>
    <mergeCell ref="K7:K8"/>
    <mergeCell ref="L7:L8"/>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'Dashboard Legend'!$A$6:$A$12</xm:f>
          </x14:formula1>
          <xm:sqref>B4:D4</xm:sqref>
        </x14:dataValidation>
        <x14:dataValidation type="list" allowBlank="1" showInputMessage="1" showErrorMessage="1">
          <x14:formula1>
            <xm:f>'Dashboard Legend'!$A$17:$A$22</xm:f>
          </x14:formula1>
          <xm:sqref>B5:D5</xm:sqref>
        </x14:dataValidation>
        <x14:dataValidation type="list" allowBlank="1" showInputMessage="1" showErrorMessage="1">
          <x14:formula1>
            <xm:f>'Dashboard Legend'!$A$31:$A$33</xm:f>
          </x14:formula1>
          <xm:sqref>B6:D6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9"/>
  <sheetViews>
    <sheetView workbookViewId="0">
      <selection activeCell="F19" sqref="F19"/>
    </sheetView>
  </sheetViews>
  <sheetFormatPr defaultRowHeight="15" x14ac:dyDescent="0.25"/>
  <cols>
    <col min="1" max="1" width="20" customWidth="1"/>
    <col min="2" max="2" width="9.7109375" bestFit="1" customWidth="1"/>
    <col min="5" max="5" width="11.85546875" bestFit="1" customWidth="1"/>
    <col min="6" max="6" width="12" bestFit="1" customWidth="1"/>
  </cols>
  <sheetData>
    <row r="2" spans="1:11" x14ac:dyDescent="0.25">
      <c r="A2" s="29" t="s">
        <v>107</v>
      </c>
      <c r="B2" s="29" t="s">
        <v>64</v>
      </c>
      <c r="C2" s="29" t="s">
        <v>106</v>
      </c>
      <c r="D2" s="29" t="s">
        <v>100</v>
      </c>
      <c r="E2" s="29" t="s">
        <v>120</v>
      </c>
      <c r="F2" s="29" t="s">
        <v>168</v>
      </c>
      <c r="G2" s="29" t="s">
        <v>125</v>
      </c>
      <c r="H2" s="29" t="s">
        <v>126</v>
      </c>
      <c r="I2" s="29" t="s">
        <v>127</v>
      </c>
      <c r="J2" s="29" t="s">
        <v>7</v>
      </c>
      <c r="K2" s="29" t="s">
        <v>113</v>
      </c>
    </row>
    <row r="3" spans="1:11" x14ac:dyDescent="0.25">
      <c r="A3" s="1" t="str">
        <f>'Session Report'!B1</f>
        <v>&lt;Name&gt;</v>
      </c>
      <c r="B3" s="21">
        <f>'Session Report'!B8</f>
        <v>41709</v>
      </c>
      <c r="C3" s="37">
        <f>'Session Report'!B10-'Session Report'!B9</f>
        <v>8.333333333333337E-2</v>
      </c>
      <c r="D3" s="1">
        <f>'Session Report'!B17</f>
        <v>0</v>
      </c>
      <c r="E3" s="1">
        <f>'Session Report'!B18</f>
        <v>0</v>
      </c>
      <c r="F3" s="40">
        <f>'Session Report'!B19</f>
        <v>0</v>
      </c>
      <c r="G3" s="1">
        <f>'Session Report'!B14</f>
        <v>0</v>
      </c>
      <c r="H3" s="1">
        <f>'Session Report'!B15</f>
        <v>0</v>
      </c>
      <c r="I3" s="1">
        <f>'Session Report'!B16</f>
        <v>0</v>
      </c>
      <c r="J3" s="1">
        <f>COUNT('Session Report'!A25:A27)</f>
        <v>2</v>
      </c>
      <c r="K3" s="1">
        <f>COUNT('Session Report'!A29:A31)</f>
        <v>0</v>
      </c>
    </row>
    <row r="4" spans="1:11" x14ac:dyDescent="0.25">
      <c r="A4" s="1"/>
      <c r="B4" s="1"/>
      <c r="C4" s="1"/>
      <c r="D4" s="1"/>
      <c r="E4" s="1"/>
      <c r="F4" s="1"/>
      <c r="G4" s="1"/>
      <c r="H4" s="1"/>
      <c r="I4" s="1"/>
      <c r="J4" s="1"/>
      <c r="K4" s="1"/>
    </row>
    <row r="5" spans="1:11" x14ac:dyDescent="0.25">
      <c r="A5" s="1"/>
      <c r="B5" s="1"/>
      <c r="C5" s="1"/>
      <c r="D5" s="1"/>
      <c r="E5" s="1"/>
      <c r="F5" s="1"/>
      <c r="G5" s="1"/>
      <c r="H5" s="1"/>
      <c r="I5" s="1"/>
      <c r="J5" s="1"/>
      <c r="K5" s="1"/>
    </row>
    <row r="6" spans="1:11" x14ac:dyDescent="0.25">
      <c r="C6" s="38">
        <f>SUM(C3:C5)</f>
        <v>8.333333333333337E-2</v>
      </c>
      <c r="D6">
        <f>SUM(D3:D5)</f>
        <v>0</v>
      </c>
      <c r="E6">
        <f t="shared" ref="E6:K6" si="0">SUM(E3:E5)</f>
        <v>0</v>
      </c>
      <c r="F6">
        <f t="shared" si="0"/>
        <v>0</v>
      </c>
      <c r="G6">
        <f t="shared" si="0"/>
        <v>0</v>
      </c>
      <c r="H6">
        <f t="shared" si="0"/>
        <v>0</v>
      </c>
      <c r="I6">
        <f t="shared" si="0"/>
        <v>0</v>
      </c>
      <c r="J6">
        <f t="shared" si="0"/>
        <v>2</v>
      </c>
      <c r="K6">
        <f t="shared" si="0"/>
        <v>0</v>
      </c>
    </row>
    <row r="8" spans="1:11" x14ac:dyDescent="0.25">
      <c r="A8" s="4" t="s">
        <v>128</v>
      </c>
    </row>
    <row r="9" spans="1:11" x14ac:dyDescent="0.25">
      <c r="A9" s="8" t="s">
        <v>132</v>
      </c>
      <c r="B9" s="8"/>
      <c r="C9" s="8"/>
      <c r="D9" s="8"/>
      <c r="E9" s="8"/>
      <c r="F9" s="8"/>
      <c r="G9" s="8"/>
      <c r="H9" s="8"/>
      <c r="I9" s="8"/>
      <c r="J9" s="8"/>
      <c r="K9" s="8"/>
    </row>
    <row r="10" spans="1:11" x14ac:dyDescent="0.25">
      <c r="A10" s="8" t="s">
        <v>129</v>
      </c>
      <c r="B10" s="8"/>
      <c r="C10" s="8"/>
      <c r="D10" s="8"/>
      <c r="E10" s="8"/>
      <c r="F10" s="8"/>
      <c r="G10" s="8"/>
      <c r="H10" s="8"/>
      <c r="I10" s="8"/>
      <c r="J10" s="8"/>
      <c r="K10" s="8"/>
    </row>
    <row r="11" spans="1:11" x14ac:dyDescent="0.25">
      <c r="A11" s="8" t="s">
        <v>133</v>
      </c>
      <c r="B11" s="8"/>
      <c r="C11" s="8"/>
      <c r="D11" s="8"/>
      <c r="E11" s="8"/>
      <c r="F11" s="8"/>
      <c r="G11" s="8"/>
      <c r="H11" s="8"/>
      <c r="I11" s="8"/>
      <c r="J11" s="8"/>
      <c r="K11" s="8"/>
    </row>
    <row r="12" spans="1:11" x14ac:dyDescent="0.25">
      <c r="A12" s="8" t="s">
        <v>134</v>
      </c>
      <c r="B12" s="8"/>
      <c r="C12" s="8"/>
      <c r="D12" s="8"/>
      <c r="E12" s="8"/>
      <c r="F12" s="8"/>
      <c r="G12" s="8"/>
      <c r="H12" s="8"/>
      <c r="I12" s="8"/>
      <c r="J12" s="8"/>
      <c r="K12" s="8"/>
    </row>
    <row r="13" spans="1:11" x14ac:dyDescent="0.25">
      <c r="A13" s="8" t="s">
        <v>142</v>
      </c>
      <c r="B13" s="8"/>
      <c r="C13" s="8"/>
      <c r="D13" s="8"/>
      <c r="E13" s="8"/>
      <c r="F13" s="8"/>
      <c r="G13" s="8"/>
      <c r="H13" s="8"/>
      <c r="I13" s="8"/>
      <c r="J13" s="8"/>
      <c r="K13" s="8"/>
    </row>
    <row r="14" spans="1:11" x14ac:dyDescent="0.25">
      <c r="A14" s="8" t="s">
        <v>135</v>
      </c>
      <c r="B14" s="8"/>
      <c r="C14" s="8"/>
      <c r="D14" s="8"/>
      <c r="E14" s="8"/>
      <c r="F14" s="8"/>
      <c r="G14" s="8"/>
      <c r="H14" s="8"/>
      <c r="I14" s="8"/>
      <c r="J14" s="8"/>
      <c r="K14" s="8"/>
    </row>
    <row r="15" spans="1:11" x14ac:dyDescent="0.25">
      <c r="A15" s="8" t="s">
        <v>143</v>
      </c>
      <c r="B15" s="8"/>
      <c r="C15" s="8"/>
      <c r="D15" s="8"/>
      <c r="E15" s="8"/>
      <c r="F15" s="8"/>
      <c r="G15" s="8"/>
      <c r="H15" s="8"/>
      <c r="I15" s="8"/>
      <c r="J15" s="8"/>
      <c r="K15" s="8"/>
    </row>
    <row r="16" spans="1:11" x14ac:dyDescent="0.25">
      <c r="A16" s="8" t="s">
        <v>136</v>
      </c>
      <c r="B16" s="8"/>
      <c r="C16" s="8"/>
      <c r="D16" s="8"/>
      <c r="E16" s="8"/>
      <c r="F16" s="8"/>
      <c r="G16" s="8"/>
      <c r="H16" s="8"/>
      <c r="I16" s="8"/>
      <c r="J16" s="8"/>
      <c r="K16" s="8"/>
    </row>
    <row r="17" spans="1:11" x14ac:dyDescent="0.25">
      <c r="A17" s="8" t="s">
        <v>144</v>
      </c>
      <c r="B17" s="8"/>
      <c r="C17" s="8"/>
      <c r="D17" s="8"/>
      <c r="E17" s="8"/>
      <c r="F17" s="8"/>
      <c r="G17" s="8"/>
      <c r="H17" s="8"/>
      <c r="I17" s="8"/>
      <c r="J17" s="8"/>
      <c r="K17" s="8"/>
    </row>
    <row r="18" spans="1:11" x14ac:dyDescent="0.25">
      <c r="A18" s="8" t="s">
        <v>167</v>
      </c>
      <c r="B18" s="8"/>
      <c r="C18" s="8"/>
      <c r="D18" s="8"/>
      <c r="E18" s="8"/>
      <c r="F18" s="8"/>
      <c r="G18" s="8"/>
      <c r="H18" s="8"/>
      <c r="I18" s="8"/>
      <c r="J18" s="8"/>
      <c r="K18" s="8"/>
    </row>
    <row r="19" spans="1:11" x14ac:dyDescent="0.25">
      <c r="A19" s="8" t="s">
        <v>137</v>
      </c>
      <c r="B19" s="8"/>
      <c r="C19" s="8"/>
      <c r="D19" s="8"/>
      <c r="E19" s="8"/>
      <c r="F19" s="8"/>
      <c r="G19" s="8"/>
      <c r="H19" s="8"/>
      <c r="I19" s="8"/>
      <c r="J19" s="8"/>
      <c r="K19" s="8"/>
    </row>
    <row r="20" spans="1:11" x14ac:dyDescent="0.25">
      <c r="A20" s="8" t="s">
        <v>141</v>
      </c>
      <c r="B20" s="8"/>
      <c r="C20" s="8"/>
      <c r="D20" s="8"/>
      <c r="E20" s="8"/>
      <c r="F20" s="8"/>
      <c r="G20" s="8"/>
      <c r="H20" s="8"/>
      <c r="I20" s="8"/>
      <c r="J20" s="8"/>
      <c r="K20" s="8"/>
    </row>
    <row r="21" spans="1:11" x14ac:dyDescent="0.25">
      <c r="A21" s="8" t="s">
        <v>140</v>
      </c>
      <c r="B21" s="8"/>
      <c r="C21" s="8"/>
      <c r="D21" s="8"/>
      <c r="E21" s="8"/>
      <c r="F21" s="8"/>
      <c r="G21" s="8"/>
      <c r="H21" s="8"/>
      <c r="I21" s="8"/>
      <c r="J21" s="8"/>
      <c r="K21" s="8"/>
    </row>
    <row r="22" spans="1:11" x14ac:dyDescent="0.25">
      <c r="A22" s="8" t="s">
        <v>145</v>
      </c>
      <c r="B22" s="8"/>
      <c r="C22" s="8"/>
      <c r="D22" s="8"/>
      <c r="E22" s="8"/>
      <c r="F22" s="8"/>
      <c r="G22" s="8"/>
      <c r="H22" s="8"/>
      <c r="I22" s="8"/>
      <c r="J22" s="8"/>
      <c r="K22" s="8"/>
    </row>
    <row r="23" spans="1:11" x14ac:dyDescent="0.25">
      <c r="A23" s="8" t="s">
        <v>138</v>
      </c>
      <c r="B23" s="8"/>
      <c r="C23" s="8"/>
      <c r="D23" s="8"/>
      <c r="E23" s="8"/>
      <c r="F23" s="8"/>
      <c r="G23" s="8"/>
      <c r="H23" s="8"/>
      <c r="I23" s="8"/>
      <c r="J23" s="8"/>
      <c r="K23" s="8"/>
    </row>
    <row r="24" spans="1:11" x14ac:dyDescent="0.25">
      <c r="A24" s="8" t="s">
        <v>130</v>
      </c>
      <c r="B24" s="8"/>
      <c r="C24" s="8"/>
      <c r="D24" s="8"/>
      <c r="E24" s="8"/>
      <c r="F24" s="8"/>
      <c r="G24" s="8"/>
      <c r="H24" s="8"/>
      <c r="I24" s="8"/>
      <c r="J24" s="8"/>
      <c r="K24" s="8"/>
    </row>
    <row r="25" spans="1:11" x14ac:dyDescent="0.25">
      <c r="A25" s="8" t="s">
        <v>146</v>
      </c>
      <c r="B25" s="8"/>
      <c r="C25" s="8"/>
      <c r="D25" s="8"/>
      <c r="E25" s="8"/>
      <c r="F25" s="8"/>
      <c r="G25" s="8"/>
      <c r="H25" s="8"/>
      <c r="I25" s="8"/>
      <c r="J25" s="8"/>
      <c r="K25" s="8"/>
    </row>
    <row r="26" spans="1:11" x14ac:dyDescent="0.25">
      <c r="A26" s="8" t="s">
        <v>147</v>
      </c>
      <c r="B26" s="8"/>
      <c r="C26" s="8"/>
      <c r="D26" s="8"/>
      <c r="E26" s="8"/>
      <c r="F26" s="8"/>
      <c r="G26" s="8"/>
      <c r="H26" s="8"/>
      <c r="I26" s="8"/>
      <c r="J26" s="8"/>
      <c r="K26" s="8"/>
    </row>
    <row r="27" spans="1:11" x14ac:dyDescent="0.25">
      <c r="A27" s="8" t="s">
        <v>139</v>
      </c>
      <c r="B27" s="8"/>
      <c r="C27" s="8"/>
      <c r="D27" s="8"/>
      <c r="E27" s="8"/>
      <c r="F27" s="8"/>
      <c r="G27" s="8"/>
      <c r="H27" s="8"/>
      <c r="I27" s="8"/>
      <c r="J27" s="8"/>
      <c r="K27" s="8"/>
    </row>
    <row r="28" spans="1:11" x14ac:dyDescent="0.25">
      <c r="A28" s="8" t="s">
        <v>131</v>
      </c>
      <c r="B28" s="8"/>
      <c r="C28" s="8"/>
      <c r="D28" s="8"/>
      <c r="E28" s="8"/>
      <c r="F28" s="8"/>
      <c r="G28" s="8"/>
      <c r="H28" s="8"/>
      <c r="I28" s="8"/>
      <c r="J28" s="8"/>
      <c r="K28" s="8"/>
    </row>
    <row r="29" spans="1:11" x14ac:dyDescent="0.25">
      <c r="A29" s="8"/>
      <c r="B29" s="8"/>
      <c r="C29" s="8"/>
      <c r="D29" s="8"/>
      <c r="E29" s="8"/>
      <c r="F29" s="8"/>
      <c r="G29" s="8"/>
      <c r="H29" s="8"/>
      <c r="I29" s="8"/>
      <c r="J29" s="8"/>
      <c r="K29"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opLeftCell="A10" workbookViewId="0">
      <selection activeCell="F26" sqref="F26"/>
    </sheetView>
  </sheetViews>
  <sheetFormatPr defaultRowHeight="15" x14ac:dyDescent="0.25"/>
  <cols>
    <col min="1" max="1" width="21" customWidth="1"/>
    <col min="2" max="2" width="48.7109375" customWidth="1"/>
    <col min="4" max="4" width="13.42578125" bestFit="1" customWidth="1"/>
    <col min="5" max="5" width="18.28515625" bestFit="1" customWidth="1"/>
  </cols>
  <sheetData>
    <row r="1" spans="1:7" ht="18.75" x14ac:dyDescent="0.3">
      <c r="A1" s="24" t="s">
        <v>121</v>
      </c>
      <c r="B1" s="29" t="s">
        <v>104</v>
      </c>
      <c r="D1" s="39" t="s">
        <v>154</v>
      </c>
      <c r="E1" s="39" t="s">
        <v>153</v>
      </c>
      <c r="F1" s="4" t="s">
        <v>103</v>
      </c>
      <c r="G1" s="39" t="s">
        <v>106</v>
      </c>
    </row>
    <row r="2" spans="1:7" x14ac:dyDescent="0.25">
      <c r="A2" s="75" t="s">
        <v>100</v>
      </c>
      <c r="B2" s="75"/>
      <c r="D2" t="s">
        <v>155</v>
      </c>
      <c r="E2" t="s">
        <v>116</v>
      </c>
      <c r="F2" t="s">
        <v>151</v>
      </c>
      <c r="G2" t="s">
        <v>160</v>
      </c>
    </row>
    <row r="3" spans="1:7" x14ac:dyDescent="0.25">
      <c r="A3" s="80" t="s">
        <v>102</v>
      </c>
      <c r="B3" s="81"/>
      <c r="D3" t="s">
        <v>156</v>
      </c>
      <c r="E3" t="s">
        <v>117</v>
      </c>
      <c r="G3" t="s">
        <v>161</v>
      </c>
    </row>
    <row r="4" spans="1:7" x14ac:dyDescent="0.25">
      <c r="A4" s="76" t="s">
        <v>114</v>
      </c>
      <c r="B4" s="77"/>
      <c r="D4" t="s">
        <v>125</v>
      </c>
      <c r="E4" t="s">
        <v>118</v>
      </c>
      <c r="G4" t="s">
        <v>162</v>
      </c>
    </row>
    <row r="5" spans="1:7" x14ac:dyDescent="0.25">
      <c r="A5" s="2"/>
      <c r="B5" s="1"/>
      <c r="D5" t="s">
        <v>157</v>
      </c>
      <c r="G5" t="s">
        <v>163</v>
      </c>
    </row>
    <row r="6" spans="1:7" x14ac:dyDescent="0.25">
      <c r="A6" s="2" t="s">
        <v>101</v>
      </c>
      <c r="B6" s="1"/>
      <c r="D6" t="s">
        <v>158</v>
      </c>
    </row>
    <row r="7" spans="1:7" x14ac:dyDescent="0.25">
      <c r="A7" s="2" t="s">
        <v>115</v>
      </c>
      <c r="B7" s="1"/>
      <c r="D7" t="s">
        <v>159</v>
      </c>
    </row>
    <row r="8" spans="1:7" x14ac:dyDescent="0.25">
      <c r="A8" s="2" t="s">
        <v>148</v>
      </c>
      <c r="B8" s="35">
        <v>41709</v>
      </c>
    </row>
    <row r="9" spans="1:7" x14ac:dyDescent="0.25">
      <c r="A9" s="2" t="s">
        <v>149</v>
      </c>
      <c r="B9" s="36">
        <v>0.625</v>
      </c>
    </row>
    <row r="10" spans="1:7" x14ac:dyDescent="0.25">
      <c r="A10" s="2" t="s">
        <v>150</v>
      </c>
      <c r="B10" s="36">
        <v>0.70833333333333337</v>
      </c>
    </row>
    <row r="11" spans="1:7" x14ac:dyDescent="0.25">
      <c r="A11" s="2" t="s">
        <v>103</v>
      </c>
      <c r="B11" s="1"/>
    </row>
    <row r="12" spans="1:7" x14ac:dyDescent="0.25">
      <c r="A12" s="76" t="s">
        <v>164</v>
      </c>
      <c r="B12" s="77"/>
    </row>
    <row r="13" spans="1:7" x14ac:dyDescent="0.25">
      <c r="A13" s="26" t="s">
        <v>106</v>
      </c>
      <c r="B13" s="10"/>
    </row>
    <row r="14" spans="1:7" x14ac:dyDescent="0.25">
      <c r="A14" s="26" t="s">
        <v>111</v>
      </c>
      <c r="B14" s="13">
        <v>0</v>
      </c>
    </row>
    <row r="15" spans="1:7" x14ac:dyDescent="0.25">
      <c r="A15" s="26" t="s">
        <v>126</v>
      </c>
      <c r="B15" s="13">
        <v>0</v>
      </c>
    </row>
    <row r="16" spans="1:7" x14ac:dyDescent="0.25">
      <c r="A16" s="26" t="s">
        <v>152</v>
      </c>
      <c r="B16" s="13">
        <v>0</v>
      </c>
    </row>
    <row r="17" spans="1:2" x14ac:dyDescent="0.25">
      <c r="A17" s="26" t="s">
        <v>165</v>
      </c>
      <c r="B17" s="13">
        <v>0</v>
      </c>
    </row>
    <row r="18" spans="1:2" x14ac:dyDescent="0.25">
      <c r="A18" s="26" t="s">
        <v>166</v>
      </c>
      <c r="B18" s="13">
        <v>0</v>
      </c>
    </row>
    <row r="19" spans="1:2" x14ac:dyDescent="0.25">
      <c r="A19" s="26" t="s">
        <v>168</v>
      </c>
      <c r="B19" s="41">
        <v>0</v>
      </c>
    </row>
    <row r="20" spans="1:2" x14ac:dyDescent="0.25">
      <c r="A20" s="76" t="s">
        <v>108</v>
      </c>
      <c r="B20" s="77" t="s">
        <v>109</v>
      </c>
    </row>
    <row r="21" spans="1:2" x14ac:dyDescent="0.25">
      <c r="A21" s="78" t="s">
        <v>109</v>
      </c>
      <c r="B21" s="79"/>
    </row>
    <row r="22" spans="1:2" x14ac:dyDescent="0.25">
      <c r="A22" s="76" t="s">
        <v>110</v>
      </c>
      <c r="B22" s="77"/>
    </row>
    <row r="23" spans="1:2" ht="30" customHeight="1" x14ac:dyDescent="0.25">
      <c r="A23" s="55"/>
      <c r="B23" s="55"/>
    </row>
    <row r="24" spans="1:2" x14ac:dyDescent="0.25">
      <c r="A24" s="28" t="s">
        <v>112</v>
      </c>
      <c r="B24" s="29" t="s">
        <v>94</v>
      </c>
    </row>
    <row r="25" spans="1:2" x14ac:dyDescent="0.25">
      <c r="A25" s="1">
        <v>1</v>
      </c>
      <c r="B25" s="1"/>
    </row>
    <row r="26" spans="1:2" x14ac:dyDescent="0.25">
      <c r="A26" s="1">
        <v>8</v>
      </c>
      <c r="B26" s="1"/>
    </row>
    <row r="27" spans="1:2" x14ac:dyDescent="0.25">
      <c r="A27" s="1"/>
      <c r="B27" s="1"/>
    </row>
    <row r="28" spans="1:2" x14ac:dyDescent="0.25">
      <c r="A28" s="28" t="s">
        <v>169</v>
      </c>
      <c r="B28" s="29" t="s">
        <v>94</v>
      </c>
    </row>
    <row r="29" spans="1:2" x14ac:dyDescent="0.25">
      <c r="A29" s="1"/>
      <c r="B29" s="1"/>
    </row>
    <row r="30" spans="1:2" x14ac:dyDescent="0.25">
      <c r="A30" s="1"/>
      <c r="B30" s="1"/>
    </row>
    <row r="31" spans="1:2" x14ac:dyDescent="0.25">
      <c r="A31" s="1"/>
      <c r="B31" s="1"/>
    </row>
    <row r="33" spans="1:2" x14ac:dyDescent="0.25">
      <c r="A33" s="76" t="s">
        <v>119</v>
      </c>
      <c r="B33" s="77"/>
    </row>
    <row r="34" spans="1:2" x14ac:dyDescent="0.25">
      <c r="A34" s="73" t="s">
        <v>170</v>
      </c>
      <c r="B34" s="74"/>
    </row>
    <row r="35" spans="1:2" x14ac:dyDescent="0.25">
      <c r="A35" s="73" t="s">
        <v>171</v>
      </c>
      <c r="B35" s="74"/>
    </row>
    <row r="36" spans="1:2" x14ac:dyDescent="0.25">
      <c r="A36" s="73" t="s">
        <v>172</v>
      </c>
      <c r="B36" s="74"/>
    </row>
    <row r="37" spans="1:2" x14ac:dyDescent="0.25">
      <c r="A37" s="73" t="s">
        <v>173</v>
      </c>
      <c r="B37" s="74"/>
    </row>
    <row r="38" spans="1:2" x14ac:dyDescent="0.25">
      <c r="A38" s="73" t="s">
        <v>174</v>
      </c>
      <c r="B38" s="74"/>
    </row>
    <row r="39" spans="1:2" ht="136.5" customHeight="1" x14ac:dyDescent="0.25">
      <c r="A39" s="72" t="s">
        <v>189</v>
      </c>
      <c r="B39" s="72"/>
    </row>
    <row r="40" spans="1:2" x14ac:dyDescent="0.25">
      <c r="A40" s="43"/>
      <c r="B40" s="43"/>
    </row>
    <row r="41" spans="1:2" x14ac:dyDescent="0.25">
      <c r="A41" t="s">
        <v>105</v>
      </c>
    </row>
  </sheetData>
  <mergeCells count="15">
    <mergeCell ref="A39:B39"/>
    <mergeCell ref="A37:B37"/>
    <mergeCell ref="A38:B38"/>
    <mergeCell ref="A2:B2"/>
    <mergeCell ref="A33:B33"/>
    <mergeCell ref="A20:B20"/>
    <mergeCell ref="A21:B21"/>
    <mergeCell ref="A34:B34"/>
    <mergeCell ref="A35:B35"/>
    <mergeCell ref="A36:B36"/>
    <mergeCell ref="A23:B23"/>
    <mergeCell ref="A22:B22"/>
    <mergeCell ref="A12:B12"/>
    <mergeCell ref="A3:B3"/>
    <mergeCell ref="A4:B4"/>
  </mergeCells>
  <dataValidations count="4">
    <dataValidation type="list" allowBlank="1" showInputMessage="1" showErrorMessage="1" sqref="B6">
      <formula1>$D$2:$D$7</formula1>
    </dataValidation>
    <dataValidation type="list" allowBlank="1" showInputMessage="1" showErrorMessage="1" sqref="B7">
      <formula1>$E$2:$E$4</formula1>
    </dataValidation>
    <dataValidation type="list" allowBlank="1" showInputMessage="1" showErrorMessage="1" sqref="B11">
      <formula1>$F$2</formula1>
    </dataValidation>
    <dataValidation type="list" allowBlank="1" showInputMessage="1" showErrorMessage="1" sqref="B13">
      <formula1>$G$2:$G$5</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sqref="A1:XFD1"/>
    </sheetView>
  </sheetViews>
  <sheetFormatPr defaultRowHeight="15" x14ac:dyDescent="0.25"/>
  <cols>
    <col min="1" max="1" width="18.28515625" bestFit="1" customWidth="1"/>
    <col min="3" max="3" width="14" bestFit="1" customWidth="1"/>
    <col min="4" max="4" width="11.7109375" bestFit="1" customWidth="1"/>
    <col min="5" max="5" width="13.5703125" bestFit="1" customWidth="1"/>
  </cols>
  <sheetData>
    <row r="1" spans="1:5" ht="18.75" x14ac:dyDescent="0.3">
      <c r="A1" s="48" t="s">
        <v>123</v>
      </c>
      <c r="B1" s="49"/>
      <c r="C1" s="49"/>
      <c r="D1" s="49"/>
      <c r="E1" s="49"/>
    </row>
    <row r="2" spans="1:5" x14ac:dyDescent="0.25">
      <c r="A2" s="32" t="s">
        <v>1</v>
      </c>
      <c r="B2" s="33" t="s">
        <v>40</v>
      </c>
      <c r="C2" s="33" t="s">
        <v>41</v>
      </c>
      <c r="D2" s="33" t="s">
        <v>42</v>
      </c>
      <c r="E2" s="33" t="s">
        <v>66</v>
      </c>
    </row>
    <row r="3" spans="1:5" x14ac:dyDescent="0.25">
      <c r="A3" s="1" t="str">
        <f>'Area 1'!B1</f>
        <v>Area Name</v>
      </c>
      <c r="B3" s="1">
        <f>'Area 1'!P19</f>
        <v>4</v>
      </c>
      <c r="C3" s="1">
        <f>'Area 1'!Q19</f>
        <v>0</v>
      </c>
      <c r="D3" s="13">
        <f>C3/B3</f>
        <v>0</v>
      </c>
      <c r="E3" s="1">
        <f>B3-C3</f>
        <v>4</v>
      </c>
    </row>
    <row r="4" spans="1:5" x14ac:dyDescent="0.25">
      <c r="A4" s="1"/>
      <c r="B4" s="1"/>
      <c r="C4" s="1"/>
      <c r="D4" s="1"/>
      <c r="E4" s="1"/>
    </row>
    <row r="5" spans="1:5" x14ac:dyDescent="0.25">
      <c r="A5" s="1"/>
      <c r="B5" s="1"/>
      <c r="C5" s="1"/>
      <c r="D5" s="1"/>
      <c r="E5" s="1"/>
    </row>
    <row r="6" spans="1:5" x14ac:dyDescent="0.25">
      <c r="A6" s="1"/>
      <c r="B6" s="1"/>
      <c r="C6" s="1"/>
      <c r="D6" s="1"/>
      <c r="E6" s="1"/>
    </row>
    <row r="7" spans="1:5" x14ac:dyDescent="0.25">
      <c r="A7" s="1"/>
      <c r="B7" s="1"/>
      <c r="C7" s="1"/>
      <c r="D7" s="1"/>
      <c r="E7" s="1"/>
    </row>
    <row r="8" spans="1:5" x14ac:dyDescent="0.25">
      <c r="A8" s="1"/>
      <c r="B8" s="1"/>
      <c r="C8" s="1"/>
      <c r="D8" s="1"/>
      <c r="E8" s="1"/>
    </row>
    <row r="9" spans="1:5" x14ac:dyDescent="0.25">
      <c r="A9" s="1"/>
      <c r="B9" s="1"/>
      <c r="C9" s="1"/>
      <c r="D9" s="1"/>
      <c r="E9" s="1"/>
    </row>
    <row r="10" spans="1:5" x14ac:dyDescent="0.25">
      <c r="A10" t="s">
        <v>43</v>
      </c>
      <c r="B10">
        <f>SUM(B3:B9)</f>
        <v>4</v>
      </c>
      <c r="C10">
        <f>SUM(C3:C9)</f>
        <v>0</v>
      </c>
      <c r="D10" s="12">
        <f>C10/B10</f>
        <v>0</v>
      </c>
      <c r="E10">
        <f>SUM(E3:E9)</f>
        <v>4</v>
      </c>
    </row>
  </sheetData>
  <mergeCells count="1">
    <mergeCell ref="A1:E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abSelected="1" workbookViewId="0">
      <selection activeCell="D3" sqref="D3"/>
    </sheetView>
  </sheetViews>
  <sheetFormatPr defaultRowHeight="15" x14ac:dyDescent="0.25"/>
  <cols>
    <col min="1" max="1" width="9.7109375" bestFit="1" customWidth="1"/>
    <col min="4" max="4" width="10.7109375" customWidth="1"/>
  </cols>
  <sheetData>
    <row r="1" spans="1:4" ht="18.75" x14ac:dyDescent="0.3">
      <c r="A1" s="82" t="s">
        <v>122</v>
      </c>
      <c r="B1" s="82"/>
      <c r="C1" s="82"/>
      <c r="D1" s="82"/>
    </row>
    <row r="2" spans="1:4" ht="30" x14ac:dyDescent="0.25">
      <c r="A2" s="31" t="s">
        <v>68</v>
      </c>
      <c r="B2" s="31" t="s">
        <v>69</v>
      </c>
      <c r="C2" s="31" t="s">
        <v>70</v>
      </c>
      <c r="D2" s="31" t="s">
        <v>71</v>
      </c>
    </row>
    <row r="3" spans="1:4" x14ac:dyDescent="0.25">
      <c r="A3" s="21">
        <f>Dashboard!B1</f>
        <v>41709</v>
      </c>
      <c r="B3" s="1">
        <v>10</v>
      </c>
      <c r="C3" s="1">
        <v>9</v>
      </c>
      <c r="D3" s="1">
        <v>30</v>
      </c>
    </row>
    <row r="4" spans="1:4" x14ac:dyDescent="0.25">
      <c r="A4" s="21">
        <f>A3+1</f>
        <v>41710</v>
      </c>
      <c r="B4" s="1">
        <v>8</v>
      </c>
      <c r="C4" s="1">
        <v>9</v>
      </c>
      <c r="D4" s="1">
        <v>29</v>
      </c>
    </row>
    <row r="5" spans="1:4" x14ac:dyDescent="0.25">
      <c r="A5" s="21">
        <f t="shared" ref="A5:A32" si="0">A4+1</f>
        <v>41711</v>
      </c>
      <c r="B5" s="1">
        <v>12</v>
      </c>
      <c r="C5" s="1">
        <v>9</v>
      </c>
      <c r="D5" s="1">
        <v>32</v>
      </c>
    </row>
    <row r="6" spans="1:4" x14ac:dyDescent="0.25">
      <c r="A6" s="21">
        <f t="shared" si="0"/>
        <v>41712</v>
      </c>
      <c r="B6" s="1">
        <v>14</v>
      </c>
      <c r="C6" s="1">
        <v>10</v>
      </c>
      <c r="D6" s="1">
        <v>36</v>
      </c>
    </row>
    <row r="7" spans="1:4" x14ac:dyDescent="0.25">
      <c r="A7" s="21">
        <f t="shared" si="0"/>
        <v>41713</v>
      </c>
      <c r="B7" s="1">
        <v>11</v>
      </c>
      <c r="C7" s="1">
        <v>11</v>
      </c>
      <c r="D7" s="1">
        <v>36</v>
      </c>
    </row>
    <row r="8" spans="1:4" x14ac:dyDescent="0.25">
      <c r="A8" s="21">
        <f t="shared" si="0"/>
        <v>41714</v>
      </c>
      <c r="B8" s="1">
        <v>10</v>
      </c>
      <c r="C8" s="1">
        <v>9</v>
      </c>
      <c r="D8" s="1">
        <v>37</v>
      </c>
    </row>
    <row r="9" spans="1:4" x14ac:dyDescent="0.25">
      <c r="A9" s="21">
        <f t="shared" si="0"/>
        <v>41715</v>
      </c>
      <c r="B9" s="1">
        <v>8</v>
      </c>
      <c r="C9" s="1">
        <v>9</v>
      </c>
      <c r="D9" s="1">
        <v>36</v>
      </c>
    </row>
    <row r="10" spans="1:4" x14ac:dyDescent="0.25">
      <c r="A10" s="21">
        <f t="shared" si="0"/>
        <v>41716</v>
      </c>
      <c r="B10" s="1">
        <v>9</v>
      </c>
      <c r="C10" s="1">
        <v>8</v>
      </c>
      <c r="D10" s="1">
        <v>37</v>
      </c>
    </row>
    <row r="11" spans="1:4" x14ac:dyDescent="0.25">
      <c r="A11" s="21">
        <f t="shared" si="0"/>
        <v>41717</v>
      </c>
      <c r="B11" s="1">
        <v>5</v>
      </c>
      <c r="C11" s="1">
        <v>9</v>
      </c>
      <c r="D11" s="1">
        <v>33</v>
      </c>
    </row>
    <row r="12" spans="1:4" x14ac:dyDescent="0.25">
      <c r="A12" s="21">
        <f t="shared" si="0"/>
        <v>41718</v>
      </c>
      <c r="B12" s="1">
        <v>2</v>
      </c>
      <c r="C12" s="1">
        <v>9</v>
      </c>
      <c r="D12" s="1">
        <v>26</v>
      </c>
    </row>
    <row r="13" spans="1:4" x14ac:dyDescent="0.25">
      <c r="A13" s="21">
        <f t="shared" si="0"/>
        <v>41719</v>
      </c>
      <c r="B13" s="1">
        <v>6</v>
      </c>
      <c r="C13" s="1">
        <v>9</v>
      </c>
      <c r="D13" s="1">
        <v>23</v>
      </c>
    </row>
    <row r="14" spans="1:4" x14ac:dyDescent="0.25">
      <c r="A14" s="21">
        <f t="shared" si="0"/>
        <v>41720</v>
      </c>
      <c r="B14" s="1"/>
      <c r="C14" s="1"/>
      <c r="D14" s="1"/>
    </row>
    <row r="15" spans="1:4" x14ac:dyDescent="0.25">
      <c r="A15" s="21">
        <f t="shared" si="0"/>
        <v>41721</v>
      </c>
      <c r="B15" s="1"/>
      <c r="C15" s="1"/>
      <c r="D15" s="1"/>
    </row>
    <row r="16" spans="1:4" x14ac:dyDescent="0.25">
      <c r="A16" s="21">
        <f t="shared" si="0"/>
        <v>41722</v>
      </c>
      <c r="B16" s="1"/>
      <c r="C16" s="1"/>
      <c r="D16" s="1"/>
    </row>
    <row r="17" spans="1:4" x14ac:dyDescent="0.25">
      <c r="A17" s="21">
        <f t="shared" si="0"/>
        <v>41723</v>
      </c>
      <c r="B17" s="1"/>
      <c r="C17" s="1"/>
      <c r="D17" s="1"/>
    </row>
    <row r="18" spans="1:4" x14ac:dyDescent="0.25">
      <c r="A18" s="21">
        <f t="shared" si="0"/>
        <v>41724</v>
      </c>
      <c r="B18" s="1"/>
      <c r="C18" s="1"/>
      <c r="D18" s="1"/>
    </row>
    <row r="19" spans="1:4" x14ac:dyDescent="0.25">
      <c r="A19" s="21">
        <f t="shared" si="0"/>
        <v>41725</v>
      </c>
      <c r="B19" s="1"/>
      <c r="C19" s="1"/>
      <c r="D19" s="1"/>
    </row>
    <row r="20" spans="1:4" x14ac:dyDescent="0.25">
      <c r="A20" s="21">
        <f t="shared" si="0"/>
        <v>41726</v>
      </c>
      <c r="B20" s="1"/>
      <c r="C20" s="1"/>
      <c r="D20" s="1"/>
    </row>
    <row r="21" spans="1:4" x14ac:dyDescent="0.25">
      <c r="A21" s="21">
        <f t="shared" si="0"/>
        <v>41727</v>
      </c>
      <c r="B21" s="1"/>
      <c r="C21" s="1"/>
      <c r="D21" s="1"/>
    </row>
    <row r="22" spans="1:4" x14ac:dyDescent="0.25">
      <c r="A22" s="21">
        <f t="shared" si="0"/>
        <v>41728</v>
      </c>
      <c r="B22" s="1"/>
      <c r="C22" s="1"/>
      <c r="D22" s="1"/>
    </row>
    <row r="23" spans="1:4" x14ac:dyDescent="0.25">
      <c r="A23" s="21">
        <f t="shared" si="0"/>
        <v>41729</v>
      </c>
      <c r="B23" s="1"/>
      <c r="C23" s="1"/>
      <c r="D23" s="1"/>
    </row>
    <row r="24" spans="1:4" x14ac:dyDescent="0.25">
      <c r="A24" s="21">
        <f t="shared" si="0"/>
        <v>41730</v>
      </c>
      <c r="B24" s="1"/>
      <c r="C24" s="1"/>
      <c r="D24" s="1"/>
    </row>
    <row r="25" spans="1:4" x14ac:dyDescent="0.25">
      <c r="A25" s="21">
        <f t="shared" si="0"/>
        <v>41731</v>
      </c>
      <c r="B25" s="1"/>
      <c r="C25" s="1"/>
      <c r="D25" s="1"/>
    </row>
    <row r="26" spans="1:4" x14ac:dyDescent="0.25">
      <c r="A26" s="21">
        <f t="shared" si="0"/>
        <v>41732</v>
      </c>
      <c r="B26" s="1"/>
      <c r="C26" s="1"/>
      <c r="D26" s="1"/>
    </row>
    <row r="27" spans="1:4" x14ac:dyDescent="0.25">
      <c r="A27" s="21">
        <f t="shared" si="0"/>
        <v>41733</v>
      </c>
      <c r="B27" s="1"/>
      <c r="C27" s="1"/>
      <c r="D27" s="1"/>
    </row>
    <row r="28" spans="1:4" x14ac:dyDescent="0.25">
      <c r="A28" s="21">
        <f t="shared" si="0"/>
        <v>41734</v>
      </c>
      <c r="B28" s="1"/>
      <c r="C28" s="1"/>
      <c r="D28" s="1"/>
    </row>
    <row r="29" spans="1:4" x14ac:dyDescent="0.25">
      <c r="A29" s="21">
        <f t="shared" si="0"/>
        <v>41735</v>
      </c>
      <c r="B29" s="1"/>
      <c r="C29" s="1"/>
      <c r="D29" s="1"/>
    </row>
    <row r="30" spans="1:4" x14ac:dyDescent="0.25">
      <c r="A30" s="21">
        <f t="shared" si="0"/>
        <v>41736</v>
      </c>
      <c r="B30" s="1"/>
      <c r="C30" s="1"/>
      <c r="D30" s="1"/>
    </row>
    <row r="31" spans="1:4" x14ac:dyDescent="0.25">
      <c r="A31" s="21">
        <f t="shared" si="0"/>
        <v>41737</v>
      </c>
      <c r="B31" s="1"/>
      <c r="C31" s="1"/>
      <c r="D31" s="1"/>
    </row>
    <row r="32" spans="1:4" x14ac:dyDescent="0.25">
      <c r="A32" s="21">
        <f t="shared" si="0"/>
        <v>41738</v>
      </c>
      <c r="B32" s="1"/>
      <c r="C32" s="1"/>
      <c r="D32" s="1"/>
    </row>
  </sheetData>
  <mergeCells count="1">
    <mergeCell ref="A1:D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Calendar</vt:lpstr>
      <vt:lpstr>Dashboard</vt:lpstr>
      <vt:lpstr>Dashboard Legend</vt:lpstr>
      <vt:lpstr>Area 1</vt:lpstr>
      <vt:lpstr>Session Summary</vt:lpstr>
      <vt:lpstr>Session Report</vt:lpstr>
      <vt:lpstr>Completed</vt:lpstr>
      <vt:lpstr>Velocity</vt:lpstr>
      <vt:lpstr>'Session Summary'!bug</vt:lpstr>
      <vt:lpstr>'Session Summary'!bugs</vt:lpstr>
      <vt:lpstr>'Session Summary'!chtr</vt:lpstr>
      <vt:lpstr>'Session Summary'!date</vt:lpstr>
      <vt:lpstr>'Session Summary'!dur</vt:lpstr>
      <vt:lpstr>'Session Summary'!issues</vt:lpstr>
      <vt:lpstr>'Session Summary'!opp</vt:lpstr>
      <vt:lpstr>'Session Summary'!session</vt:lpstr>
      <vt:lpstr>'Session Summary'!setup</vt:lpstr>
      <vt:lpstr>'Session Summary'!test</vt:lpstr>
    </vt:vector>
  </TitlesOfParts>
  <Company>SunGard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Bryant, Charles</dc:creator>
  <cp:lastModifiedBy>Bryant, Charles</cp:lastModifiedBy>
  <dcterms:created xsi:type="dcterms:W3CDTF">2014-03-11T02:50:54Z</dcterms:created>
  <dcterms:modified xsi:type="dcterms:W3CDTF">2014-04-05T13:56:37Z</dcterms:modified>
</cp:coreProperties>
</file>