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_TestPipe\documentation\"/>
    </mc:Choice>
  </mc:AlternateContent>
  <bookViews>
    <workbookView xWindow="480" yWindow="75" windowWidth="14640" windowHeight="6960" tabRatio="634" firstSheet="1" activeTab="5"/>
  </bookViews>
  <sheets>
    <sheet name="Calendar" sheetId="2" r:id="rId1"/>
    <sheet name="Dashboard" sheetId="1" r:id="rId2"/>
    <sheet name="Dashboard Legend" sheetId="6" r:id="rId3"/>
    <sheet name="Area 1" sheetId="4" r:id="rId4"/>
    <sheet name="Session Summary" sheetId="8" r:id="rId5"/>
    <sheet name="Session Report" sheetId="7" r:id="rId6"/>
    <sheet name="Completed" sheetId="3" r:id="rId7"/>
    <sheet name="Velocity" sheetId="5" r:id="rId8"/>
    <sheet name="Allocation" sheetId="9" r:id="rId9"/>
  </sheets>
  <definedNames>
    <definedName name="bug" localSheetId="4">'Session Summary'!$A$21</definedName>
    <definedName name="bugs" localSheetId="4">'Session Summary'!$A$25</definedName>
    <definedName name="chtr" localSheetId="4">'Session Summary'!$A$14</definedName>
    <definedName name="date" localSheetId="4">'Session Summary'!$A$11</definedName>
    <definedName name="dur" localSheetId="4">'Session Summary'!$A$12</definedName>
    <definedName name="issues" localSheetId="4">'Session Summary'!$A$27</definedName>
    <definedName name="opp" localSheetId="4">'Session Summary'!$A$16</definedName>
    <definedName name="session" localSheetId="4">'Session Summary'!$A$9</definedName>
    <definedName name="setup" localSheetId="4">'Session Summary'!$A$23</definedName>
    <definedName name="test" localSheetId="4">'Session Summary'!$A$19</definedName>
    <definedName name="time" localSheetId="4">'Session Summary'!#REF!</definedName>
    <definedName name="tstrs" localSheetId="4">'Session Summary'!#REF!</definedName>
  </definedNames>
  <calcPr calcId="152511"/>
</workbook>
</file>

<file path=xl/calcChain.xml><?xml version="1.0" encoding="utf-8"?>
<calcChain xmlns="http://schemas.openxmlformats.org/spreadsheetml/2006/main">
  <c r="I33" i="9" l="1"/>
  <c r="H33" i="9"/>
  <c r="G33" i="9"/>
  <c r="F33" i="9"/>
  <c r="E33" i="9"/>
  <c r="D33" i="9"/>
  <c r="C33" i="9"/>
  <c r="B33" i="9"/>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J33" i="9" l="1"/>
  <c r="I34" i="9" s="1"/>
  <c r="F3" i="8"/>
  <c r="H34" i="9" l="1"/>
  <c r="G34" i="9"/>
  <c r="B34" i="9"/>
  <c r="F34" i="9"/>
  <c r="E34" i="9"/>
  <c r="D34" i="9"/>
  <c r="C34" i="9"/>
  <c r="K3" i="8"/>
  <c r="K6" i="8" s="1"/>
  <c r="J3" i="8"/>
  <c r="J6" i="8" s="1"/>
  <c r="I3" i="8"/>
  <c r="I6" i="8" s="1"/>
  <c r="H3" i="8"/>
  <c r="H6" i="8" s="1"/>
  <c r="G3" i="8"/>
  <c r="G6" i="8" s="1"/>
  <c r="F6" i="8"/>
  <c r="E3" i="8"/>
  <c r="E6" i="8" s="1"/>
  <c r="D3" i="8"/>
  <c r="D6" i="8" s="1"/>
  <c r="C3" i="8"/>
  <c r="C6" i="8" s="1"/>
  <c r="B3" i="8"/>
  <c r="A3" i="8"/>
  <c r="A15" i="2" l="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 i="3"/>
  <c r="G4" i="1"/>
  <c r="H4" i="1"/>
  <c r="J19" i="4"/>
  <c r="I19" i="4"/>
  <c r="F4" i="1"/>
  <c r="D4" i="1"/>
  <c r="C4" i="1"/>
  <c r="B4" i="1"/>
  <c r="A4" i="1"/>
  <c r="P18" i="4"/>
  <c r="O18" i="4"/>
  <c r="N18" i="4"/>
  <c r="P17" i="4"/>
  <c r="O17" i="4"/>
  <c r="N17" i="4"/>
  <c r="P16" i="4"/>
  <c r="O16" i="4"/>
  <c r="N16" i="4"/>
  <c r="P15" i="4"/>
  <c r="O15" i="4"/>
  <c r="N15" i="4"/>
  <c r="P14" i="4"/>
  <c r="O14" i="4"/>
  <c r="N14" i="4"/>
  <c r="P13" i="4"/>
  <c r="O13" i="4"/>
  <c r="N13" i="4"/>
  <c r="P12" i="4"/>
  <c r="O12" i="4"/>
  <c r="N12" i="4"/>
  <c r="P11" i="4"/>
  <c r="O11" i="4"/>
  <c r="N11" i="4"/>
  <c r="P10" i="4"/>
  <c r="O10" i="4"/>
  <c r="N10" i="4"/>
  <c r="P9" i="4"/>
  <c r="O9" i="4"/>
  <c r="N9" i="4"/>
  <c r="C2" i="2"/>
  <c r="D2" i="2" s="1"/>
  <c r="E2" i="2" s="1"/>
  <c r="F2" i="2" s="1"/>
  <c r="Q10" i="4" l="1"/>
  <c r="Q18" i="4"/>
  <c r="Q11" i="4"/>
  <c r="Q9" i="4"/>
  <c r="Q13" i="4"/>
  <c r="Q17" i="4"/>
  <c r="Q16" i="4"/>
  <c r="Q12" i="4"/>
  <c r="N19" i="4"/>
  <c r="Q15" i="4"/>
  <c r="P19" i="4"/>
  <c r="B3" i="3" s="1"/>
  <c r="B10" i="3" s="1"/>
  <c r="Q14" i="4"/>
  <c r="O19" i="4"/>
  <c r="Q19" i="4" l="1"/>
  <c r="C3" i="3" l="1"/>
  <c r="C10" i="3" s="1"/>
  <c r="D10" i="3" s="1"/>
  <c r="E3" i="3"/>
  <c r="E10" i="3" s="1"/>
  <c r="D3" i="3" l="1"/>
</calcChain>
</file>

<file path=xl/sharedStrings.xml><?xml version="1.0" encoding="utf-8"?>
<sst xmlns="http://schemas.openxmlformats.org/spreadsheetml/2006/main" count="279" uniqueCount="202">
  <si>
    <t>Testing Dashboard</t>
  </si>
  <si>
    <t>Area</t>
  </si>
  <si>
    <t>Effort</t>
  </si>
  <si>
    <t>Coverage</t>
  </si>
  <si>
    <t>Quality</t>
  </si>
  <si>
    <t>Comments</t>
  </si>
  <si>
    <t>Priority</t>
  </si>
  <si>
    <t>Defects</t>
  </si>
  <si>
    <t>Product Area</t>
  </si>
  <si>
    <t>15-30 areas (keep it simple)
n Avoid sub-areas: they’re confusing.
n Areas should have roughly equal value.
n Areas together should be inclusive of
everything reasonably testable.
n “Product areas” can include tasks or
risks- but put them at the end.
n Minimize overlap between areas.
n Areas must "make sense" to your
clients, or they won’t use the board.</t>
  </si>
  <si>
    <t>None</t>
  </si>
  <si>
    <t>Start</t>
  </si>
  <si>
    <t>Low</t>
  </si>
  <si>
    <t>High</t>
  </si>
  <si>
    <t>Pause</t>
  </si>
  <si>
    <t>Blocked</t>
  </si>
  <si>
    <t>Not testing; not planning to test.</t>
  </si>
  <si>
    <t>Regression or spot testing only; maintaining coverage.</t>
  </si>
  <si>
    <t>Focused testing effort; increasing coverage.</t>
  </si>
  <si>
    <t>No testing yet, but expect to start soon.</t>
  </si>
  <si>
    <t>Temporarily ceased testing, though area is testable.</t>
  </si>
  <si>
    <t>Can’t effectively test, due to blocking problem.</t>
  </si>
  <si>
    <t>Going through final tests and signoff procedure.</t>
  </si>
  <si>
    <t>http://www.satisfice.com/presentations/dashboard.pdf</t>
  </si>
  <si>
    <t>http://katrinatester.blogspot.com/2014/03/reporting-session-based-testing.html</t>
  </si>
  <si>
    <t>n Level 2 may span 50%-90% code coverage.</t>
  </si>
  <si>
    <t>Test Modeling</t>
  </si>
  <si>
    <t>Review Model</t>
  </si>
  <si>
    <t>Sessions and Charters</t>
  </si>
  <si>
    <t>Retrospective</t>
  </si>
  <si>
    <t>Cleanup</t>
  </si>
  <si>
    <t>Sprint Kick Off</t>
  </si>
  <si>
    <t>Sprint Close</t>
  </si>
  <si>
    <t>http://media.wix.com/ugd//c47e45_43a2d6b64e59a0b6d8ebf2c0f44001e2.pdf</t>
  </si>
  <si>
    <t>Risk</t>
  </si>
  <si>
    <t>ACC</t>
  </si>
  <si>
    <r>
      <t xml:space="preserve">OTD Number of defects related to testing the area. </t>
    </r>
    <r>
      <rPr>
        <sz val="11"/>
        <color rgb="FFFF0000"/>
        <rFont val="Calibri"/>
        <family val="2"/>
        <scheme val="minor"/>
      </rPr>
      <t>Red</t>
    </r>
    <r>
      <rPr>
        <sz val="11"/>
        <color theme="1"/>
        <rFont val="Calibri"/>
        <family val="2"/>
        <scheme val="minor"/>
      </rPr>
      <t xml:space="preserve"> indicates show stopping defect.</t>
    </r>
  </si>
  <si>
    <t>“We know of no problems in this area that threaten to stop ship or interrupt testing, nor do we have any definite suspicions about any.”</t>
  </si>
  <si>
    <t>“We know of problems that are possible showstoppers, or we suspect that there are important problems not yet discovered.”</t>
  </si>
  <si>
    <t>“We know of problems in this area that definitely stop ship or interrupt testing.”</t>
  </si>
  <si>
    <t>Total A's</t>
  </si>
  <si>
    <t>A's Completed</t>
  </si>
  <si>
    <t>% Complete</t>
  </si>
  <si>
    <t>Total</t>
  </si>
  <si>
    <t>Areas of highest risk: New features, Changed Feature, Complex features, Areas that were 'buggy' in the past, Mainstream functionality, Critical functionality, areas using new technology, areas with high complexity, and areas with low testability.</t>
  </si>
  <si>
    <t>Ranking</t>
  </si>
  <si>
    <t>Test Case, Charter, or Task</t>
  </si>
  <si>
    <t>Order</t>
  </si>
  <si>
    <t>A</t>
  </si>
  <si>
    <t>&lt;charter 1&gt;</t>
  </si>
  <si>
    <t>&lt;charter 2&gt;</t>
  </si>
  <si>
    <t>&lt;charter 3&gt;</t>
  </si>
  <si>
    <t>&lt;charter 4&gt;</t>
  </si>
  <si>
    <t>B</t>
  </si>
  <si>
    <t>&lt;charter 5&gt;</t>
  </si>
  <si>
    <t>&lt;charter 6&gt;</t>
  </si>
  <si>
    <t>&lt;charter 7&gt;</t>
  </si>
  <si>
    <t>&lt;charter 8&gt;</t>
  </si>
  <si>
    <t>C</t>
  </si>
  <si>
    <t>&lt;charter 9&gt;</t>
  </si>
  <si>
    <t>&lt;charter 10&gt;</t>
  </si>
  <si>
    <t>http://michaeldkelly.com/blog/2012/5/4/session-based-test-management.html</t>
  </si>
  <si>
    <t>Estimate</t>
  </si>
  <si>
    <t>Done</t>
  </si>
  <si>
    <t>Date</t>
  </si>
  <si>
    <t>OT</t>
  </si>
  <si>
    <t>Remaining A's</t>
  </si>
  <si>
    <t>Area:</t>
  </si>
  <si>
    <t>Day of Testing</t>
  </si>
  <si>
    <t>Charters Created</t>
  </si>
  <si>
    <t>Charters Executed</t>
  </si>
  <si>
    <t>Remaining Charters</t>
  </si>
  <si>
    <t>Created</t>
  </si>
  <si>
    <t>Critical Defects</t>
  </si>
  <si>
    <t>Total Defects</t>
  </si>
  <si>
    <t>Area Name</t>
  </si>
  <si>
    <t>Priority:</t>
  </si>
  <si>
    <t>Risk:</t>
  </si>
  <si>
    <t>Effort:</t>
  </si>
  <si>
    <t>Coverage:</t>
  </si>
  <si>
    <t>Quality:</t>
  </si>
  <si>
    <t>OTD's</t>
  </si>
  <si>
    <t>No testing, or very little testing</t>
  </si>
  <si>
    <t>All specification based tests (100% traceability) complete for this area</t>
  </si>
  <si>
    <t>All initially identified regression tests complete for this area</t>
  </si>
  <si>
    <t>All follow up charters complete for this area</t>
  </si>
  <si>
    <t>Subjective call of tester responsible for area based on tester's understanding of performance, reliability, usability, (and other “ilities”) for this area indicating this area of the product will work under realistic usage</t>
  </si>
  <si>
    <t>Subjective call of tester responsible for area where the tester is basically saying, "if there were a bad bug in this area, we would probably know about it."</t>
  </si>
  <si>
    <t>n Color green if coverage level is acceptable for ship, otherwise color black.</t>
  </si>
  <si>
    <t>n Level 1 and 2 focus on functional requirements and capabilities: can this product work at all?</t>
  </si>
  <si>
    <t>n Level 2+ and 3 focus on information to judge performance, reliability, compatibility, and other “ilities”: will this product work under realistic usage?</t>
  </si>
  <si>
    <t>n Level 3 or 3+ implies “if there were a bad bug in this area, we would probably know about it.”</t>
  </si>
  <si>
    <t xml:space="preserve">As a general rule, a coverage value of 2 is normally sufficient for any area. </t>
  </si>
  <si>
    <t>Release</t>
  </si>
  <si>
    <t>Description</t>
  </si>
  <si>
    <t>Completed A's</t>
  </si>
  <si>
    <t xml:space="preserve">Completed </t>
  </si>
  <si>
    <t>Pom's</t>
  </si>
  <si>
    <t>hrs</t>
  </si>
  <si>
    <t>Test Session</t>
  </si>
  <si>
    <t>Charter</t>
  </si>
  <si>
    <t>Environment</t>
  </si>
  <si>
    <t>&lt;Mission&gt;</t>
  </si>
  <si>
    <t>Tester</t>
  </si>
  <si>
    <t>&lt;Name&gt;</t>
  </si>
  <si>
    <t>http://www.satisfice.com/articles/sbtm.pdf</t>
  </si>
  <si>
    <t>Duration</t>
  </si>
  <si>
    <t>Session</t>
  </si>
  <si>
    <t>Data Files</t>
  </si>
  <si>
    <t>&lt;List&gt;</t>
  </si>
  <si>
    <t>Test Notes</t>
  </si>
  <si>
    <t>Test Design/Execution</t>
  </si>
  <si>
    <t>Defect/OTDs</t>
  </si>
  <si>
    <t>Issues</t>
  </si>
  <si>
    <t>Areas</t>
  </si>
  <si>
    <t>Strategy</t>
  </si>
  <si>
    <t>Functional Testing</t>
  </si>
  <si>
    <t>Functional Analysis</t>
  </si>
  <si>
    <t>Defect Regression</t>
  </si>
  <si>
    <t>Manager Debriefing</t>
  </si>
  <si>
    <t>Opportunity</t>
  </si>
  <si>
    <t>Session Report</t>
  </si>
  <si>
    <t>Charter Velocity</t>
  </si>
  <si>
    <t>Charters Completed</t>
  </si>
  <si>
    <t>Test Schedule</t>
  </si>
  <si>
    <t>Test</t>
  </si>
  <si>
    <t>Defect</t>
  </si>
  <si>
    <t>Setup</t>
  </si>
  <si>
    <t>Column Definitions</t>
  </si>
  <si>
    <t>This value is linked to the actual session report, which you can view for more information about the session.</t>
  </si>
  <si>
    <t>The amount of on-charter work that was devoted to anything other than bug searching or bug investigation and reporting. This work is only reported if it interrupts bug searching. Typically, this category includes gathering information for testing, setting up equipment, or filling out the session reports. Thus, the more organized the test process is, the lower this value will be, and the more testing will get done. Chronically high setup values probably indicate that the test project is still getting up to speed. TEST + BUG + SETUP = CHTR.</t>
  </si>
  <si>
    <t>The total number of issues reported in the session. Issues can be problems with the test process or questions about the product that are escalated to the test lead.</t>
  </si>
  <si>
    <r>
      <t>SESSION = </t>
    </r>
    <r>
      <rPr>
        <sz val="11"/>
        <color rgb="FF000000"/>
        <rFont val="Calibri"/>
        <family val="2"/>
        <scheme val="minor"/>
      </rPr>
      <t>the title of the session report</t>
    </r>
  </si>
  <si>
    <r>
      <t>DATE = </t>
    </r>
    <r>
      <rPr>
        <sz val="11"/>
        <color rgb="FF000000"/>
        <rFont val="Calibri"/>
        <family val="2"/>
        <scheme val="minor"/>
      </rPr>
      <t>the day the session started</t>
    </r>
  </si>
  <si>
    <r>
      <t>DURATION = </t>
    </r>
    <r>
      <rPr>
        <sz val="11"/>
        <color rgb="FF000000"/>
        <rFont val="Calibri"/>
        <family val="2"/>
        <scheme val="minor"/>
      </rPr>
      <t>the approximate duration of the session</t>
    </r>
  </si>
  <si>
    <r>
      <t>CHARTER = </t>
    </r>
    <r>
      <rPr>
        <sz val="11"/>
        <color rgb="FF000000"/>
        <rFont val="Calibri"/>
        <family val="2"/>
        <scheme val="minor"/>
      </rPr>
      <t>total amount of on-charter work</t>
    </r>
  </si>
  <si>
    <r>
      <t>OPPORTUNITY =</t>
    </r>
    <r>
      <rPr>
        <sz val="11"/>
        <color rgb="FF000000"/>
        <rFont val="Calibri"/>
        <family val="2"/>
        <scheme val="minor"/>
      </rPr>
      <t> total amount of off-charter work</t>
    </r>
  </si>
  <si>
    <r>
      <t>TEST = </t>
    </r>
    <r>
      <rPr>
        <sz val="11"/>
        <color rgb="FF000000"/>
        <rFont val="Calibri"/>
        <family val="2"/>
        <scheme val="minor"/>
      </rPr>
      <t>amount of on-charter test design and execution</t>
    </r>
  </si>
  <si>
    <r>
      <t>SETUP = </t>
    </r>
    <r>
      <rPr>
        <sz val="11"/>
        <color rgb="FF000000"/>
        <rFont val="Calibri"/>
        <family val="2"/>
        <scheme val="minor"/>
      </rPr>
      <t>amount of session setup work that interrupted testing</t>
    </r>
  </si>
  <si>
    <r>
      <t>ISSUES = </t>
    </r>
    <r>
      <rPr>
        <sz val="11"/>
        <color rgb="FF000000"/>
        <rFont val="Calibri"/>
        <family val="2"/>
        <scheme val="minor"/>
      </rPr>
      <t>total number of issues found in sessions associated with this coverage area</t>
    </r>
  </si>
  <si>
    <r>
      <t>DEFECT </t>
    </r>
    <r>
      <rPr>
        <sz val="11"/>
        <color rgb="FF000000"/>
        <rFont val="Calibri"/>
        <family val="2"/>
        <scheme val="minor"/>
      </rPr>
      <t>= amount of on-charter defect investigation and reporting that interrupted testing</t>
    </r>
  </si>
  <si>
    <t>The amount of on-charter work that was devoted to searching for defects. The higher this value, the more time was spent by testers productively testing. TEST + DEFECT + SETUP = CHARTER.</t>
  </si>
  <si>
    <t>Duration is specified in terms of normal session units. Each session is worth about 90 minutes (or 3 pomodors or 25 minutes each) of uninterrupted tester attention.</t>
  </si>
  <si>
    <t>The total amount of session work that was within the charter of each session. This value plus the Opportunity value should equal the total amount of session work associated with the corresponding coverage area. CHARTER + OPPORTUNITY = TOTAL</t>
  </si>
  <si>
    <r>
      <t>The amount of session work that was </t>
    </r>
    <r>
      <rPr>
        <sz val="11"/>
        <color rgb="FF000000"/>
        <rFont val="Calibri"/>
        <family val="2"/>
        <scheme val="minor"/>
      </rPr>
      <t>not within the charter of each session. The TBS breakdown for opportunity testing is not reported. All we know is that the work was off the subject of the specific charter. CHARTER + OPPORTUNITY = TOTAL</t>
    </r>
  </si>
  <si>
    <t>The amount of on-charter work that was devoted to investigating and reporting defects. This work is only reported if it interrupts defect searching. Thus, the fewer problems there are, or the easier they are to investigate, the lower this value will be, and the more testing will get done. TEST + DEFECT + SETUP = CHARTER.</t>
  </si>
  <si>
    <r>
      <t>DEFECTS = </t>
    </r>
    <r>
      <rPr>
        <sz val="11"/>
        <color rgb="FF000000"/>
        <rFont val="Calibri"/>
        <family val="2"/>
        <scheme val="minor"/>
      </rPr>
      <t>total number of defectss found in sessions associated with this coverage area</t>
    </r>
  </si>
  <si>
    <t>The total number of defects reported to the test lead during the session. Not every defect reported to the test lead will be proper to report in the defect tracking system.</t>
  </si>
  <si>
    <t>Start Date</t>
  </si>
  <si>
    <t>Start Time</t>
  </si>
  <si>
    <t>End Time</t>
  </si>
  <si>
    <t>Charles</t>
  </si>
  <si>
    <t>Session Setup</t>
  </si>
  <si>
    <t>Testing Strategies</t>
  </si>
  <si>
    <t>Environments</t>
  </si>
  <si>
    <t>Dev1</t>
  </si>
  <si>
    <t>Dev2</t>
  </si>
  <si>
    <t>PR</t>
  </si>
  <si>
    <t>Demo</t>
  </si>
  <si>
    <t>Production</t>
  </si>
  <si>
    <t>Short</t>
  </si>
  <si>
    <t>Medium</t>
  </si>
  <si>
    <t>Long</t>
  </si>
  <si>
    <t>Special</t>
  </si>
  <si>
    <t>Test Breakdown</t>
  </si>
  <si>
    <t>% On Charter</t>
  </si>
  <si>
    <t>% On Opportunity</t>
  </si>
  <si>
    <t>INTERUPTIONS = number of times distracted (phone, unscheduled meeting, impromptu off-charter discussion…)</t>
  </si>
  <si>
    <t>Interuptions</t>
  </si>
  <si>
    <t>Issues/OTDs</t>
  </si>
  <si>
    <r>
      <rPr>
        <b/>
        <sz val="11"/>
        <color theme="1"/>
        <rFont val="Calibri"/>
        <family val="2"/>
        <scheme val="minor"/>
      </rPr>
      <t>Past.</t>
    </r>
    <r>
      <rPr>
        <sz val="11"/>
        <color theme="1"/>
        <rFont val="Calibri"/>
        <family val="2"/>
        <scheme val="minor"/>
      </rPr>
      <t xml:space="preserve"> What happened during the session?</t>
    </r>
  </si>
  <si>
    <r>
      <rPr>
        <b/>
        <sz val="11"/>
        <color theme="1"/>
        <rFont val="Calibri"/>
        <family val="2"/>
        <scheme val="minor"/>
      </rPr>
      <t>Results.</t>
    </r>
    <r>
      <rPr>
        <sz val="11"/>
        <color theme="1"/>
        <rFont val="Calibri"/>
        <family val="2"/>
        <scheme val="minor"/>
      </rPr>
      <t xml:space="preserve"> What was achieved during the session?</t>
    </r>
  </si>
  <si>
    <r>
      <rPr>
        <b/>
        <sz val="11"/>
        <color theme="1"/>
        <rFont val="Calibri"/>
        <family val="2"/>
        <scheme val="minor"/>
      </rPr>
      <t>Obstacles.</t>
    </r>
    <r>
      <rPr>
        <sz val="11"/>
        <color theme="1"/>
        <rFont val="Calibri"/>
        <family val="2"/>
        <scheme val="minor"/>
      </rPr>
      <t xml:space="preserve"> What got in the way of good testing?</t>
    </r>
  </si>
  <si>
    <r>
      <rPr>
        <b/>
        <sz val="11"/>
        <color theme="1"/>
        <rFont val="Calibri"/>
        <family val="2"/>
        <scheme val="minor"/>
      </rPr>
      <t>Outlook.</t>
    </r>
    <r>
      <rPr>
        <sz val="11"/>
        <color theme="1"/>
        <rFont val="Calibri"/>
        <family val="2"/>
        <scheme val="minor"/>
      </rPr>
      <t xml:space="preserve"> What still needs to be done?</t>
    </r>
  </si>
  <si>
    <r>
      <rPr>
        <b/>
        <sz val="11"/>
        <color theme="1"/>
        <rFont val="Calibri"/>
        <family val="2"/>
        <scheme val="minor"/>
      </rPr>
      <t>Feelings.</t>
    </r>
    <r>
      <rPr>
        <sz val="11"/>
        <color theme="1"/>
        <rFont val="Calibri"/>
        <family val="2"/>
        <scheme val="minor"/>
      </rPr>
      <t xml:space="preserve"> How does the tester feel about all this?</t>
    </r>
  </si>
  <si>
    <t>2 Common Cases: all functions touched; common &amp; critical tests executed</t>
  </si>
  <si>
    <t>2 - Common Cases: all functions touched; common &amp; critical tests executed</t>
  </si>
  <si>
    <t>0 - We have no good information about this area</t>
  </si>
  <si>
    <t>1 - Sanity Check: major functions &amp; simple data</t>
  </si>
  <si>
    <t>1+ - More than sanity, but many functions not tested</t>
  </si>
  <si>
    <t>2+ - Some data, state, or error coverage beyond level 2</t>
  </si>
  <si>
    <t>3 - Corner Cases: strong data, state, error, or stress testing</t>
  </si>
  <si>
    <t>Good</t>
  </si>
  <si>
    <t>Bad</t>
  </si>
  <si>
    <t>Ugly</t>
  </si>
  <si>
    <t>Maintenance</t>
  </si>
  <si>
    <t>Reasons for pausing, or delayed start.</t>
  </si>
  <si>
    <t>Nature of blocking problems.</t>
  </si>
  <si>
    <t>Why area is unstaffed.</t>
  </si>
  <si>
    <t>Tag your test notes to better identify topics:
D - defect
C - new charter
? - question
A - automate
DOC - document
S - test setup
T - testing
I - investigate</t>
  </si>
  <si>
    <t>Allocation Report</t>
  </si>
  <si>
    <t>Scripting</t>
  </si>
  <si>
    <t>Analysis</t>
  </si>
  <si>
    <t>Automated Test</t>
  </si>
  <si>
    <t>Manual Test</t>
  </si>
  <si>
    <t>Execution</t>
  </si>
  <si>
    <t>Automating</t>
  </si>
  <si>
    <t>Feature Specification</t>
  </si>
  <si>
    <t>Total Hours</t>
  </si>
  <si>
    <t>Total %</t>
  </si>
  <si>
    <t>Automated</t>
  </si>
  <si>
    <t>Dave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</si>
</sst>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1"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rgb="FF00B050"/>
      <name val="Calibri"/>
      <family val="2"/>
      <scheme val="minor"/>
    </font>
    <font>
      <sz val="10"/>
      <color theme="1"/>
      <name val="Calibri"/>
      <family val="2"/>
      <scheme val="minor"/>
    </font>
    <font>
      <i/>
      <sz val="9.9"/>
      <color rgb="FF000000"/>
      <name val="Arial"/>
      <family val="2"/>
    </font>
    <font>
      <b/>
      <sz val="14"/>
      <color theme="0"/>
      <name val="Calibri"/>
      <family val="2"/>
      <scheme val="minor"/>
    </font>
    <font>
      <sz val="10"/>
      <name val="Calibri"/>
      <family val="2"/>
      <scheme val="minor"/>
    </font>
    <font>
      <sz val="11"/>
      <color rgb="FF000000"/>
      <name val="Calibri"/>
      <family val="2"/>
      <scheme val="minor"/>
    </font>
  </fonts>
  <fills count="5">
    <fill>
      <patternFill patternType="none"/>
    </fill>
    <fill>
      <patternFill patternType="gray125"/>
    </fill>
    <fill>
      <patternFill patternType="solid">
        <fgColor theme="3" tint="-0.499984740745262"/>
        <bgColor indexed="64"/>
      </patternFill>
    </fill>
    <fill>
      <patternFill patternType="solid">
        <fgColor theme="4" tint="-0.49998474074526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89">
    <xf numFmtId="0" fontId="0" fillId="0" borderId="0" xfId="0"/>
    <xf numFmtId="0" fontId="0" fillId="0" borderId="1" xfId="0" applyBorder="1"/>
    <xf numFmtId="0" fontId="4" fillId="0" borderId="1" xfId="0" applyFont="1" applyBorder="1"/>
    <xf numFmtId="0" fontId="4" fillId="0" borderId="0" xfId="0" applyFont="1" applyAlignment="1">
      <alignment horizontal="left" vertical="top"/>
    </xf>
    <xf numFmtId="0" fontId="4" fillId="0" borderId="0" xfId="0" applyFont="1"/>
    <xf numFmtId="0" fontId="5" fillId="0" borderId="0" xfId="0" applyFont="1"/>
    <xf numFmtId="0" fontId="0" fillId="0" borderId="0" xfId="0" applyAlignment="1">
      <alignment horizontal="left" vertical="top" wrapText="1"/>
    </xf>
    <xf numFmtId="14" fontId="0" fillId="0" borderId="0" xfId="0" applyNumberFormat="1"/>
    <xf numFmtId="0" fontId="0" fillId="0" borderId="0" xfId="0" applyFont="1"/>
    <xf numFmtId="0" fontId="0" fillId="0" borderId="0" xfId="0" applyAlignment="1">
      <alignment textRotation="45"/>
    </xf>
    <xf numFmtId="0" fontId="0" fillId="0" borderId="1" xfId="0" applyBorder="1" applyAlignment="1">
      <alignment horizontal="center"/>
    </xf>
    <xf numFmtId="0" fontId="0" fillId="0" borderId="1" xfId="0" applyBorder="1" applyAlignment="1">
      <alignment horizontal="center" vertical="center"/>
    </xf>
    <xf numFmtId="9" fontId="0" fillId="0" borderId="0" xfId="1" applyFont="1"/>
    <xf numFmtId="9" fontId="0" fillId="0" borderId="1" xfId="1" applyFont="1" applyBorder="1"/>
    <xf numFmtId="0" fontId="7" fillId="0" borderId="0" xfId="0" applyFont="1"/>
    <xf numFmtId="0" fontId="4" fillId="0" borderId="1" xfId="0" applyFont="1" applyBorder="1" applyAlignment="1">
      <alignment horizontal="left" vertical="top"/>
    </xf>
    <xf numFmtId="0" fontId="0" fillId="0" borderId="1" xfId="0" applyBorder="1" applyAlignment="1">
      <alignment horizontal="left" vertical="top" wrapText="1"/>
    </xf>
    <xf numFmtId="0" fontId="0" fillId="0" borderId="1" xfId="0" applyBorder="1" applyAlignment="1">
      <alignment vertical="top" wrapText="1"/>
    </xf>
    <xf numFmtId="0" fontId="3" fillId="0" borderId="1" xfId="0" applyFont="1" applyBorder="1" applyAlignment="1">
      <alignment horizontal="left" vertical="top"/>
    </xf>
    <xf numFmtId="0" fontId="0" fillId="0" borderId="1" xfId="0" applyBorder="1" applyAlignment="1">
      <alignment horizontal="left" vertical="top"/>
    </xf>
    <xf numFmtId="0" fontId="5" fillId="0" borderId="1" xfId="0" applyFont="1" applyBorder="1" applyAlignment="1">
      <alignment horizontal="left" vertical="top"/>
    </xf>
    <xf numFmtId="14" fontId="0" fillId="0" borderId="1" xfId="0" applyNumberFormat="1" applyBorder="1"/>
    <xf numFmtId="0" fontId="2" fillId="2" borderId="1" xfId="0" applyFont="1" applyFill="1" applyBorder="1"/>
    <xf numFmtId="0" fontId="2" fillId="2" borderId="4" xfId="0" applyFont="1" applyFill="1" applyBorder="1" applyAlignment="1">
      <alignment horizontal="center" vertical="center"/>
    </xf>
    <xf numFmtId="0" fontId="8" fillId="3" borderId="1" xfId="0" applyFont="1" applyFill="1" applyBorder="1"/>
    <xf numFmtId="0" fontId="9" fillId="4" borderId="0" xfId="0" applyFont="1" applyFill="1" applyBorder="1" applyAlignment="1">
      <alignment textRotation="45" wrapText="1"/>
    </xf>
    <xf numFmtId="0" fontId="4" fillId="0" borderId="1" xfId="0" applyFont="1" applyBorder="1" applyAlignment="1">
      <alignment horizontal="right"/>
    </xf>
    <xf numFmtId="0" fontId="2" fillId="2" borderId="1" xfId="0" applyFont="1" applyFill="1" applyBorder="1" applyAlignment="1">
      <alignment horizontal="center"/>
    </xf>
    <xf numFmtId="0" fontId="2" fillId="2" borderId="6" xfId="0" applyFont="1" applyFill="1" applyBorder="1" applyAlignment="1"/>
    <xf numFmtId="0" fontId="2" fillId="2" borderId="7" xfId="0" applyFont="1" applyFill="1" applyBorder="1" applyAlignment="1">
      <alignment horizontal="center"/>
    </xf>
    <xf numFmtId="0" fontId="2" fillId="2" borderId="4" xfId="0" applyFont="1" applyFill="1" applyBorder="1" applyAlignment="1">
      <alignment horizontal="center"/>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xf>
    <xf numFmtId="0" fontId="2" fillId="2" borderId="1" xfId="0" applyFont="1" applyFill="1" applyBorder="1" applyAlignment="1">
      <alignment horizontal="center" vertical="center"/>
    </xf>
    <xf numFmtId="14" fontId="2" fillId="2" borderId="1" xfId="0" applyNumberFormat="1" applyFont="1" applyFill="1" applyBorder="1" applyAlignment="1">
      <alignment horizontal="center"/>
    </xf>
    <xf numFmtId="14" fontId="0" fillId="0" borderId="1" xfId="0" applyNumberFormat="1" applyBorder="1" applyAlignment="1">
      <alignment horizontal="left"/>
    </xf>
    <xf numFmtId="18" fontId="0" fillId="0" borderId="1" xfId="0" applyNumberFormat="1" applyBorder="1" applyAlignment="1">
      <alignment horizontal="left"/>
    </xf>
    <xf numFmtId="20" fontId="0" fillId="0" borderId="1" xfId="0" applyNumberFormat="1" applyBorder="1"/>
    <xf numFmtId="20" fontId="0" fillId="0" borderId="0" xfId="0" applyNumberFormat="1"/>
    <xf numFmtId="0" fontId="4" fillId="0" borderId="0" xfId="0" applyFont="1" applyAlignment="1">
      <alignment horizontal="center" vertical="center"/>
    </xf>
    <xf numFmtId="37" fontId="0" fillId="0" borderId="1" xfId="0" applyNumberFormat="1" applyBorder="1"/>
    <xf numFmtId="37" fontId="0" fillId="0" borderId="1" xfId="2" applyNumberFormat="1" applyFont="1" applyBorder="1"/>
    <xf numFmtId="0" fontId="0" fillId="0" borderId="1" xfId="0" applyBorder="1" applyAlignment="1">
      <alignment vertical="center"/>
    </xf>
    <xf numFmtId="0" fontId="0" fillId="0" borderId="0" xfId="0" applyBorder="1" applyAlignment="1">
      <alignment horizontal="center"/>
    </xf>
    <xf numFmtId="0" fontId="0" fillId="0" borderId="1" xfId="0" applyBorder="1" applyAlignment="1">
      <alignment horizontal="center" vertical="center"/>
    </xf>
    <xf numFmtId="0" fontId="2" fillId="2" borderId="7" xfId="0" applyFont="1" applyFill="1" applyBorder="1" applyAlignment="1">
      <alignment horizontal="center"/>
    </xf>
    <xf numFmtId="0" fontId="0" fillId="0" borderId="0" xfId="0" applyAlignment="1">
      <alignment horizontal="right"/>
    </xf>
    <xf numFmtId="9" fontId="0" fillId="0" borderId="0" xfId="0" applyNumberFormat="1"/>
    <xf numFmtId="164" fontId="0" fillId="0" borderId="0" xfId="2" applyNumberFormat="1" applyFont="1"/>
    <xf numFmtId="9" fontId="4" fillId="0" borderId="0" xfId="1" applyFont="1"/>
    <xf numFmtId="0" fontId="4" fillId="0" borderId="0" xfId="0" applyFont="1" applyAlignment="1">
      <alignment horizontal="right"/>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8" fillId="3" borderId="9" xfId="0" applyFont="1" applyFill="1" applyBorder="1" applyAlignment="1">
      <alignment horizontal="center"/>
    </xf>
    <xf numFmtId="0" fontId="8" fillId="3" borderId="5" xfId="0" applyFont="1" applyFill="1" applyBorder="1" applyAlignment="1">
      <alignment horizontal="center"/>
    </xf>
    <xf numFmtId="0" fontId="0" fillId="0" borderId="4" xfId="0"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0" xfId="0" applyAlignment="1">
      <alignment horizontal="left" vertical="top"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center"/>
    </xf>
    <xf numFmtId="0" fontId="0" fillId="0" borderId="7" xfId="0" applyBorder="1" applyAlignment="1">
      <alignment horizontal="left" vertical="center"/>
    </xf>
    <xf numFmtId="0" fontId="0" fillId="0" borderId="1" xfId="0" applyBorder="1" applyAlignment="1">
      <alignment horizontal="left"/>
    </xf>
    <xf numFmtId="0" fontId="4" fillId="0" borderId="1" xfId="0" applyFont="1" applyBorder="1" applyAlignment="1">
      <alignment horizontal="left"/>
    </xf>
    <xf numFmtId="0" fontId="0" fillId="0" borderId="6" xfId="0" quotePrefix="1" applyFont="1" applyBorder="1" applyAlignment="1">
      <alignment horizontal="left"/>
    </xf>
    <xf numFmtId="0" fontId="0" fillId="0" borderId="8" xfId="0" quotePrefix="1" applyFont="1" applyBorder="1" applyAlignment="1">
      <alignment horizontal="left"/>
    </xf>
    <xf numFmtId="0" fontId="0" fillId="0" borderId="7" xfId="0" quotePrefix="1" applyFont="1" applyBorder="1" applyAlignment="1">
      <alignment horizontal="left"/>
    </xf>
    <xf numFmtId="0" fontId="2" fillId="2" borderId="1" xfId="0" applyFont="1" applyFill="1" applyBorder="1" applyAlignment="1">
      <alignment horizontal="center"/>
    </xf>
    <xf numFmtId="0" fontId="0" fillId="0" borderId="6" xfId="0" quotePrefix="1" applyFont="1" applyBorder="1" applyAlignment="1">
      <alignment horizontal="left" wrapText="1"/>
    </xf>
    <xf numFmtId="0" fontId="0" fillId="0" borderId="8" xfId="0" quotePrefix="1" applyFont="1" applyBorder="1" applyAlignment="1">
      <alignment horizontal="left" wrapText="1"/>
    </xf>
    <xf numFmtId="0" fontId="0" fillId="0" borderId="7" xfId="0" quotePrefix="1" applyFont="1" applyBorder="1" applyAlignment="1">
      <alignment horizontal="left" wrapText="1"/>
    </xf>
    <xf numFmtId="0" fontId="6" fillId="0" borderId="1" xfId="0" applyFont="1" applyBorder="1" applyAlignment="1">
      <alignment horizont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10" xfId="0" applyBorder="1" applyAlignment="1">
      <alignment horizontal="left" vertical="top" wrapText="1"/>
    </xf>
    <xf numFmtId="0" fontId="0" fillId="0" borderId="6" xfId="0" applyBorder="1" applyAlignment="1">
      <alignment horizontal="center"/>
    </xf>
    <xf numFmtId="0" fontId="0" fillId="0" borderId="7" xfId="0" applyBorder="1" applyAlignment="1">
      <alignment horizontal="center"/>
    </xf>
    <xf numFmtId="0" fontId="2" fillId="2" borderId="8"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0" fillId="0" borderId="6" xfId="0" applyBorder="1" applyAlignment="1">
      <alignment horizontal="left"/>
    </xf>
    <xf numFmtId="0" fontId="0" fillId="0" borderId="7" xfId="0" applyBorder="1" applyAlignment="1">
      <alignment horizontal="left"/>
    </xf>
    <xf numFmtId="0" fontId="4" fillId="0" borderId="6" xfId="0" applyFont="1" applyBorder="1" applyAlignment="1">
      <alignment horizontal="left"/>
    </xf>
    <xf numFmtId="0" fontId="4" fillId="0" borderId="7" xfId="0" applyFont="1" applyBorder="1" applyAlignment="1">
      <alignment horizontal="left"/>
    </xf>
    <xf numFmtId="0" fontId="8" fillId="3" borderId="1" xfId="0" applyFont="1" applyFill="1" applyBorder="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Charters</a:t>
            </a:r>
            <a:r>
              <a:rPr lang="en-US" baseline="0"/>
              <a:t> Completed</a:t>
            </a:r>
            <a:endParaRPr lang="en-US"/>
          </a:p>
        </c:rich>
      </c:tx>
      <c:layout/>
      <c:overlay val="0"/>
    </c:title>
    <c:autoTitleDeleted val="0"/>
    <c:view3D>
      <c:rotX val="15"/>
      <c:rotY val="20"/>
      <c:rAngAx val="1"/>
    </c:view3D>
    <c:floor>
      <c:thickness val="0"/>
    </c:floor>
    <c:sideWall>
      <c:thickness val="0"/>
    </c:sideWall>
    <c:backWall>
      <c:thickness val="0"/>
    </c:backWall>
    <c:plotArea>
      <c:layout/>
      <c:bar3DChart>
        <c:barDir val="bar"/>
        <c:grouping val="clustered"/>
        <c:varyColors val="0"/>
        <c:ser>
          <c:idx val="0"/>
          <c:order val="0"/>
          <c:tx>
            <c:v>Total</c:v>
          </c:tx>
          <c:invertIfNegative val="0"/>
          <c:cat>
            <c:strRef>
              <c:f>Completed!$A$3:$A$9</c:f>
              <c:strCache>
                <c:ptCount val="1"/>
                <c:pt idx="0">
                  <c:v>Area Name</c:v>
                </c:pt>
              </c:strCache>
            </c:strRef>
          </c:cat>
          <c:val>
            <c:numRef>
              <c:f>Completed!$B$3:$B$9</c:f>
              <c:numCache>
                <c:formatCode>General</c:formatCode>
                <c:ptCount val="7"/>
                <c:pt idx="0">
                  <c:v>4</c:v>
                </c:pt>
              </c:numCache>
            </c:numRef>
          </c:val>
        </c:ser>
        <c:ser>
          <c:idx val="1"/>
          <c:order val="1"/>
          <c:tx>
            <c:v>Completed</c:v>
          </c:tx>
          <c:invertIfNegative val="0"/>
          <c:cat>
            <c:strRef>
              <c:f>Completed!$A$3:$A$9</c:f>
              <c:strCache>
                <c:ptCount val="1"/>
                <c:pt idx="0">
                  <c:v>Area Name</c:v>
                </c:pt>
              </c:strCache>
            </c:strRef>
          </c:cat>
          <c:val>
            <c:numRef>
              <c:f>Completed!$C$3:$C$9</c:f>
              <c:numCache>
                <c:formatCode>General</c:formatCode>
                <c:ptCount val="7"/>
                <c:pt idx="0">
                  <c:v>0</c:v>
                </c:pt>
              </c:numCache>
            </c:numRef>
          </c:val>
        </c:ser>
        <c:dLbls>
          <c:showLegendKey val="0"/>
          <c:showVal val="0"/>
          <c:showCatName val="0"/>
          <c:showSerName val="0"/>
          <c:showPercent val="0"/>
          <c:showBubbleSize val="0"/>
        </c:dLbls>
        <c:gapWidth val="150"/>
        <c:shape val="box"/>
        <c:axId val="375573936"/>
        <c:axId val="375574328"/>
        <c:axId val="0"/>
      </c:bar3DChart>
      <c:catAx>
        <c:axId val="375573936"/>
        <c:scaling>
          <c:orientation val="minMax"/>
        </c:scaling>
        <c:delete val="0"/>
        <c:axPos val="l"/>
        <c:numFmt formatCode="General" sourceLinked="0"/>
        <c:majorTickMark val="out"/>
        <c:minorTickMark val="none"/>
        <c:tickLblPos val="nextTo"/>
        <c:crossAx val="375574328"/>
        <c:crosses val="autoZero"/>
        <c:auto val="1"/>
        <c:lblAlgn val="ctr"/>
        <c:lblOffset val="100"/>
        <c:noMultiLvlLbl val="0"/>
      </c:catAx>
      <c:valAx>
        <c:axId val="375574328"/>
        <c:scaling>
          <c:orientation val="minMax"/>
        </c:scaling>
        <c:delete val="0"/>
        <c:axPos val="b"/>
        <c:majorGridlines/>
        <c:numFmt formatCode="General" sourceLinked="1"/>
        <c:majorTickMark val="out"/>
        <c:minorTickMark val="none"/>
        <c:tickLblPos val="nextTo"/>
        <c:crossAx val="375573936"/>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Charter Velocity</a:t>
            </a:r>
          </a:p>
        </c:rich>
      </c:tx>
      <c:layout/>
      <c:overlay val="0"/>
    </c:title>
    <c:autoTitleDeleted val="0"/>
    <c:plotArea>
      <c:layout/>
      <c:lineChart>
        <c:grouping val="standard"/>
        <c:varyColors val="0"/>
        <c:ser>
          <c:idx val="0"/>
          <c:order val="0"/>
          <c:tx>
            <c:v>Created</c:v>
          </c:tx>
          <c:marker>
            <c:symbol val="none"/>
          </c:marker>
          <c:dLbls>
            <c:delete val="1"/>
          </c:dLbls>
          <c:val>
            <c:numRef>
              <c:f>Velocity!$B$3:$B$32</c:f>
              <c:numCache>
                <c:formatCode>General</c:formatCode>
                <c:ptCount val="30"/>
                <c:pt idx="0">
                  <c:v>10</c:v>
                </c:pt>
                <c:pt idx="1">
                  <c:v>8</c:v>
                </c:pt>
                <c:pt idx="2">
                  <c:v>12</c:v>
                </c:pt>
                <c:pt idx="3">
                  <c:v>14</c:v>
                </c:pt>
                <c:pt idx="4">
                  <c:v>11</c:v>
                </c:pt>
                <c:pt idx="5">
                  <c:v>10</c:v>
                </c:pt>
                <c:pt idx="6">
                  <c:v>8</c:v>
                </c:pt>
                <c:pt idx="7">
                  <c:v>9</c:v>
                </c:pt>
                <c:pt idx="8">
                  <c:v>5</c:v>
                </c:pt>
                <c:pt idx="9">
                  <c:v>2</c:v>
                </c:pt>
                <c:pt idx="10">
                  <c:v>6</c:v>
                </c:pt>
              </c:numCache>
            </c:numRef>
          </c:val>
          <c:smooth val="0"/>
        </c:ser>
        <c:ser>
          <c:idx val="1"/>
          <c:order val="1"/>
          <c:tx>
            <c:v>Executed</c:v>
          </c:tx>
          <c:marker>
            <c:symbol val="none"/>
          </c:marker>
          <c:dLbls>
            <c:delete val="1"/>
          </c:dLbls>
          <c:val>
            <c:numRef>
              <c:f>Velocity!$C$3:$C$32</c:f>
              <c:numCache>
                <c:formatCode>General</c:formatCode>
                <c:ptCount val="30"/>
                <c:pt idx="0">
                  <c:v>9</c:v>
                </c:pt>
                <c:pt idx="1">
                  <c:v>9</c:v>
                </c:pt>
                <c:pt idx="2">
                  <c:v>9</c:v>
                </c:pt>
                <c:pt idx="3">
                  <c:v>10</c:v>
                </c:pt>
                <c:pt idx="4">
                  <c:v>11</c:v>
                </c:pt>
                <c:pt idx="5">
                  <c:v>9</c:v>
                </c:pt>
                <c:pt idx="6">
                  <c:v>9</c:v>
                </c:pt>
                <c:pt idx="7">
                  <c:v>8</c:v>
                </c:pt>
                <c:pt idx="8">
                  <c:v>9</c:v>
                </c:pt>
                <c:pt idx="9">
                  <c:v>9</c:v>
                </c:pt>
                <c:pt idx="10">
                  <c:v>9</c:v>
                </c:pt>
              </c:numCache>
            </c:numRef>
          </c:val>
          <c:smooth val="0"/>
        </c:ser>
        <c:ser>
          <c:idx val="2"/>
          <c:order val="2"/>
          <c:tx>
            <c:v>Remaining</c:v>
          </c:tx>
          <c:marker>
            <c:symbol val="none"/>
          </c:marker>
          <c:dLbls>
            <c:delete val="1"/>
          </c:dLbls>
          <c:val>
            <c:numRef>
              <c:f>Velocity!$D$3:$D$32</c:f>
              <c:numCache>
                <c:formatCode>General</c:formatCode>
                <c:ptCount val="30"/>
                <c:pt idx="0">
                  <c:v>30</c:v>
                </c:pt>
                <c:pt idx="1">
                  <c:v>29</c:v>
                </c:pt>
                <c:pt idx="2">
                  <c:v>32</c:v>
                </c:pt>
                <c:pt idx="3">
                  <c:v>36</c:v>
                </c:pt>
                <c:pt idx="4">
                  <c:v>36</c:v>
                </c:pt>
                <c:pt idx="5">
                  <c:v>37</c:v>
                </c:pt>
                <c:pt idx="6">
                  <c:v>36</c:v>
                </c:pt>
                <c:pt idx="7">
                  <c:v>37</c:v>
                </c:pt>
                <c:pt idx="8">
                  <c:v>33</c:v>
                </c:pt>
                <c:pt idx="9">
                  <c:v>26</c:v>
                </c:pt>
                <c:pt idx="10">
                  <c:v>23</c:v>
                </c:pt>
              </c:numCache>
            </c:numRef>
          </c:val>
          <c:smooth val="0"/>
        </c:ser>
        <c:dLbls>
          <c:showLegendKey val="0"/>
          <c:showVal val="1"/>
          <c:showCatName val="0"/>
          <c:showSerName val="0"/>
          <c:showPercent val="0"/>
          <c:showBubbleSize val="0"/>
        </c:dLbls>
        <c:smooth val="0"/>
        <c:axId val="375575112"/>
        <c:axId val="375575504"/>
      </c:lineChart>
      <c:catAx>
        <c:axId val="375575112"/>
        <c:scaling>
          <c:orientation val="minMax"/>
        </c:scaling>
        <c:delete val="0"/>
        <c:axPos val="b"/>
        <c:majorTickMark val="none"/>
        <c:minorTickMark val="none"/>
        <c:tickLblPos val="nextTo"/>
        <c:crossAx val="375575504"/>
        <c:crosses val="autoZero"/>
        <c:auto val="1"/>
        <c:lblAlgn val="ctr"/>
        <c:lblOffset val="100"/>
        <c:noMultiLvlLbl val="0"/>
      </c:catAx>
      <c:valAx>
        <c:axId val="375575504"/>
        <c:scaling>
          <c:orientation val="minMax"/>
        </c:scaling>
        <c:delete val="0"/>
        <c:axPos val="l"/>
        <c:majorGridlines/>
        <c:numFmt formatCode="General" sourceLinked="1"/>
        <c:majorTickMark val="none"/>
        <c:minorTickMark val="none"/>
        <c:tickLblPos val="nextTo"/>
        <c:crossAx val="3755751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view3D>
      <c:rotX val="30"/>
      <c:rotY val="0"/>
      <c:rAngAx val="0"/>
    </c:view3D>
    <c:floor>
      <c:thickness val="0"/>
    </c:floor>
    <c:sideWall>
      <c:thickness val="0"/>
    </c:sideWall>
    <c:backWall>
      <c:thickness val="0"/>
    </c:backWall>
    <c:plotArea>
      <c:layout/>
      <c:pie3DChart>
        <c:varyColors val="1"/>
        <c:ser>
          <c:idx val="0"/>
          <c:order val="0"/>
          <c:tx>
            <c:strRef>
              <c:f>Allocation!$A$1</c:f>
              <c:strCache>
                <c:ptCount val="1"/>
                <c:pt idx="0">
                  <c:v>Allocation Report</c:v>
                </c:pt>
              </c:strCache>
            </c:strRef>
          </c:tx>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Allocation!$B$3:$I$3</c:f>
              <c:numCache>
                <c:formatCode>General</c:formatCode>
                <c:ptCount val="8"/>
                <c:pt idx="0">
                  <c:v>1</c:v>
                </c:pt>
                <c:pt idx="1">
                  <c:v>2</c:v>
                </c:pt>
                <c:pt idx="2">
                  <c:v>1</c:v>
                </c:pt>
                <c:pt idx="3">
                  <c:v>1</c:v>
                </c:pt>
                <c:pt idx="4">
                  <c:v>1</c:v>
                </c:pt>
                <c:pt idx="5">
                  <c:v>1</c:v>
                </c:pt>
                <c:pt idx="6">
                  <c:v>1</c:v>
                </c:pt>
                <c:pt idx="7">
                  <c:v>0.5</c:v>
                </c:pt>
              </c:numCache>
            </c:numRef>
          </c:val>
        </c:ser>
        <c:ser>
          <c:idx val="1"/>
          <c:order val="1"/>
          <c:tx>
            <c:v>Hello2</c:v>
          </c:tx>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Allocation!$B$4:$I$4</c:f>
              <c:numCache>
                <c:formatCode>General</c:formatCode>
                <c:ptCount val="8"/>
                <c:pt idx="0">
                  <c:v>0</c:v>
                </c:pt>
                <c:pt idx="1">
                  <c:v>0</c:v>
                </c:pt>
                <c:pt idx="2">
                  <c:v>0</c:v>
                </c:pt>
                <c:pt idx="3">
                  <c:v>0</c:v>
                </c:pt>
                <c:pt idx="4">
                  <c:v>0</c:v>
                </c:pt>
                <c:pt idx="5">
                  <c:v>0</c:v>
                </c:pt>
                <c:pt idx="6">
                  <c:v>0</c:v>
                </c:pt>
                <c:pt idx="7">
                  <c:v>0</c:v>
                </c:pt>
              </c:numCache>
            </c:numRef>
          </c:val>
        </c:ser>
        <c:ser>
          <c:idx val="2"/>
          <c:order val="2"/>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Allocation!$B$5:$I$5</c:f>
              <c:numCache>
                <c:formatCode>General</c:formatCode>
                <c:ptCount val="8"/>
                <c:pt idx="0">
                  <c:v>0</c:v>
                </c:pt>
                <c:pt idx="1">
                  <c:v>0</c:v>
                </c:pt>
                <c:pt idx="2">
                  <c:v>0</c:v>
                </c:pt>
                <c:pt idx="3">
                  <c:v>0</c:v>
                </c:pt>
                <c:pt idx="4">
                  <c:v>0</c:v>
                </c:pt>
                <c:pt idx="5">
                  <c:v>0</c:v>
                </c:pt>
                <c:pt idx="6">
                  <c:v>0</c:v>
                </c:pt>
                <c:pt idx="7">
                  <c:v>0</c:v>
                </c:pt>
              </c:numCache>
            </c:numRef>
          </c:val>
        </c:ser>
        <c:ser>
          <c:idx val="3"/>
          <c:order val="3"/>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Allocation!$B$6:$I$6</c:f>
              <c:numCache>
                <c:formatCode>General</c:formatCode>
                <c:ptCount val="8"/>
                <c:pt idx="0">
                  <c:v>0</c:v>
                </c:pt>
                <c:pt idx="1">
                  <c:v>0</c:v>
                </c:pt>
                <c:pt idx="2">
                  <c:v>0</c:v>
                </c:pt>
                <c:pt idx="3">
                  <c:v>0</c:v>
                </c:pt>
                <c:pt idx="4">
                  <c:v>0</c:v>
                </c:pt>
                <c:pt idx="5">
                  <c:v>0</c:v>
                </c:pt>
                <c:pt idx="6">
                  <c:v>0</c:v>
                </c:pt>
                <c:pt idx="7">
                  <c:v>0</c:v>
                </c:pt>
              </c:numCache>
            </c:numRef>
          </c:val>
        </c:ser>
        <c:ser>
          <c:idx val="4"/>
          <c:order val="4"/>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Allocation!$B$7:$I$7</c:f>
              <c:numCache>
                <c:formatCode>General</c:formatCode>
                <c:ptCount val="8"/>
                <c:pt idx="0">
                  <c:v>0</c:v>
                </c:pt>
                <c:pt idx="1">
                  <c:v>0</c:v>
                </c:pt>
                <c:pt idx="2">
                  <c:v>0</c:v>
                </c:pt>
                <c:pt idx="3">
                  <c:v>0</c:v>
                </c:pt>
                <c:pt idx="4">
                  <c:v>0</c:v>
                </c:pt>
                <c:pt idx="5">
                  <c:v>0</c:v>
                </c:pt>
                <c:pt idx="6">
                  <c:v>0</c:v>
                </c:pt>
                <c:pt idx="7">
                  <c:v>0</c:v>
                </c:pt>
              </c:numCache>
            </c:numRef>
          </c:val>
        </c:ser>
        <c:ser>
          <c:idx val="5"/>
          <c:order val="5"/>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Allocation!$B$8:$I$8</c:f>
              <c:numCache>
                <c:formatCode>General</c:formatCode>
                <c:ptCount val="8"/>
                <c:pt idx="0">
                  <c:v>0</c:v>
                </c:pt>
                <c:pt idx="1">
                  <c:v>0</c:v>
                </c:pt>
                <c:pt idx="2">
                  <c:v>0</c:v>
                </c:pt>
                <c:pt idx="3">
                  <c:v>0</c:v>
                </c:pt>
                <c:pt idx="4">
                  <c:v>0</c:v>
                </c:pt>
                <c:pt idx="5">
                  <c:v>0</c:v>
                </c:pt>
                <c:pt idx="6">
                  <c:v>0</c:v>
                </c:pt>
                <c:pt idx="7">
                  <c:v>0</c:v>
                </c:pt>
              </c:numCache>
            </c:numRef>
          </c:val>
        </c:ser>
        <c:ser>
          <c:idx val="6"/>
          <c:order val="6"/>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Allocation!$B$9:$I$9</c:f>
              <c:numCache>
                <c:formatCode>General</c:formatCode>
                <c:ptCount val="8"/>
                <c:pt idx="0">
                  <c:v>0</c:v>
                </c:pt>
                <c:pt idx="1">
                  <c:v>0</c:v>
                </c:pt>
                <c:pt idx="2">
                  <c:v>0</c:v>
                </c:pt>
                <c:pt idx="3">
                  <c:v>0</c:v>
                </c:pt>
                <c:pt idx="4">
                  <c:v>0</c:v>
                </c:pt>
                <c:pt idx="5">
                  <c:v>0</c:v>
                </c:pt>
                <c:pt idx="6">
                  <c:v>0</c:v>
                </c:pt>
                <c:pt idx="7">
                  <c:v>0</c:v>
                </c:pt>
              </c:numCache>
            </c:numRef>
          </c:val>
        </c:ser>
        <c:ser>
          <c:idx val="7"/>
          <c:order val="7"/>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Allocation!$B$10:$I$10</c:f>
              <c:numCache>
                <c:formatCode>General</c:formatCode>
                <c:ptCount val="8"/>
                <c:pt idx="0">
                  <c:v>0</c:v>
                </c:pt>
                <c:pt idx="1">
                  <c:v>0</c:v>
                </c:pt>
                <c:pt idx="2">
                  <c:v>0</c:v>
                </c:pt>
                <c:pt idx="3">
                  <c:v>0</c:v>
                </c:pt>
                <c:pt idx="4">
                  <c:v>0</c:v>
                </c:pt>
                <c:pt idx="5">
                  <c:v>0</c:v>
                </c:pt>
                <c:pt idx="6">
                  <c:v>0</c:v>
                </c:pt>
                <c:pt idx="7">
                  <c:v>0</c:v>
                </c:pt>
              </c:numCache>
            </c:numRef>
          </c:val>
        </c:ser>
        <c:ser>
          <c:idx val="8"/>
          <c:order val="8"/>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Allocation!$B$11:$I$11</c:f>
              <c:numCache>
                <c:formatCode>General</c:formatCode>
                <c:ptCount val="8"/>
                <c:pt idx="0">
                  <c:v>0</c:v>
                </c:pt>
                <c:pt idx="1">
                  <c:v>0</c:v>
                </c:pt>
                <c:pt idx="2">
                  <c:v>0</c:v>
                </c:pt>
                <c:pt idx="3">
                  <c:v>0</c:v>
                </c:pt>
                <c:pt idx="4">
                  <c:v>0</c:v>
                </c:pt>
                <c:pt idx="5">
                  <c:v>0</c:v>
                </c:pt>
                <c:pt idx="6">
                  <c:v>0</c:v>
                </c:pt>
                <c:pt idx="7">
                  <c:v>0</c:v>
                </c:pt>
              </c:numCache>
            </c:numRef>
          </c:val>
        </c:ser>
        <c:ser>
          <c:idx val="9"/>
          <c:order val="9"/>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Allocation!$B$12:$I$12</c:f>
              <c:numCache>
                <c:formatCode>General</c:formatCode>
                <c:ptCount val="8"/>
                <c:pt idx="0">
                  <c:v>0</c:v>
                </c:pt>
                <c:pt idx="1">
                  <c:v>0</c:v>
                </c:pt>
                <c:pt idx="2">
                  <c:v>0</c:v>
                </c:pt>
                <c:pt idx="3">
                  <c:v>0</c:v>
                </c:pt>
                <c:pt idx="4">
                  <c:v>0</c:v>
                </c:pt>
                <c:pt idx="5">
                  <c:v>0</c:v>
                </c:pt>
                <c:pt idx="6">
                  <c:v>0</c:v>
                </c:pt>
                <c:pt idx="7">
                  <c:v>0</c:v>
                </c:pt>
              </c:numCache>
            </c:numRef>
          </c:val>
        </c:ser>
        <c:ser>
          <c:idx val="10"/>
          <c:order val="10"/>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Allocation!$B$13:$I$13</c:f>
              <c:numCache>
                <c:formatCode>General</c:formatCode>
                <c:ptCount val="8"/>
                <c:pt idx="0">
                  <c:v>0</c:v>
                </c:pt>
                <c:pt idx="1">
                  <c:v>0</c:v>
                </c:pt>
                <c:pt idx="2">
                  <c:v>0</c:v>
                </c:pt>
                <c:pt idx="3">
                  <c:v>0</c:v>
                </c:pt>
                <c:pt idx="4">
                  <c:v>0</c:v>
                </c:pt>
                <c:pt idx="5">
                  <c:v>0</c:v>
                </c:pt>
                <c:pt idx="6">
                  <c:v>0</c:v>
                </c:pt>
                <c:pt idx="7">
                  <c:v>0</c:v>
                </c:pt>
              </c:numCache>
            </c:numRef>
          </c:val>
        </c:ser>
        <c:ser>
          <c:idx val="11"/>
          <c:order val="11"/>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Allocation!$B$14:$I$14</c:f>
              <c:numCache>
                <c:formatCode>General</c:formatCode>
                <c:ptCount val="8"/>
                <c:pt idx="0">
                  <c:v>0</c:v>
                </c:pt>
                <c:pt idx="1">
                  <c:v>0</c:v>
                </c:pt>
                <c:pt idx="2">
                  <c:v>0</c:v>
                </c:pt>
                <c:pt idx="3">
                  <c:v>0</c:v>
                </c:pt>
                <c:pt idx="4">
                  <c:v>0</c:v>
                </c:pt>
                <c:pt idx="5">
                  <c:v>0</c:v>
                </c:pt>
                <c:pt idx="6">
                  <c:v>0</c:v>
                </c:pt>
                <c:pt idx="7">
                  <c:v>0</c:v>
                </c:pt>
              </c:numCache>
            </c:numRef>
          </c:val>
        </c:ser>
        <c:ser>
          <c:idx val="12"/>
          <c:order val="12"/>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Allocation!$B$15:$I$15</c:f>
              <c:numCache>
                <c:formatCode>General</c:formatCode>
                <c:ptCount val="8"/>
                <c:pt idx="0">
                  <c:v>0</c:v>
                </c:pt>
                <c:pt idx="1">
                  <c:v>0</c:v>
                </c:pt>
                <c:pt idx="2">
                  <c:v>0</c:v>
                </c:pt>
                <c:pt idx="3">
                  <c:v>0</c:v>
                </c:pt>
                <c:pt idx="4">
                  <c:v>0</c:v>
                </c:pt>
                <c:pt idx="5">
                  <c:v>0</c:v>
                </c:pt>
                <c:pt idx="6">
                  <c:v>0</c:v>
                </c:pt>
                <c:pt idx="7">
                  <c:v>0</c:v>
                </c:pt>
              </c:numCache>
            </c:numRef>
          </c:val>
        </c:ser>
        <c:ser>
          <c:idx val="13"/>
          <c:order val="13"/>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Allocation!$B$16:$I$16</c:f>
              <c:numCache>
                <c:formatCode>General</c:formatCode>
                <c:ptCount val="8"/>
                <c:pt idx="0">
                  <c:v>0</c:v>
                </c:pt>
                <c:pt idx="1">
                  <c:v>0</c:v>
                </c:pt>
                <c:pt idx="2">
                  <c:v>0</c:v>
                </c:pt>
                <c:pt idx="3">
                  <c:v>0</c:v>
                </c:pt>
                <c:pt idx="4">
                  <c:v>0</c:v>
                </c:pt>
                <c:pt idx="5">
                  <c:v>0</c:v>
                </c:pt>
                <c:pt idx="6">
                  <c:v>0</c:v>
                </c:pt>
                <c:pt idx="7">
                  <c:v>0</c:v>
                </c:pt>
              </c:numCache>
            </c:numRef>
          </c:val>
        </c:ser>
        <c:ser>
          <c:idx val="14"/>
          <c:order val="14"/>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Allocation!$B$17:$I$17</c:f>
              <c:numCache>
                <c:formatCode>General</c:formatCode>
                <c:ptCount val="8"/>
                <c:pt idx="0">
                  <c:v>0</c:v>
                </c:pt>
                <c:pt idx="1">
                  <c:v>0</c:v>
                </c:pt>
                <c:pt idx="2">
                  <c:v>0</c:v>
                </c:pt>
                <c:pt idx="3">
                  <c:v>0</c:v>
                </c:pt>
                <c:pt idx="4">
                  <c:v>0</c:v>
                </c:pt>
                <c:pt idx="5">
                  <c:v>0</c:v>
                </c:pt>
                <c:pt idx="6">
                  <c:v>0</c:v>
                </c:pt>
                <c:pt idx="7">
                  <c:v>0</c:v>
                </c:pt>
              </c:numCache>
            </c:numRef>
          </c:val>
        </c:ser>
        <c:ser>
          <c:idx val="15"/>
          <c:order val="15"/>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Allocation!$B$18:$I$18</c:f>
              <c:numCache>
                <c:formatCode>General</c:formatCode>
                <c:ptCount val="8"/>
                <c:pt idx="0">
                  <c:v>0</c:v>
                </c:pt>
                <c:pt idx="1">
                  <c:v>0</c:v>
                </c:pt>
                <c:pt idx="2">
                  <c:v>0</c:v>
                </c:pt>
                <c:pt idx="3">
                  <c:v>0</c:v>
                </c:pt>
                <c:pt idx="4">
                  <c:v>0</c:v>
                </c:pt>
                <c:pt idx="5">
                  <c:v>0</c:v>
                </c:pt>
                <c:pt idx="6">
                  <c:v>0</c:v>
                </c:pt>
                <c:pt idx="7">
                  <c:v>0</c:v>
                </c:pt>
              </c:numCache>
            </c:numRef>
          </c:val>
        </c:ser>
        <c:ser>
          <c:idx val="16"/>
          <c:order val="16"/>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Allocation!$B$19:$I$19</c:f>
              <c:numCache>
                <c:formatCode>General</c:formatCode>
                <c:ptCount val="8"/>
                <c:pt idx="0">
                  <c:v>0</c:v>
                </c:pt>
                <c:pt idx="1">
                  <c:v>0</c:v>
                </c:pt>
                <c:pt idx="2">
                  <c:v>0</c:v>
                </c:pt>
                <c:pt idx="3">
                  <c:v>0</c:v>
                </c:pt>
                <c:pt idx="4">
                  <c:v>0</c:v>
                </c:pt>
                <c:pt idx="5">
                  <c:v>0</c:v>
                </c:pt>
                <c:pt idx="6">
                  <c:v>0</c:v>
                </c:pt>
                <c:pt idx="7">
                  <c:v>0</c:v>
                </c:pt>
              </c:numCache>
            </c:numRef>
          </c:val>
        </c:ser>
        <c:ser>
          <c:idx val="17"/>
          <c:order val="17"/>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Allocation!$B$20:$I$20</c:f>
              <c:numCache>
                <c:formatCode>General</c:formatCode>
                <c:ptCount val="8"/>
                <c:pt idx="0">
                  <c:v>0</c:v>
                </c:pt>
                <c:pt idx="1">
                  <c:v>0</c:v>
                </c:pt>
                <c:pt idx="2">
                  <c:v>0</c:v>
                </c:pt>
                <c:pt idx="3">
                  <c:v>0</c:v>
                </c:pt>
                <c:pt idx="4">
                  <c:v>0</c:v>
                </c:pt>
                <c:pt idx="5">
                  <c:v>0</c:v>
                </c:pt>
                <c:pt idx="6">
                  <c:v>0</c:v>
                </c:pt>
                <c:pt idx="7">
                  <c:v>0</c:v>
                </c:pt>
              </c:numCache>
            </c:numRef>
          </c:val>
        </c:ser>
        <c:ser>
          <c:idx val="18"/>
          <c:order val="18"/>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Allocation!$B$21:$I$21</c:f>
              <c:numCache>
                <c:formatCode>General</c:formatCode>
                <c:ptCount val="8"/>
                <c:pt idx="0">
                  <c:v>0</c:v>
                </c:pt>
                <c:pt idx="1">
                  <c:v>0</c:v>
                </c:pt>
                <c:pt idx="2">
                  <c:v>0</c:v>
                </c:pt>
                <c:pt idx="3">
                  <c:v>0</c:v>
                </c:pt>
                <c:pt idx="4">
                  <c:v>0</c:v>
                </c:pt>
                <c:pt idx="5">
                  <c:v>0</c:v>
                </c:pt>
                <c:pt idx="6">
                  <c:v>0</c:v>
                </c:pt>
                <c:pt idx="7">
                  <c:v>0</c:v>
                </c:pt>
              </c:numCache>
            </c:numRef>
          </c:val>
        </c:ser>
        <c:ser>
          <c:idx val="19"/>
          <c:order val="19"/>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Allocation!$B$22:$I$22</c:f>
              <c:numCache>
                <c:formatCode>General</c:formatCode>
                <c:ptCount val="8"/>
                <c:pt idx="0">
                  <c:v>0</c:v>
                </c:pt>
                <c:pt idx="1">
                  <c:v>0</c:v>
                </c:pt>
                <c:pt idx="2">
                  <c:v>0</c:v>
                </c:pt>
                <c:pt idx="3">
                  <c:v>0</c:v>
                </c:pt>
                <c:pt idx="4">
                  <c:v>0</c:v>
                </c:pt>
                <c:pt idx="5">
                  <c:v>0</c:v>
                </c:pt>
                <c:pt idx="6">
                  <c:v>0</c:v>
                </c:pt>
                <c:pt idx="7">
                  <c:v>0</c:v>
                </c:pt>
              </c:numCache>
            </c:numRef>
          </c:val>
        </c:ser>
        <c:ser>
          <c:idx val="20"/>
          <c:order val="20"/>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Allocation!$B$23:$I$23</c:f>
              <c:numCache>
                <c:formatCode>General</c:formatCode>
                <c:ptCount val="8"/>
                <c:pt idx="0">
                  <c:v>0</c:v>
                </c:pt>
                <c:pt idx="1">
                  <c:v>0</c:v>
                </c:pt>
                <c:pt idx="2">
                  <c:v>0</c:v>
                </c:pt>
                <c:pt idx="3">
                  <c:v>0</c:v>
                </c:pt>
                <c:pt idx="4">
                  <c:v>0</c:v>
                </c:pt>
                <c:pt idx="5">
                  <c:v>0</c:v>
                </c:pt>
                <c:pt idx="6">
                  <c:v>0</c:v>
                </c:pt>
                <c:pt idx="7">
                  <c:v>0</c:v>
                </c:pt>
              </c:numCache>
            </c:numRef>
          </c:val>
        </c:ser>
        <c:ser>
          <c:idx val="21"/>
          <c:order val="21"/>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Allocation!$B$24:$I$24</c:f>
              <c:numCache>
                <c:formatCode>General</c:formatCode>
                <c:ptCount val="8"/>
                <c:pt idx="0">
                  <c:v>0</c:v>
                </c:pt>
                <c:pt idx="1">
                  <c:v>0</c:v>
                </c:pt>
                <c:pt idx="2">
                  <c:v>0</c:v>
                </c:pt>
                <c:pt idx="3">
                  <c:v>0</c:v>
                </c:pt>
                <c:pt idx="4">
                  <c:v>0</c:v>
                </c:pt>
                <c:pt idx="5">
                  <c:v>0</c:v>
                </c:pt>
                <c:pt idx="6">
                  <c:v>0</c:v>
                </c:pt>
                <c:pt idx="7">
                  <c:v>0</c:v>
                </c:pt>
              </c:numCache>
            </c:numRef>
          </c:val>
        </c:ser>
        <c:ser>
          <c:idx val="22"/>
          <c:order val="22"/>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Allocation!$B$25:$I$25</c:f>
              <c:numCache>
                <c:formatCode>General</c:formatCode>
                <c:ptCount val="8"/>
                <c:pt idx="0">
                  <c:v>0</c:v>
                </c:pt>
                <c:pt idx="1">
                  <c:v>0</c:v>
                </c:pt>
                <c:pt idx="2">
                  <c:v>0</c:v>
                </c:pt>
                <c:pt idx="3">
                  <c:v>0</c:v>
                </c:pt>
                <c:pt idx="4">
                  <c:v>0</c:v>
                </c:pt>
                <c:pt idx="5">
                  <c:v>0</c:v>
                </c:pt>
                <c:pt idx="6">
                  <c:v>0</c:v>
                </c:pt>
                <c:pt idx="7">
                  <c:v>0</c:v>
                </c:pt>
              </c:numCache>
            </c:numRef>
          </c:val>
        </c:ser>
        <c:ser>
          <c:idx val="23"/>
          <c:order val="23"/>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Allocation!$B$26:$I$26</c:f>
              <c:numCache>
                <c:formatCode>General</c:formatCode>
                <c:ptCount val="8"/>
                <c:pt idx="0">
                  <c:v>0</c:v>
                </c:pt>
                <c:pt idx="1">
                  <c:v>0</c:v>
                </c:pt>
                <c:pt idx="2">
                  <c:v>0</c:v>
                </c:pt>
                <c:pt idx="3">
                  <c:v>0</c:v>
                </c:pt>
                <c:pt idx="4">
                  <c:v>0</c:v>
                </c:pt>
                <c:pt idx="5">
                  <c:v>0</c:v>
                </c:pt>
                <c:pt idx="6">
                  <c:v>0</c:v>
                </c:pt>
                <c:pt idx="7">
                  <c:v>0</c:v>
                </c:pt>
              </c:numCache>
            </c:numRef>
          </c:val>
        </c:ser>
        <c:ser>
          <c:idx val="24"/>
          <c:order val="24"/>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Allocation!$B$27:$I$27</c:f>
              <c:numCache>
                <c:formatCode>General</c:formatCode>
                <c:ptCount val="8"/>
                <c:pt idx="0">
                  <c:v>0</c:v>
                </c:pt>
                <c:pt idx="1">
                  <c:v>0</c:v>
                </c:pt>
                <c:pt idx="2">
                  <c:v>0</c:v>
                </c:pt>
                <c:pt idx="3">
                  <c:v>0</c:v>
                </c:pt>
                <c:pt idx="4">
                  <c:v>0</c:v>
                </c:pt>
                <c:pt idx="5">
                  <c:v>0</c:v>
                </c:pt>
                <c:pt idx="6">
                  <c:v>0</c:v>
                </c:pt>
                <c:pt idx="7">
                  <c:v>0</c:v>
                </c:pt>
              </c:numCache>
            </c:numRef>
          </c:val>
        </c:ser>
        <c:ser>
          <c:idx val="25"/>
          <c:order val="25"/>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Allocation!$B$28:$I$28</c:f>
              <c:numCache>
                <c:formatCode>General</c:formatCode>
                <c:ptCount val="8"/>
                <c:pt idx="0">
                  <c:v>0</c:v>
                </c:pt>
                <c:pt idx="1">
                  <c:v>0</c:v>
                </c:pt>
                <c:pt idx="2">
                  <c:v>0</c:v>
                </c:pt>
                <c:pt idx="3">
                  <c:v>0</c:v>
                </c:pt>
                <c:pt idx="4">
                  <c:v>0</c:v>
                </c:pt>
                <c:pt idx="5">
                  <c:v>0</c:v>
                </c:pt>
                <c:pt idx="6">
                  <c:v>0</c:v>
                </c:pt>
                <c:pt idx="7">
                  <c:v>0</c:v>
                </c:pt>
              </c:numCache>
            </c:numRef>
          </c:val>
        </c:ser>
        <c:ser>
          <c:idx val="26"/>
          <c:order val="26"/>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Allocation!$B$29:$I$29</c:f>
              <c:numCache>
                <c:formatCode>General</c:formatCode>
                <c:ptCount val="8"/>
                <c:pt idx="0">
                  <c:v>0</c:v>
                </c:pt>
                <c:pt idx="1">
                  <c:v>0</c:v>
                </c:pt>
                <c:pt idx="2">
                  <c:v>0</c:v>
                </c:pt>
                <c:pt idx="3">
                  <c:v>0</c:v>
                </c:pt>
                <c:pt idx="4">
                  <c:v>0</c:v>
                </c:pt>
                <c:pt idx="5">
                  <c:v>0</c:v>
                </c:pt>
                <c:pt idx="6">
                  <c:v>0</c:v>
                </c:pt>
                <c:pt idx="7">
                  <c:v>0</c:v>
                </c:pt>
              </c:numCache>
            </c:numRef>
          </c:val>
        </c:ser>
        <c:ser>
          <c:idx val="27"/>
          <c:order val="27"/>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Allocation!$B$30:$I$30</c:f>
              <c:numCache>
                <c:formatCode>General</c:formatCode>
                <c:ptCount val="8"/>
                <c:pt idx="0">
                  <c:v>0</c:v>
                </c:pt>
                <c:pt idx="1">
                  <c:v>0</c:v>
                </c:pt>
                <c:pt idx="2">
                  <c:v>0</c:v>
                </c:pt>
                <c:pt idx="3">
                  <c:v>0</c:v>
                </c:pt>
                <c:pt idx="4">
                  <c:v>0</c:v>
                </c:pt>
                <c:pt idx="5">
                  <c:v>0</c:v>
                </c:pt>
                <c:pt idx="6">
                  <c:v>0</c:v>
                </c:pt>
                <c:pt idx="7">
                  <c:v>0</c:v>
                </c:pt>
              </c:numCache>
            </c:numRef>
          </c:val>
        </c:ser>
        <c:ser>
          <c:idx val="28"/>
          <c:order val="28"/>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Allocation!$B$31:$I$31</c:f>
              <c:numCache>
                <c:formatCode>General</c:formatCode>
                <c:ptCount val="8"/>
                <c:pt idx="0">
                  <c:v>0</c:v>
                </c:pt>
                <c:pt idx="1">
                  <c:v>0</c:v>
                </c:pt>
                <c:pt idx="2">
                  <c:v>0</c:v>
                </c:pt>
                <c:pt idx="3">
                  <c:v>0</c:v>
                </c:pt>
                <c:pt idx="4">
                  <c:v>0</c:v>
                </c:pt>
                <c:pt idx="5">
                  <c:v>0</c:v>
                </c:pt>
                <c:pt idx="6">
                  <c:v>0</c:v>
                </c:pt>
                <c:pt idx="7">
                  <c:v>0</c:v>
                </c:pt>
              </c:numCache>
            </c:numRef>
          </c:val>
        </c:ser>
        <c:ser>
          <c:idx val="29"/>
          <c:order val="29"/>
          <c:explosion val="25"/>
          <c:cat>
            <c:strRef>
              <c:f>Allocation!$B$2:$I$2</c:f>
              <c:strCache>
                <c:ptCount val="8"/>
                <c:pt idx="0">
                  <c:v>Feature Specification</c:v>
                </c:pt>
                <c:pt idx="1">
                  <c:v>Execution</c:v>
                </c:pt>
                <c:pt idx="2">
                  <c:v>Analysis</c:v>
                </c:pt>
                <c:pt idx="3">
                  <c:v>Maintenance</c:v>
                </c:pt>
                <c:pt idx="4">
                  <c:v>Scripting</c:v>
                </c:pt>
                <c:pt idx="5">
                  <c:v>Automating</c:v>
                </c:pt>
                <c:pt idx="6">
                  <c:v>Analysis</c:v>
                </c:pt>
                <c:pt idx="7">
                  <c:v>Maintenance</c:v>
                </c:pt>
              </c:strCache>
            </c:strRef>
          </c:cat>
          <c:val>
            <c:numRef>
              <c:f>Allocation!$B$32:$I$32</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showLeaderLines val="1"/>
        </c:dLbls>
      </c:pie3D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47625</xdr:colOff>
      <xdr:row>12</xdr:row>
      <xdr:rowOff>33337</xdr:rowOff>
    </xdr:from>
    <xdr:to>
      <xdr:col>5</xdr:col>
      <xdr:colOff>171450</xdr:colOff>
      <xdr:row>26</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409575</xdr:colOff>
      <xdr:row>1</xdr:row>
      <xdr:rowOff>23812</xdr:rowOff>
    </xdr:from>
    <xdr:to>
      <xdr:col>12</xdr:col>
      <xdr:colOff>104775</xdr:colOff>
      <xdr:row>14</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9524</xdr:colOff>
      <xdr:row>34</xdr:row>
      <xdr:rowOff>171450</xdr:rowOff>
    </xdr:from>
    <xdr:to>
      <xdr:col>10</xdr:col>
      <xdr:colOff>0</xdr:colOff>
      <xdr:row>49</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B23" sqref="B23"/>
    </sheetView>
  </sheetViews>
  <sheetFormatPr defaultRowHeight="15" x14ac:dyDescent="0.25"/>
  <cols>
    <col min="1" max="1" width="6.85546875" customWidth="1"/>
    <col min="2" max="6" width="20.140625" customWidth="1"/>
  </cols>
  <sheetData>
    <row r="1" spans="1:6" ht="18.75" x14ac:dyDescent="0.3">
      <c r="A1" s="54" t="s">
        <v>124</v>
      </c>
      <c r="B1" s="55"/>
      <c r="C1" s="55"/>
      <c r="D1" s="55"/>
      <c r="E1" s="55"/>
      <c r="F1" s="55"/>
    </row>
    <row r="2" spans="1:6" x14ac:dyDescent="0.25">
      <c r="A2" s="34" t="s">
        <v>97</v>
      </c>
      <c r="B2" s="34">
        <v>41708</v>
      </c>
      <c r="C2" s="34">
        <f>B2+1</f>
        <v>41709</v>
      </c>
      <c r="D2" s="34">
        <f>C2+1</f>
        <v>41710</v>
      </c>
      <c r="E2" s="34">
        <f>D2+1</f>
        <v>41711</v>
      </c>
      <c r="F2" s="34">
        <f>E2+1</f>
        <v>41712</v>
      </c>
    </row>
    <row r="3" spans="1:6" x14ac:dyDescent="0.25">
      <c r="A3" s="10">
        <v>1</v>
      </c>
      <c r="B3" s="51" t="s">
        <v>31</v>
      </c>
      <c r="C3" s="53" t="s">
        <v>27</v>
      </c>
      <c r="D3" s="51" t="s">
        <v>99</v>
      </c>
      <c r="E3" s="51" t="s">
        <v>99</v>
      </c>
      <c r="F3" s="53" t="s">
        <v>32</v>
      </c>
    </row>
    <row r="4" spans="1:6" x14ac:dyDescent="0.25">
      <c r="A4" s="10">
        <v>2</v>
      </c>
      <c r="B4" s="52"/>
      <c r="C4" s="53"/>
      <c r="D4" s="52"/>
      <c r="E4" s="52"/>
      <c r="F4" s="53"/>
    </row>
    <row r="5" spans="1:6" x14ac:dyDescent="0.25">
      <c r="A5" s="10">
        <v>3</v>
      </c>
      <c r="B5" s="56"/>
      <c r="C5" s="53"/>
      <c r="D5" s="52"/>
      <c r="E5" s="52"/>
      <c r="F5" s="53"/>
    </row>
    <row r="6" spans="1:6" x14ac:dyDescent="0.25">
      <c r="A6" s="10">
        <v>4</v>
      </c>
      <c r="B6" s="53" t="s">
        <v>26</v>
      </c>
      <c r="C6" s="53" t="s">
        <v>28</v>
      </c>
      <c r="D6" s="51" t="s">
        <v>99</v>
      </c>
      <c r="E6" s="51" t="s">
        <v>99</v>
      </c>
      <c r="F6" s="53" t="s">
        <v>29</v>
      </c>
    </row>
    <row r="7" spans="1:6" x14ac:dyDescent="0.25">
      <c r="A7" s="10">
        <v>5</v>
      </c>
      <c r="B7" s="53"/>
      <c r="C7" s="53"/>
      <c r="D7" s="52"/>
      <c r="E7" s="52"/>
      <c r="F7" s="53"/>
    </row>
    <row r="8" spans="1:6" x14ac:dyDescent="0.25">
      <c r="A8" s="10">
        <v>6</v>
      </c>
      <c r="B8" s="53"/>
      <c r="C8" s="53"/>
      <c r="D8" s="52"/>
      <c r="E8" s="52"/>
      <c r="F8" s="53"/>
    </row>
    <row r="9" spans="1:6" x14ac:dyDescent="0.25">
      <c r="A9" s="10">
        <v>7</v>
      </c>
      <c r="B9" s="53"/>
      <c r="C9" s="51" t="s">
        <v>99</v>
      </c>
      <c r="D9" s="51" t="s">
        <v>99</v>
      </c>
      <c r="E9" s="51" t="s">
        <v>99</v>
      </c>
      <c r="F9" s="53" t="s">
        <v>30</v>
      </c>
    </row>
    <row r="10" spans="1:6" x14ac:dyDescent="0.25">
      <c r="A10" s="10">
        <v>8</v>
      </c>
      <c r="B10" s="53"/>
      <c r="C10" s="52"/>
      <c r="D10" s="52"/>
      <c r="E10" s="52"/>
      <c r="F10" s="53"/>
    </row>
    <row r="11" spans="1:6" x14ac:dyDescent="0.25">
      <c r="A11" s="10">
        <v>9</v>
      </c>
      <c r="B11" s="53"/>
      <c r="C11" s="52"/>
      <c r="D11" s="52"/>
      <c r="E11" s="52"/>
      <c r="F11" s="53"/>
    </row>
    <row r="12" spans="1:6" x14ac:dyDescent="0.25">
      <c r="A12" s="10">
        <v>10</v>
      </c>
      <c r="B12" s="53"/>
      <c r="C12" s="53" t="s">
        <v>99</v>
      </c>
      <c r="D12" s="53" t="s">
        <v>99</v>
      </c>
      <c r="E12" s="53" t="s">
        <v>99</v>
      </c>
      <c r="F12" s="53"/>
    </row>
    <row r="13" spans="1:6" x14ac:dyDescent="0.25">
      <c r="A13" s="10">
        <v>11</v>
      </c>
      <c r="B13" s="53"/>
      <c r="C13" s="53"/>
      <c r="D13" s="53"/>
      <c r="E13" s="53"/>
      <c r="F13" s="53"/>
    </row>
    <row r="14" spans="1:6" x14ac:dyDescent="0.25">
      <c r="A14" s="10">
        <v>12</v>
      </c>
      <c r="B14" s="53"/>
      <c r="C14" s="53"/>
      <c r="D14" s="53"/>
      <c r="E14" s="53"/>
      <c r="F14" s="53"/>
    </row>
    <row r="15" spans="1:6" x14ac:dyDescent="0.25">
      <c r="A15">
        <f>A14*25/60</f>
        <v>5</v>
      </c>
      <c r="B15" t="s">
        <v>98</v>
      </c>
    </row>
  </sheetData>
  <mergeCells count="18">
    <mergeCell ref="E9:E11"/>
    <mergeCell ref="E12:E14"/>
    <mergeCell ref="E6:E8"/>
    <mergeCell ref="F3:F5"/>
    <mergeCell ref="F6:F8"/>
    <mergeCell ref="F9:F14"/>
    <mergeCell ref="A1:F1"/>
    <mergeCell ref="B6:B14"/>
    <mergeCell ref="C9:C11"/>
    <mergeCell ref="C12:C14"/>
    <mergeCell ref="D3:D5"/>
    <mergeCell ref="D9:D11"/>
    <mergeCell ref="B3:B5"/>
    <mergeCell ref="C3:C5"/>
    <mergeCell ref="C6:C8"/>
    <mergeCell ref="D12:D14"/>
    <mergeCell ref="D6:D8"/>
    <mergeCell ref="E3: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zoomScaleNormal="100" workbookViewId="0">
      <selection activeCell="A4" sqref="A4"/>
    </sheetView>
  </sheetViews>
  <sheetFormatPr defaultRowHeight="15" x14ac:dyDescent="0.25"/>
  <cols>
    <col min="1" max="1" width="22.7109375" bestFit="1" customWidth="1"/>
    <col min="2" max="2" width="9.7109375" bestFit="1" customWidth="1"/>
    <col min="3" max="3" width="12.5703125" bestFit="1" customWidth="1"/>
    <col min="5" max="5" width="67.7109375" bestFit="1" customWidth="1"/>
    <col min="10" max="10" width="10.5703125" bestFit="1" customWidth="1"/>
  </cols>
  <sheetData>
    <row r="1" spans="1:10" x14ac:dyDescent="0.25">
      <c r="A1" s="4" t="s">
        <v>11</v>
      </c>
      <c r="B1" s="7">
        <v>41709</v>
      </c>
    </row>
    <row r="2" spans="1:10" ht="18.75" x14ac:dyDescent="0.3">
      <c r="A2" s="24" t="s">
        <v>0</v>
      </c>
      <c r="B2" s="57" t="s">
        <v>6</v>
      </c>
      <c r="C2" s="57" t="s">
        <v>2</v>
      </c>
      <c r="D2" s="57" t="s">
        <v>34</v>
      </c>
      <c r="E2" s="57" t="s">
        <v>3</v>
      </c>
      <c r="F2" s="57" t="s">
        <v>4</v>
      </c>
      <c r="G2" s="59" t="s">
        <v>73</v>
      </c>
      <c r="H2" s="57" t="s">
        <v>7</v>
      </c>
      <c r="I2" s="57" t="s">
        <v>81</v>
      </c>
      <c r="J2" s="57" t="s">
        <v>5</v>
      </c>
    </row>
    <row r="3" spans="1:10" x14ac:dyDescent="0.25">
      <c r="A3" s="22" t="s">
        <v>1</v>
      </c>
      <c r="B3" s="58"/>
      <c r="C3" s="58"/>
      <c r="D3" s="58"/>
      <c r="E3" s="58"/>
      <c r="F3" s="58"/>
      <c r="G3" s="60"/>
      <c r="H3" s="58"/>
      <c r="I3" s="58"/>
      <c r="J3" s="58"/>
    </row>
    <row r="4" spans="1:10" x14ac:dyDescent="0.25">
      <c r="A4" s="1" t="str">
        <f>'Area 1'!B1</f>
        <v>Area Name</v>
      </c>
      <c r="B4" s="1">
        <f>'Area 1'!B2</f>
        <v>0</v>
      </c>
      <c r="C4" s="1" t="str">
        <f>'Area 1'!B4</f>
        <v>Start</v>
      </c>
      <c r="D4" s="1">
        <f>'Area 1'!B3</f>
        <v>0</v>
      </c>
      <c r="E4" s="1" t="s">
        <v>176</v>
      </c>
      <c r="F4" s="11" t="str">
        <f>'Area 1'!B6</f>
        <v>Good</v>
      </c>
      <c r="G4" s="1">
        <f>'Area 1'!I19</f>
        <v>0</v>
      </c>
      <c r="H4" s="1">
        <f>'Area 1'!J19</f>
        <v>0</v>
      </c>
      <c r="I4" s="1"/>
      <c r="J4" s="1"/>
    </row>
    <row r="5" spans="1:10" x14ac:dyDescent="0.25">
      <c r="A5" s="1"/>
      <c r="B5" s="1"/>
      <c r="C5" s="1" t="s">
        <v>10</v>
      </c>
      <c r="D5" s="1"/>
      <c r="E5" s="1" t="s">
        <v>177</v>
      </c>
      <c r="F5" s="44" t="s">
        <v>184</v>
      </c>
      <c r="G5" s="1"/>
      <c r="H5" s="1"/>
      <c r="I5" s="1"/>
      <c r="J5" s="1"/>
    </row>
    <row r="6" spans="1:10" x14ac:dyDescent="0.25">
      <c r="A6" s="1"/>
      <c r="B6" s="1"/>
      <c r="C6" s="1" t="s">
        <v>10</v>
      </c>
      <c r="D6" s="1"/>
      <c r="E6" s="1" t="s">
        <v>177</v>
      </c>
      <c r="F6" s="44" t="s">
        <v>184</v>
      </c>
      <c r="G6" s="1"/>
      <c r="H6" s="1"/>
      <c r="I6" s="1"/>
      <c r="J6" s="1"/>
    </row>
    <row r="7" spans="1:10" x14ac:dyDescent="0.25">
      <c r="A7" s="1"/>
      <c r="B7" s="1"/>
      <c r="C7" s="1" t="s">
        <v>10</v>
      </c>
      <c r="D7" s="1"/>
      <c r="E7" s="1" t="s">
        <v>177</v>
      </c>
      <c r="F7" s="44" t="s">
        <v>184</v>
      </c>
      <c r="G7" s="1"/>
      <c r="H7" s="1"/>
      <c r="I7" s="1"/>
      <c r="J7" s="1"/>
    </row>
    <row r="8" spans="1:10" x14ac:dyDescent="0.25">
      <c r="A8" s="1"/>
      <c r="B8" s="1"/>
      <c r="C8" s="1" t="s">
        <v>10</v>
      </c>
      <c r="D8" s="1"/>
      <c r="E8" s="1" t="s">
        <v>177</v>
      </c>
      <c r="F8" s="44" t="s">
        <v>184</v>
      </c>
      <c r="G8" s="1"/>
      <c r="H8" s="1"/>
      <c r="I8" s="1"/>
      <c r="J8" s="1"/>
    </row>
    <row r="9" spans="1:10" x14ac:dyDescent="0.25">
      <c r="A9" s="1"/>
      <c r="B9" s="1"/>
      <c r="C9" s="1" t="s">
        <v>10</v>
      </c>
      <c r="D9" s="1"/>
      <c r="E9" s="1" t="s">
        <v>177</v>
      </c>
      <c r="F9" s="44" t="s">
        <v>184</v>
      </c>
      <c r="G9" s="1"/>
      <c r="H9" s="1"/>
      <c r="I9" s="1"/>
      <c r="J9" s="1"/>
    </row>
    <row r="10" spans="1:10" x14ac:dyDescent="0.25">
      <c r="A10" s="1"/>
      <c r="B10" s="1"/>
      <c r="C10" s="1" t="s">
        <v>10</v>
      </c>
      <c r="D10" s="1"/>
      <c r="E10" s="1" t="s">
        <v>177</v>
      </c>
      <c r="F10" s="44" t="s">
        <v>184</v>
      </c>
      <c r="G10" s="1"/>
      <c r="H10" s="1"/>
      <c r="I10" s="1"/>
      <c r="J10" s="1"/>
    </row>
    <row r="11" spans="1:10" x14ac:dyDescent="0.25">
      <c r="A11" s="1"/>
      <c r="B11" s="1"/>
      <c r="C11" s="1" t="s">
        <v>10</v>
      </c>
      <c r="D11" s="1"/>
      <c r="E11" s="1" t="s">
        <v>177</v>
      </c>
      <c r="F11" s="44" t="s">
        <v>184</v>
      </c>
      <c r="G11" s="1"/>
      <c r="H11" s="1"/>
      <c r="I11" s="1"/>
      <c r="J11" s="1"/>
    </row>
    <row r="12" spans="1:10" x14ac:dyDescent="0.25">
      <c r="A12" s="1"/>
      <c r="B12" s="1"/>
      <c r="C12" s="1" t="s">
        <v>10</v>
      </c>
      <c r="D12" s="1"/>
      <c r="E12" s="1" t="s">
        <v>177</v>
      </c>
      <c r="F12" s="44" t="s">
        <v>184</v>
      </c>
      <c r="G12" s="1"/>
      <c r="H12" s="1"/>
      <c r="I12" s="1"/>
      <c r="J12" s="1"/>
    </row>
    <row r="13" spans="1:10" x14ac:dyDescent="0.25">
      <c r="A13" s="1"/>
      <c r="B13" s="1"/>
      <c r="C13" s="1" t="s">
        <v>10</v>
      </c>
      <c r="D13" s="1"/>
      <c r="E13" s="1" t="s">
        <v>177</v>
      </c>
      <c r="F13" s="44" t="s">
        <v>184</v>
      </c>
      <c r="G13" s="1"/>
      <c r="H13" s="1"/>
      <c r="I13" s="1"/>
      <c r="J13" s="1"/>
    </row>
    <row r="16" spans="1:10" x14ac:dyDescent="0.25">
      <c r="A16" t="s">
        <v>24</v>
      </c>
    </row>
    <row r="17" spans="1:1" x14ac:dyDescent="0.25">
      <c r="A17" t="s">
        <v>23</v>
      </c>
    </row>
    <row r="18" spans="1:1" x14ac:dyDescent="0.25">
      <c r="A18" t="s">
        <v>33</v>
      </c>
    </row>
  </sheetData>
  <mergeCells count="9">
    <mergeCell ref="J2:J3"/>
    <mergeCell ref="E2:E3"/>
    <mergeCell ref="D2:D3"/>
    <mergeCell ref="C2:C3"/>
    <mergeCell ref="B2:B3"/>
    <mergeCell ref="I2:I3"/>
    <mergeCell ref="G2:G3"/>
    <mergeCell ref="F2:F3"/>
    <mergeCell ref="H2:H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'Dashboard Legend'!$A$6:$A$12</xm:f>
          </x14:formula1>
          <xm:sqref>C4:C13</xm:sqref>
        </x14:dataValidation>
        <x14:dataValidation type="list" allowBlank="1" showInputMessage="1" showErrorMessage="1">
          <x14:formula1>
            <xm:f>'Dashboard Legend'!$A$17:$A$22</xm:f>
          </x14:formula1>
          <xm:sqref>E4:E13</xm:sqref>
        </x14:dataValidation>
        <x14:dataValidation type="list" allowBlank="1" showInputMessage="1" showErrorMessage="1">
          <x14:formula1>
            <xm:f>'Dashboard Legend'!$A$31:$A$33</xm:f>
          </x14:formula1>
          <xm:sqref>F4:F13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0"/>
  <sheetViews>
    <sheetView topLeftCell="A22" workbookViewId="0">
      <selection activeCell="L38" sqref="L38"/>
    </sheetView>
  </sheetViews>
  <sheetFormatPr defaultRowHeight="15" x14ac:dyDescent="0.25"/>
  <cols>
    <col min="1" max="1" width="14.42578125" customWidth="1"/>
    <col min="2" max="2" width="41.28515625" customWidth="1"/>
    <col min="3" max="3" width="50.5703125" customWidth="1"/>
  </cols>
  <sheetData>
    <row r="2" spans="1:10" x14ac:dyDescent="0.25">
      <c r="A2" s="3" t="s">
        <v>8</v>
      </c>
      <c r="B2" s="61" t="s">
        <v>9</v>
      </c>
      <c r="C2" s="61"/>
      <c r="D2" s="61"/>
      <c r="E2" s="61"/>
      <c r="F2" s="61"/>
      <c r="G2" s="61"/>
      <c r="H2" s="61"/>
      <c r="I2" s="61"/>
      <c r="J2" s="61"/>
    </row>
    <row r="3" spans="1:10" x14ac:dyDescent="0.25">
      <c r="A3" s="3" t="s">
        <v>6</v>
      </c>
      <c r="B3" s="6"/>
      <c r="C3" s="6"/>
      <c r="D3" s="6"/>
      <c r="E3" s="6"/>
      <c r="F3" s="6"/>
      <c r="G3" s="6"/>
      <c r="H3" s="6"/>
      <c r="I3" s="6"/>
      <c r="J3" s="6"/>
    </row>
    <row r="4" spans="1:10" x14ac:dyDescent="0.25">
      <c r="A4" s="3"/>
      <c r="B4" s="6"/>
      <c r="C4" s="6"/>
      <c r="D4" s="6"/>
      <c r="E4" s="6"/>
      <c r="F4" s="6"/>
      <c r="G4" s="6"/>
      <c r="H4" s="6"/>
      <c r="I4" s="6"/>
      <c r="J4" s="6"/>
    </row>
    <row r="5" spans="1:10" x14ac:dyDescent="0.25">
      <c r="A5" s="15" t="s">
        <v>2</v>
      </c>
      <c r="B5" s="16" t="s">
        <v>94</v>
      </c>
      <c r="C5" s="6"/>
      <c r="D5" s="6"/>
      <c r="E5" s="6"/>
      <c r="F5" s="6"/>
      <c r="G5" s="6"/>
      <c r="H5" s="6"/>
      <c r="I5" s="6"/>
      <c r="J5" s="6"/>
    </row>
    <row r="6" spans="1:10" x14ac:dyDescent="0.25">
      <c r="A6" s="18" t="s">
        <v>10</v>
      </c>
      <c r="B6" s="16" t="s">
        <v>16</v>
      </c>
    </row>
    <row r="7" spans="1:10" ht="30" x14ac:dyDescent="0.25">
      <c r="A7" s="19" t="s">
        <v>185</v>
      </c>
      <c r="B7" s="16" t="s">
        <v>17</v>
      </c>
    </row>
    <row r="8" spans="1:10" x14ac:dyDescent="0.25">
      <c r="A8" s="19" t="s">
        <v>12</v>
      </c>
      <c r="B8" s="16" t="s">
        <v>18</v>
      </c>
    </row>
    <row r="9" spans="1:10" x14ac:dyDescent="0.25">
      <c r="A9" s="19" t="s">
        <v>13</v>
      </c>
      <c r="B9" s="16" t="s">
        <v>19</v>
      </c>
    </row>
    <row r="10" spans="1:10" ht="30" x14ac:dyDescent="0.25">
      <c r="A10" s="18" t="s">
        <v>14</v>
      </c>
      <c r="B10" s="16" t="s">
        <v>20</v>
      </c>
    </row>
    <row r="11" spans="1:10" ht="30" x14ac:dyDescent="0.25">
      <c r="A11" s="18" t="s">
        <v>15</v>
      </c>
      <c r="B11" s="16" t="s">
        <v>21</v>
      </c>
    </row>
    <row r="12" spans="1:10" ht="30" x14ac:dyDescent="0.25">
      <c r="A12" s="20" t="s">
        <v>93</v>
      </c>
      <c r="B12" s="16" t="s">
        <v>22</v>
      </c>
    </row>
    <row r="13" spans="1:10" x14ac:dyDescent="0.25">
      <c r="A13" s="5"/>
    </row>
    <row r="14" spans="1:10" x14ac:dyDescent="0.25">
      <c r="A14" s="4" t="s">
        <v>34</v>
      </c>
      <c r="B14" s="8" t="s">
        <v>35</v>
      </c>
    </row>
    <row r="15" spans="1:10" x14ac:dyDescent="0.25">
      <c r="A15" s="4"/>
      <c r="B15" s="8"/>
    </row>
    <row r="16" spans="1:10" x14ac:dyDescent="0.25">
      <c r="A16" s="2" t="s">
        <v>3</v>
      </c>
      <c r="B16" s="1"/>
      <c r="C16" s="1"/>
    </row>
    <row r="17" spans="1:3" x14ac:dyDescent="0.25">
      <c r="A17" s="64" t="s">
        <v>177</v>
      </c>
      <c r="B17" s="65"/>
      <c r="C17" s="17" t="s">
        <v>82</v>
      </c>
    </row>
    <row r="18" spans="1:3" ht="30" x14ac:dyDescent="0.25">
      <c r="A18" s="64" t="s">
        <v>178</v>
      </c>
      <c r="B18" s="65"/>
      <c r="C18" s="17" t="s">
        <v>83</v>
      </c>
    </row>
    <row r="19" spans="1:3" ht="30" x14ac:dyDescent="0.25">
      <c r="A19" s="64" t="s">
        <v>179</v>
      </c>
      <c r="B19" s="65"/>
      <c r="C19" s="17" t="s">
        <v>84</v>
      </c>
    </row>
    <row r="20" spans="1:3" ht="28.5" customHeight="1" x14ac:dyDescent="0.25">
      <c r="A20" s="62" t="s">
        <v>176</v>
      </c>
      <c r="B20" s="63"/>
      <c r="C20" s="17" t="s">
        <v>85</v>
      </c>
    </row>
    <row r="21" spans="1:3" ht="60" x14ac:dyDescent="0.25">
      <c r="A21" s="64" t="s">
        <v>180</v>
      </c>
      <c r="B21" s="65"/>
      <c r="C21" s="17" t="s">
        <v>86</v>
      </c>
    </row>
    <row r="22" spans="1:3" ht="45" x14ac:dyDescent="0.25">
      <c r="A22" s="64" t="s">
        <v>181</v>
      </c>
      <c r="B22" s="65"/>
      <c r="C22" s="17" t="s">
        <v>87</v>
      </c>
    </row>
    <row r="23" spans="1:3" x14ac:dyDescent="0.25">
      <c r="A23" t="s">
        <v>88</v>
      </c>
    </row>
    <row r="24" spans="1:3" x14ac:dyDescent="0.25">
      <c r="A24" t="s">
        <v>89</v>
      </c>
    </row>
    <row r="25" spans="1:3" x14ac:dyDescent="0.25">
      <c r="A25" t="s">
        <v>25</v>
      </c>
    </row>
    <row r="26" spans="1:3" x14ac:dyDescent="0.25">
      <c r="A26" t="s">
        <v>90</v>
      </c>
    </row>
    <row r="27" spans="1:3" x14ac:dyDescent="0.25">
      <c r="A27" t="s">
        <v>91</v>
      </c>
    </row>
    <row r="28" spans="1:3" x14ac:dyDescent="0.25">
      <c r="A28" s="14" t="s">
        <v>92</v>
      </c>
    </row>
    <row r="29" spans="1:3" x14ac:dyDescent="0.25">
      <c r="A29" s="14"/>
    </row>
    <row r="30" spans="1:3" x14ac:dyDescent="0.25">
      <c r="A30" s="2" t="s">
        <v>4</v>
      </c>
      <c r="B30" s="1"/>
    </row>
    <row r="31" spans="1:3" ht="60" x14ac:dyDescent="0.25">
      <c r="A31" s="42" t="s">
        <v>182</v>
      </c>
      <c r="B31" s="16" t="s">
        <v>37</v>
      </c>
    </row>
    <row r="32" spans="1:3" ht="45" x14ac:dyDescent="0.25">
      <c r="A32" s="42" t="s">
        <v>183</v>
      </c>
      <c r="B32" s="16" t="s">
        <v>38</v>
      </c>
    </row>
    <row r="33" spans="1:2" ht="30" x14ac:dyDescent="0.25">
      <c r="A33" s="42" t="s">
        <v>184</v>
      </c>
      <c r="B33" s="16" t="s">
        <v>39</v>
      </c>
    </row>
    <row r="35" spans="1:2" x14ac:dyDescent="0.25">
      <c r="A35" s="4" t="s">
        <v>81</v>
      </c>
      <c r="B35" t="s">
        <v>36</v>
      </c>
    </row>
    <row r="36" spans="1:2" x14ac:dyDescent="0.25">
      <c r="A36" s="4"/>
    </row>
    <row r="37" spans="1:2" x14ac:dyDescent="0.25">
      <c r="A37" s="67" t="s">
        <v>5</v>
      </c>
      <c r="B37" s="67"/>
    </row>
    <row r="38" spans="1:2" x14ac:dyDescent="0.25">
      <c r="A38" s="66" t="s">
        <v>186</v>
      </c>
      <c r="B38" s="66"/>
    </row>
    <row r="39" spans="1:2" x14ac:dyDescent="0.25">
      <c r="A39" s="66" t="s">
        <v>187</v>
      </c>
      <c r="B39" s="66"/>
    </row>
    <row r="40" spans="1:2" x14ac:dyDescent="0.25">
      <c r="A40" s="66" t="s">
        <v>188</v>
      </c>
      <c r="B40" s="66"/>
    </row>
  </sheetData>
  <mergeCells count="11">
    <mergeCell ref="A40:B40"/>
    <mergeCell ref="A21:B21"/>
    <mergeCell ref="A22:B22"/>
    <mergeCell ref="A37:B37"/>
    <mergeCell ref="A38:B38"/>
    <mergeCell ref="A39:B39"/>
    <mergeCell ref="B2:J2"/>
    <mergeCell ref="A20:B20"/>
    <mergeCell ref="A17:B17"/>
    <mergeCell ref="A18:B18"/>
    <mergeCell ref="A19:B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C9" sqref="C9"/>
    </sheetView>
  </sheetViews>
  <sheetFormatPr defaultRowHeight="15" x14ac:dyDescent="0.25"/>
  <cols>
    <col min="3" max="3" width="24.42578125" bestFit="1" customWidth="1"/>
    <col min="7" max="7" width="9.7109375" bestFit="1" customWidth="1"/>
    <col min="9" max="9" width="10.5703125" bestFit="1" customWidth="1"/>
    <col min="10" max="10" width="10.5703125" customWidth="1"/>
    <col min="11" max="11" width="10.5703125" bestFit="1" customWidth="1"/>
    <col min="14" max="17" width="11.5703125" customWidth="1"/>
  </cols>
  <sheetData>
    <row r="1" spans="1:18" ht="18.75" x14ac:dyDescent="0.3">
      <c r="A1" s="24" t="s">
        <v>67</v>
      </c>
      <c r="B1" s="68" t="s">
        <v>75</v>
      </c>
      <c r="C1" s="69"/>
      <c r="D1" s="70"/>
    </row>
    <row r="2" spans="1:18" x14ac:dyDescent="0.25">
      <c r="A2" s="27" t="s">
        <v>76</v>
      </c>
      <c r="B2" s="68"/>
      <c r="C2" s="69"/>
      <c r="D2" s="70"/>
    </row>
    <row r="3" spans="1:18" x14ac:dyDescent="0.25">
      <c r="A3" s="27" t="s">
        <v>77</v>
      </c>
      <c r="B3" s="68"/>
      <c r="C3" s="69"/>
      <c r="D3" s="70"/>
    </row>
    <row r="4" spans="1:18" x14ac:dyDescent="0.25">
      <c r="A4" s="27" t="s">
        <v>78</v>
      </c>
      <c r="B4" s="68" t="s">
        <v>11</v>
      </c>
      <c r="C4" s="69"/>
      <c r="D4" s="70"/>
      <c r="E4" s="75" t="s">
        <v>44</v>
      </c>
      <c r="F4" s="75"/>
      <c r="G4" s="75"/>
      <c r="H4" s="75"/>
      <c r="I4" s="75"/>
      <c r="J4" s="75"/>
      <c r="K4" s="75"/>
      <c r="L4" s="75"/>
    </row>
    <row r="5" spans="1:18" ht="29.25" customHeight="1" x14ac:dyDescent="0.25">
      <c r="A5" s="33" t="s">
        <v>79</v>
      </c>
      <c r="B5" s="72" t="s">
        <v>175</v>
      </c>
      <c r="C5" s="73"/>
      <c r="D5" s="74"/>
      <c r="E5" s="75"/>
      <c r="F5" s="75"/>
      <c r="G5" s="75"/>
      <c r="H5" s="75"/>
      <c r="I5" s="75"/>
      <c r="J5" s="75"/>
      <c r="K5" s="75"/>
      <c r="L5" s="75"/>
    </row>
    <row r="6" spans="1:18" ht="15" customHeight="1" x14ac:dyDescent="0.25">
      <c r="A6" s="27" t="s">
        <v>80</v>
      </c>
      <c r="B6" s="68" t="s">
        <v>182</v>
      </c>
      <c r="C6" s="69"/>
      <c r="D6" s="70"/>
      <c r="E6" s="75"/>
      <c r="F6" s="75"/>
      <c r="G6" s="75"/>
      <c r="H6" s="75"/>
      <c r="I6" s="75"/>
      <c r="J6" s="75"/>
      <c r="K6" s="75"/>
      <c r="L6" s="75"/>
      <c r="O6" s="25"/>
      <c r="P6" s="25"/>
      <c r="Q6" s="25"/>
      <c r="R6" s="9"/>
    </row>
    <row r="7" spans="1:18" ht="15.75" customHeight="1" x14ac:dyDescent="0.25">
      <c r="A7" s="71" t="s">
        <v>45</v>
      </c>
      <c r="B7" s="71"/>
      <c r="C7" s="57" t="s">
        <v>46</v>
      </c>
      <c r="D7" s="57" t="s">
        <v>62</v>
      </c>
      <c r="E7" s="57" t="s">
        <v>2</v>
      </c>
      <c r="F7" s="71" t="s">
        <v>64</v>
      </c>
      <c r="G7" s="71"/>
      <c r="H7" s="71"/>
      <c r="I7" s="59" t="s">
        <v>73</v>
      </c>
      <c r="J7" s="59" t="s">
        <v>74</v>
      </c>
      <c r="K7" s="57" t="s">
        <v>5</v>
      </c>
      <c r="L7" s="57" t="s">
        <v>65</v>
      </c>
      <c r="N7" s="76" t="s">
        <v>43</v>
      </c>
      <c r="O7" s="77" t="s">
        <v>96</v>
      </c>
      <c r="P7" s="77" t="s">
        <v>40</v>
      </c>
      <c r="Q7" s="77" t="s">
        <v>95</v>
      </c>
    </row>
    <row r="8" spans="1:18" x14ac:dyDescent="0.25">
      <c r="A8" s="27" t="s">
        <v>6</v>
      </c>
      <c r="B8" s="27" t="s">
        <v>47</v>
      </c>
      <c r="C8" s="58"/>
      <c r="D8" s="58"/>
      <c r="E8" s="58"/>
      <c r="F8" s="23" t="s">
        <v>72</v>
      </c>
      <c r="G8" s="30" t="s">
        <v>11</v>
      </c>
      <c r="H8" s="30" t="s">
        <v>63</v>
      </c>
      <c r="I8" s="60"/>
      <c r="J8" s="60"/>
      <c r="K8" s="58"/>
      <c r="L8" s="58"/>
      <c r="N8" s="76"/>
      <c r="O8" s="77"/>
      <c r="P8" s="77"/>
      <c r="Q8" s="77"/>
    </row>
    <row r="9" spans="1:18" x14ac:dyDescent="0.25">
      <c r="A9" s="10" t="s">
        <v>48</v>
      </c>
      <c r="B9" s="10">
        <v>1</v>
      </c>
      <c r="C9" s="1" t="s">
        <v>49</v>
      </c>
      <c r="D9" s="1">
        <v>1</v>
      </c>
      <c r="E9" s="1"/>
      <c r="F9" s="1"/>
      <c r="G9" s="1"/>
      <c r="H9" s="1"/>
      <c r="I9" s="1"/>
      <c r="J9" s="1"/>
      <c r="K9" s="1"/>
      <c r="L9" s="1"/>
      <c r="N9" s="1">
        <f t="shared" ref="N9:N18" si="0">IF(ISBLANK(C9),0,1)</f>
        <v>1</v>
      </c>
      <c r="O9" s="1">
        <f t="shared" ref="O9:O18" si="1">IF(ISBLANK(H9),0,1)</f>
        <v>0</v>
      </c>
      <c r="P9" s="1">
        <f>COUNTIF(A9,"A")</f>
        <v>1</v>
      </c>
      <c r="Q9" s="1">
        <f>IF(O9+P9=2,1,0)</f>
        <v>0</v>
      </c>
    </row>
    <row r="10" spans="1:18" x14ac:dyDescent="0.25">
      <c r="A10" s="10" t="s">
        <v>48</v>
      </c>
      <c r="B10" s="10">
        <v>2</v>
      </c>
      <c r="C10" s="1" t="s">
        <v>50</v>
      </c>
      <c r="D10" s="1">
        <v>1</v>
      </c>
      <c r="E10" s="1"/>
      <c r="F10" s="1"/>
      <c r="G10" s="1"/>
      <c r="H10" s="1"/>
      <c r="I10" s="1"/>
      <c r="J10" s="1"/>
      <c r="K10" s="1"/>
      <c r="L10" s="1"/>
      <c r="N10" s="1">
        <f t="shared" si="0"/>
        <v>1</v>
      </c>
      <c r="O10" s="1">
        <f t="shared" si="1"/>
        <v>0</v>
      </c>
      <c r="P10" s="1">
        <f t="shared" ref="P10:P18" si="2">COUNTIF(A10,"A")</f>
        <v>1</v>
      </c>
      <c r="Q10" s="1">
        <f t="shared" ref="Q10:Q18" si="3">IF(O10+P10=2,1,0)</f>
        <v>0</v>
      </c>
    </row>
    <row r="11" spans="1:18" x14ac:dyDescent="0.25">
      <c r="A11" s="10" t="s">
        <v>48</v>
      </c>
      <c r="B11" s="10">
        <v>3</v>
      </c>
      <c r="C11" s="1" t="s">
        <v>51</v>
      </c>
      <c r="D11" s="1">
        <v>1</v>
      </c>
      <c r="E11" s="1"/>
      <c r="F11" s="1"/>
      <c r="G11" s="1"/>
      <c r="H11" s="1"/>
      <c r="I11" s="1"/>
      <c r="J11" s="1"/>
      <c r="K11" s="1"/>
      <c r="L11" s="1"/>
      <c r="N11" s="1">
        <f t="shared" si="0"/>
        <v>1</v>
      </c>
      <c r="O11" s="1">
        <f t="shared" si="1"/>
        <v>0</v>
      </c>
      <c r="P11" s="1">
        <f t="shared" si="2"/>
        <v>1</v>
      </c>
      <c r="Q11" s="1">
        <f t="shared" si="3"/>
        <v>0</v>
      </c>
    </row>
    <row r="12" spans="1:18" x14ac:dyDescent="0.25">
      <c r="A12" s="10" t="s">
        <v>48</v>
      </c>
      <c r="B12" s="10">
        <v>4</v>
      </c>
      <c r="C12" s="1" t="s">
        <v>52</v>
      </c>
      <c r="D12" s="1">
        <v>1</v>
      </c>
      <c r="E12" s="1"/>
      <c r="F12" s="1"/>
      <c r="G12" s="1"/>
      <c r="H12" s="1"/>
      <c r="I12" s="1"/>
      <c r="J12" s="1"/>
      <c r="K12" s="1"/>
      <c r="L12" s="1"/>
      <c r="N12" s="1">
        <f t="shared" si="0"/>
        <v>1</v>
      </c>
      <c r="O12" s="1">
        <f t="shared" si="1"/>
        <v>0</v>
      </c>
      <c r="P12" s="1">
        <f t="shared" si="2"/>
        <v>1</v>
      </c>
      <c r="Q12" s="1">
        <f t="shared" si="3"/>
        <v>0</v>
      </c>
    </row>
    <row r="13" spans="1:18" x14ac:dyDescent="0.25">
      <c r="A13" s="10" t="s">
        <v>53</v>
      </c>
      <c r="B13" s="10">
        <v>1</v>
      </c>
      <c r="C13" s="1" t="s">
        <v>54</v>
      </c>
      <c r="D13" s="1">
        <v>1</v>
      </c>
      <c r="E13" s="1"/>
      <c r="F13" s="1"/>
      <c r="G13" s="1"/>
      <c r="H13" s="1"/>
      <c r="I13" s="1"/>
      <c r="J13" s="1"/>
      <c r="K13" s="1"/>
      <c r="L13" s="1"/>
      <c r="N13" s="1">
        <f t="shared" si="0"/>
        <v>1</v>
      </c>
      <c r="O13" s="1">
        <f t="shared" si="1"/>
        <v>0</v>
      </c>
      <c r="P13" s="1">
        <f t="shared" si="2"/>
        <v>0</v>
      </c>
      <c r="Q13" s="1">
        <f t="shared" si="3"/>
        <v>0</v>
      </c>
    </row>
    <row r="14" spans="1:18" x14ac:dyDescent="0.25">
      <c r="A14" s="10" t="s">
        <v>53</v>
      </c>
      <c r="B14" s="10">
        <v>2</v>
      </c>
      <c r="C14" s="1" t="s">
        <v>55</v>
      </c>
      <c r="D14" s="1">
        <v>1</v>
      </c>
      <c r="E14" s="1"/>
      <c r="F14" s="1"/>
      <c r="G14" s="1"/>
      <c r="H14" s="1"/>
      <c r="I14" s="1"/>
      <c r="J14" s="1"/>
      <c r="K14" s="1"/>
      <c r="L14" s="1"/>
      <c r="N14" s="1">
        <f t="shared" si="0"/>
        <v>1</v>
      </c>
      <c r="O14" s="1">
        <f t="shared" si="1"/>
        <v>0</v>
      </c>
      <c r="P14" s="1">
        <f t="shared" si="2"/>
        <v>0</v>
      </c>
      <c r="Q14" s="1">
        <f t="shared" si="3"/>
        <v>0</v>
      </c>
    </row>
    <row r="15" spans="1:18" x14ac:dyDescent="0.25">
      <c r="A15" s="10" t="s">
        <v>53</v>
      </c>
      <c r="B15" s="10">
        <v>3</v>
      </c>
      <c r="C15" s="1" t="s">
        <v>56</v>
      </c>
      <c r="D15" s="1">
        <v>1</v>
      </c>
      <c r="E15" s="1"/>
      <c r="F15" s="1"/>
      <c r="G15" s="1"/>
      <c r="H15" s="1"/>
      <c r="I15" s="1"/>
      <c r="J15" s="1"/>
      <c r="K15" s="1"/>
      <c r="L15" s="1"/>
      <c r="N15" s="1">
        <f t="shared" si="0"/>
        <v>1</v>
      </c>
      <c r="O15" s="1">
        <f t="shared" si="1"/>
        <v>0</v>
      </c>
      <c r="P15" s="1">
        <f t="shared" si="2"/>
        <v>0</v>
      </c>
      <c r="Q15" s="1">
        <f t="shared" si="3"/>
        <v>0</v>
      </c>
    </row>
    <row r="16" spans="1:18" x14ac:dyDescent="0.25">
      <c r="A16" s="10" t="s">
        <v>53</v>
      </c>
      <c r="B16" s="10">
        <v>4</v>
      </c>
      <c r="C16" s="1" t="s">
        <v>57</v>
      </c>
      <c r="D16" s="1">
        <v>1</v>
      </c>
      <c r="E16" s="1"/>
      <c r="F16" s="1"/>
      <c r="G16" s="1"/>
      <c r="H16" s="1"/>
      <c r="I16" s="1"/>
      <c r="J16" s="1"/>
      <c r="K16" s="1"/>
      <c r="L16" s="1"/>
      <c r="N16" s="1">
        <f t="shared" si="0"/>
        <v>1</v>
      </c>
      <c r="O16" s="1">
        <f t="shared" si="1"/>
        <v>0</v>
      </c>
      <c r="P16" s="1">
        <f t="shared" si="2"/>
        <v>0</v>
      </c>
      <c r="Q16" s="1">
        <f t="shared" si="3"/>
        <v>0</v>
      </c>
    </row>
    <row r="17" spans="1:17" x14ac:dyDescent="0.25">
      <c r="A17" s="10" t="s">
        <v>58</v>
      </c>
      <c r="B17" s="10">
        <v>1</v>
      </c>
      <c r="C17" s="1" t="s">
        <v>59</v>
      </c>
      <c r="D17" s="1">
        <v>1</v>
      </c>
      <c r="E17" s="1"/>
      <c r="F17" s="1"/>
      <c r="G17" s="1"/>
      <c r="H17" s="1"/>
      <c r="I17" s="1"/>
      <c r="J17" s="1"/>
      <c r="K17" s="1"/>
      <c r="L17" s="1"/>
      <c r="N17" s="1">
        <f t="shared" si="0"/>
        <v>1</v>
      </c>
      <c r="O17" s="1">
        <f t="shared" si="1"/>
        <v>0</v>
      </c>
      <c r="P17" s="1">
        <f t="shared" si="2"/>
        <v>0</v>
      </c>
      <c r="Q17" s="1">
        <f t="shared" si="3"/>
        <v>0</v>
      </c>
    </row>
    <row r="18" spans="1:17" x14ac:dyDescent="0.25">
      <c r="A18" s="10" t="s">
        <v>58</v>
      </c>
      <c r="B18" s="10">
        <v>2</v>
      </c>
      <c r="C18" s="1" t="s">
        <v>60</v>
      </c>
      <c r="D18" s="1">
        <v>1</v>
      </c>
      <c r="E18" s="1"/>
      <c r="F18" s="1"/>
      <c r="G18" s="1"/>
      <c r="H18" s="1"/>
      <c r="I18" s="1"/>
      <c r="J18" s="1"/>
      <c r="K18" s="1"/>
      <c r="L18" s="1"/>
      <c r="N18" s="1">
        <f t="shared" si="0"/>
        <v>1</v>
      </c>
      <c r="O18" s="1">
        <f t="shared" si="1"/>
        <v>0</v>
      </c>
      <c r="P18" s="1">
        <f t="shared" si="2"/>
        <v>0</v>
      </c>
      <c r="Q18" s="1">
        <f t="shared" si="3"/>
        <v>0</v>
      </c>
    </row>
    <row r="19" spans="1:17" x14ac:dyDescent="0.25">
      <c r="I19">
        <f>SUM(I9:I18)</f>
        <v>0</v>
      </c>
      <c r="J19">
        <f>SUM(J9:J18)</f>
        <v>0</v>
      </c>
      <c r="N19" s="4">
        <f>SUM(N9:N18)</f>
        <v>10</v>
      </c>
      <c r="O19" s="4">
        <f>SUM(O9:O18)</f>
        <v>0</v>
      </c>
      <c r="P19" s="4">
        <f>SUM(P9:P18)</f>
        <v>4</v>
      </c>
      <c r="Q19" s="4">
        <f>SUM(Q9:Q18)</f>
        <v>0</v>
      </c>
    </row>
    <row r="21" spans="1:17" x14ac:dyDescent="0.25">
      <c r="A21" t="s">
        <v>61</v>
      </c>
    </row>
  </sheetData>
  <mergeCells count="20">
    <mergeCell ref="N7:N8"/>
    <mergeCell ref="O7:O8"/>
    <mergeCell ref="P7:P8"/>
    <mergeCell ref="Q7:Q8"/>
    <mergeCell ref="K7:K8"/>
    <mergeCell ref="L7:L8"/>
    <mergeCell ref="B1:D1"/>
    <mergeCell ref="F7:H7"/>
    <mergeCell ref="I7:I8"/>
    <mergeCell ref="J7:J8"/>
    <mergeCell ref="A7:B7"/>
    <mergeCell ref="C7:C8"/>
    <mergeCell ref="D7:D8"/>
    <mergeCell ref="E7:E8"/>
    <mergeCell ref="B2:D2"/>
    <mergeCell ref="B4:D4"/>
    <mergeCell ref="B3:D3"/>
    <mergeCell ref="B5:D5"/>
    <mergeCell ref="B6:D6"/>
    <mergeCell ref="E4:L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'Dashboard Legend'!$A$6:$A$12</xm:f>
          </x14:formula1>
          <xm:sqref>B4:D4</xm:sqref>
        </x14:dataValidation>
        <x14:dataValidation type="list" allowBlank="1" showInputMessage="1" showErrorMessage="1">
          <x14:formula1>
            <xm:f>'Dashboard Legend'!$A$17:$A$22</xm:f>
          </x14:formula1>
          <xm:sqref>B5:D5</xm:sqref>
        </x14:dataValidation>
        <x14:dataValidation type="list" allowBlank="1" showInputMessage="1" showErrorMessage="1">
          <x14:formula1>
            <xm:f>'Dashboard Legend'!$A$31:$A$33</xm:f>
          </x14:formula1>
          <xm:sqref>B6:D6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9"/>
  <sheetViews>
    <sheetView workbookViewId="0">
      <selection activeCell="A2" sqref="A2"/>
    </sheetView>
  </sheetViews>
  <sheetFormatPr defaultRowHeight="15" x14ac:dyDescent="0.25"/>
  <cols>
    <col min="1" max="1" width="20" customWidth="1"/>
    <col min="2" max="2" width="9.7109375" bestFit="1" customWidth="1"/>
    <col min="5" max="5" width="11.85546875" bestFit="1" customWidth="1"/>
    <col min="6" max="6" width="12" bestFit="1" customWidth="1"/>
  </cols>
  <sheetData>
    <row r="2" spans="1:11" x14ac:dyDescent="0.25">
      <c r="A2" s="29" t="s">
        <v>107</v>
      </c>
      <c r="B2" s="29" t="s">
        <v>64</v>
      </c>
      <c r="C2" s="29" t="s">
        <v>106</v>
      </c>
      <c r="D2" s="29" t="s">
        <v>100</v>
      </c>
      <c r="E2" s="29" t="s">
        <v>120</v>
      </c>
      <c r="F2" s="29" t="s">
        <v>168</v>
      </c>
      <c r="G2" s="29" t="s">
        <v>125</v>
      </c>
      <c r="H2" s="29" t="s">
        <v>126</v>
      </c>
      <c r="I2" s="29" t="s">
        <v>127</v>
      </c>
      <c r="J2" s="29" t="s">
        <v>7</v>
      </c>
      <c r="K2" s="29" t="s">
        <v>113</v>
      </c>
    </row>
    <row r="3" spans="1:11" x14ac:dyDescent="0.25">
      <c r="A3" s="1" t="str">
        <f>'Session Report'!B1</f>
        <v>&lt;Name&gt;</v>
      </c>
      <c r="B3" s="21">
        <f>'Session Report'!B8</f>
        <v>41709</v>
      </c>
      <c r="C3" s="37">
        <f>'Session Report'!B10-'Session Report'!B9</f>
        <v>8.333333333333337E-2</v>
      </c>
      <c r="D3" s="1">
        <f>'Session Report'!B17</f>
        <v>0</v>
      </c>
      <c r="E3" s="1">
        <f>'Session Report'!B18</f>
        <v>0</v>
      </c>
      <c r="F3" s="40">
        <f>'Session Report'!B19</f>
        <v>0</v>
      </c>
      <c r="G3" s="1">
        <f>'Session Report'!B14</f>
        <v>0</v>
      </c>
      <c r="H3" s="1">
        <f>'Session Report'!B15</f>
        <v>0</v>
      </c>
      <c r="I3" s="1">
        <f>'Session Report'!B16</f>
        <v>0</v>
      </c>
      <c r="J3" s="1">
        <f>COUNT('Session Report'!A25:A27)</f>
        <v>2</v>
      </c>
      <c r="K3" s="1">
        <f>COUNT('Session Report'!A29:A31)</f>
        <v>0</v>
      </c>
    </row>
    <row r="4" spans="1:11" x14ac:dyDescent="0.25">
      <c r="A4" s="1"/>
      <c r="B4" s="1"/>
      <c r="C4" s="1"/>
      <c r="D4" s="1"/>
      <c r="E4" s="1"/>
      <c r="F4" s="1"/>
      <c r="G4" s="1"/>
      <c r="H4" s="1"/>
      <c r="I4" s="1"/>
      <c r="J4" s="1"/>
      <c r="K4" s="1"/>
    </row>
    <row r="5" spans="1:11" x14ac:dyDescent="0.25">
      <c r="A5" s="1"/>
      <c r="B5" s="1"/>
      <c r="C5" s="1"/>
      <c r="D5" s="1"/>
      <c r="E5" s="1"/>
      <c r="F5" s="1"/>
      <c r="G5" s="1"/>
      <c r="H5" s="1"/>
      <c r="I5" s="1"/>
      <c r="J5" s="1"/>
      <c r="K5" s="1"/>
    </row>
    <row r="6" spans="1:11" x14ac:dyDescent="0.25">
      <c r="C6" s="38">
        <f>SUM(C3:C5)</f>
        <v>8.333333333333337E-2</v>
      </c>
      <c r="D6">
        <f>SUM(D3:D5)</f>
        <v>0</v>
      </c>
      <c r="E6">
        <f t="shared" ref="E6:K6" si="0">SUM(E3:E5)</f>
        <v>0</v>
      </c>
      <c r="F6">
        <f t="shared" si="0"/>
        <v>0</v>
      </c>
      <c r="G6">
        <f t="shared" si="0"/>
        <v>0</v>
      </c>
      <c r="H6">
        <f t="shared" si="0"/>
        <v>0</v>
      </c>
      <c r="I6">
        <f t="shared" si="0"/>
        <v>0</v>
      </c>
      <c r="J6">
        <f t="shared" si="0"/>
        <v>2</v>
      </c>
      <c r="K6">
        <f t="shared" si="0"/>
        <v>0</v>
      </c>
    </row>
    <row r="8" spans="1:11" x14ac:dyDescent="0.25">
      <c r="A8" s="4" t="s">
        <v>128</v>
      </c>
    </row>
    <row r="9" spans="1:11" x14ac:dyDescent="0.25">
      <c r="A9" s="8" t="s">
        <v>132</v>
      </c>
      <c r="B9" s="8"/>
      <c r="C9" s="8"/>
      <c r="D9" s="8"/>
      <c r="E9" s="8"/>
      <c r="F9" s="8"/>
      <c r="G9" s="8"/>
      <c r="H9" s="8"/>
      <c r="I9" s="8"/>
      <c r="J9" s="8"/>
      <c r="K9" s="8"/>
    </row>
    <row r="10" spans="1:11" x14ac:dyDescent="0.25">
      <c r="A10" s="8" t="s">
        <v>129</v>
      </c>
      <c r="B10" s="8"/>
      <c r="C10" s="8"/>
      <c r="D10" s="8"/>
      <c r="E10" s="8"/>
      <c r="F10" s="8"/>
      <c r="G10" s="8"/>
      <c r="H10" s="8"/>
      <c r="I10" s="8"/>
      <c r="J10" s="8"/>
      <c r="K10" s="8"/>
    </row>
    <row r="11" spans="1:11" x14ac:dyDescent="0.25">
      <c r="A11" s="8" t="s">
        <v>133</v>
      </c>
      <c r="B11" s="8"/>
      <c r="C11" s="8"/>
      <c r="D11" s="8"/>
      <c r="E11" s="8"/>
      <c r="F11" s="8"/>
      <c r="G11" s="8"/>
      <c r="H11" s="8"/>
      <c r="I11" s="8"/>
      <c r="J11" s="8"/>
      <c r="K11" s="8"/>
    </row>
    <row r="12" spans="1:11" x14ac:dyDescent="0.25">
      <c r="A12" s="8" t="s">
        <v>134</v>
      </c>
      <c r="B12" s="8"/>
      <c r="C12" s="8"/>
      <c r="D12" s="8"/>
      <c r="E12" s="8"/>
      <c r="F12" s="8"/>
      <c r="G12" s="8"/>
      <c r="H12" s="8"/>
      <c r="I12" s="8"/>
      <c r="J12" s="8"/>
      <c r="K12" s="8"/>
    </row>
    <row r="13" spans="1:11" x14ac:dyDescent="0.25">
      <c r="A13" s="8" t="s">
        <v>142</v>
      </c>
      <c r="B13" s="8"/>
      <c r="C13" s="8"/>
      <c r="D13" s="8"/>
      <c r="E13" s="8"/>
      <c r="F13" s="8"/>
      <c r="G13" s="8"/>
      <c r="H13" s="8"/>
      <c r="I13" s="8"/>
      <c r="J13" s="8"/>
      <c r="K13" s="8"/>
    </row>
    <row r="14" spans="1:11" x14ac:dyDescent="0.25">
      <c r="A14" s="8" t="s">
        <v>135</v>
      </c>
      <c r="B14" s="8"/>
      <c r="C14" s="8"/>
      <c r="D14" s="8"/>
      <c r="E14" s="8"/>
      <c r="F14" s="8"/>
      <c r="G14" s="8"/>
      <c r="H14" s="8"/>
      <c r="I14" s="8"/>
      <c r="J14" s="8"/>
      <c r="K14" s="8"/>
    </row>
    <row r="15" spans="1:11" x14ac:dyDescent="0.25">
      <c r="A15" s="8" t="s">
        <v>143</v>
      </c>
      <c r="B15" s="8"/>
      <c r="C15" s="8"/>
      <c r="D15" s="8"/>
      <c r="E15" s="8"/>
      <c r="F15" s="8"/>
      <c r="G15" s="8"/>
      <c r="H15" s="8"/>
      <c r="I15" s="8"/>
      <c r="J15" s="8"/>
      <c r="K15" s="8"/>
    </row>
    <row r="16" spans="1:11" x14ac:dyDescent="0.25">
      <c r="A16" s="8" t="s">
        <v>136</v>
      </c>
      <c r="B16" s="8"/>
      <c r="C16" s="8"/>
      <c r="D16" s="8"/>
      <c r="E16" s="8"/>
      <c r="F16" s="8"/>
      <c r="G16" s="8"/>
      <c r="H16" s="8"/>
      <c r="I16" s="8"/>
      <c r="J16" s="8"/>
      <c r="K16" s="8"/>
    </row>
    <row r="17" spans="1:11" x14ac:dyDescent="0.25">
      <c r="A17" s="8" t="s">
        <v>144</v>
      </c>
      <c r="B17" s="8"/>
      <c r="C17" s="8"/>
      <c r="D17" s="8"/>
      <c r="E17" s="8"/>
      <c r="F17" s="8"/>
      <c r="G17" s="8"/>
      <c r="H17" s="8"/>
      <c r="I17" s="8"/>
      <c r="J17" s="8"/>
      <c r="K17" s="8"/>
    </row>
    <row r="18" spans="1:11" x14ac:dyDescent="0.25">
      <c r="A18" s="8" t="s">
        <v>167</v>
      </c>
      <c r="B18" s="8"/>
      <c r="C18" s="8"/>
      <c r="D18" s="8"/>
      <c r="E18" s="8"/>
      <c r="F18" s="8"/>
      <c r="G18" s="8"/>
      <c r="H18" s="8"/>
      <c r="I18" s="8"/>
      <c r="J18" s="8"/>
      <c r="K18" s="8"/>
    </row>
    <row r="19" spans="1:11" x14ac:dyDescent="0.25">
      <c r="A19" s="8" t="s">
        <v>137</v>
      </c>
      <c r="B19" s="8"/>
      <c r="C19" s="8"/>
      <c r="D19" s="8"/>
      <c r="E19" s="8"/>
      <c r="F19" s="8"/>
      <c r="G19" s="8"/>
      <c r="H19" s="8"/>
      <c r="I19" s="8"/>
      <c r="J19" s="8"/>
      <c r="K19" s="8"/>
    </row>
    <row r="20" spans="1:11" x14ac:dyDescent="0.25">
      <c r="A20" s="8" t="s">
        <v>141</v>
      </c>
      <c r="B20" s="8"/>
      <c r="C20" s="8"/>
      <c r="D20" s="8"/>
      <c r="E20" s="8"/>
      <c r="F20" s="8"/>
      <c r="G20" s="8"/>
      <c r="H20" s="8"/>
      <c r="I20" s="8"/>
      <c r="J20" s="8"/>
      <c r="K20" s="8"/>
    </row>
    <row r="21" spans="1:11" x14ac:dyDescent="0.25">
      <c r="A21" s="8" t="s">
        <v>140</v>
      </c>
      <c r="B21" s="8"/>
      <c r="C21" s="8"/>
      <c r="D21" s="8"/>
      <c r="E21" s="8"/>
      <c r="F21" s="8"/>
      <c r="G21" s="8"/>
      <c r="H21" s="8"/>
      <c r="I21" s="8"/>
      <c r="J21" s="8"/>
      <c r="K21" s="8"/>
    </row>
    <row r="22" spans="1:11" x14ac:dyDescent="0.25">
      <c r="A22" s="8" t="s">
        <v>145</v>
      </c>
      <c r="B22" s="8"/>
      <c r="C22" s="8"/>
      <c r="D22" s="8"/>
      <c r="E22" s="8"/>
      <c r="F22" s="8"/>
      <c r="G22" s="8"/>
      <c r="H22" s="8"/>
      <c r="I22" s="8"/>
      <c r="J22" s="8"/>
      <c r="K22" s="8"/>
    </row>
    <row r="23" spans="1:11" x14ac:dyDescent="0.25">
      <c r="A23" s="8" t="s">
        <v>138</v>
      </c>
      <c r="B23" s="8"/>
      <c r="C23" s="8"/>
      <c r="D23" s="8"/>
      <c r="E23" s="8"/>
      <c r="F23" s="8"/>
      <c r="G23" s="8"/>
      <c r="H23" s="8"/>
      <c r="I23" s="8"/>
      <c r="J23" s="8"/>
      <c r="K23" s="8"/>
    </row>
    <row r="24" spans="1:11" x14ac:dyDescent="0.25">
      <c r="A24" s="8" t="s">
        <v>130</v>
      </c>
      <c r="B24" s="8"/>
      <c r="C24" s="8"/>
      <c r="D24" s="8"/>
      <c r="E24" s="8"/>
      <c r="F24" s="8"/>
      <c r="G24" s="8"/>
      <c r="H24" s="8"/>
      <c r="I24" s="8"/>
      <c r="J24" s="8"/>
      <c r="K24" s="8"/>
    </row>
    <row r="25" spans="1:11" x14ac:dyDescent="0.25">
      <c r="A25" s="8" t="s">
        <v>146</v>
      </c>
      <c r="B25" s="8"/>
      <c r="C25" s="8"/>
      <c r="D25" s="8"/>
      <c r="E25" s="8"/>
      <c r="F25" s="8"/>
      <c r="G25" s="8"/>
      <c r="H25" s="8"/>
      <c r="I25" s="8"/>
      <c r="J25" s="8"/>
      <c r="K25" s="8"/>
    </row>
    <row r="26" spans="1:11" x14ac:dyDescent="0.25">
      <c r="A26" s="8" t="s">
        <v>147</v>
      </c>
      <c r="B26" s="8"/>
      <c r="C26" s="8"/>
      <c r="D26" s="8"/>
      <c r="E26" s="8"/>
      <c r="F26" s="8"/>
      <c r="G26" s="8"/>
      <c r="H26" s="8"/>
      <c r="I26" s="8"/>
      <c r="J26" s="8"/>
      <c r="K26" s="8"/>
    </row>
    <row r="27" spans="1:11" x14ac:dyDescent="0.25">
      <c r="A27" s="8" t="s">
        <v>139</v>
      </c>
      <c r="B27" s="8"/>
      <c r="C27" s="8"/>
      <c r="D27" s="8"/>
      <c r="E27" s="8"/>
      <c r="F27" s="8"/>
      <c r="G27" s="8"/>
      <c r="H27" s="8"/>
      <c r="I27" s="8"/>
      <c r="J27" s="8"/>
      <c r="K27" s="8"/>
    </row>
    <row r="28" spans="1:11" x14ac:dyDescent="0.25">
      <c r="A28" s="8" t="s">
        <v>131</v>
      </c>
      <c r="B28" s="8"/>
      <c r="C28" s="8"/>
      <c r="D28" s="8"/>
      <c r="E28" s="8"/>
      <c r="F28" s="8"/>
      <c r="G28" s="8"/>
      <c r="H28" s="8"/>
      <c r="I28" s="8"/>
      <c r="J28" s="8"/>
      <c r="K28" s="8"/>
    </row>
    <row r="29" spans="1:11" x14ac:dyDescent="0.25">
      <c r="A29" s="8"/>
      <c r="B29" s="8"/>
      <c r="C29" s="8"/>
      <c r="D29" s="8"/>
      <c r="E29" s="8"/>
      <c r="F29" s="8"/>
      <c r="G29" s="8"/>
      <c r="H29" s="8"/>
      <c r="I29" s="8"/>
      <c r="J29" s="8"/>
      <c r="K29"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abSelected="1" topLeftCell="A22" workbookViewId="0">
      <selection activeCell="A41" sqref="A41"/>
    </sheetView>
  </sheetViews>
  <sheetFormatPr defaultRowHeight="15" x14ac:dyDescent="0.25"/>
  <cols>
    <col min="1" max="1" width="21" customWidth="1"/>
    <col min="2" max="2" width="48.7109375" customWidth="1"/>
    <col min="4" max="4" width="13.42578125" bestFit="1" customWidth="1"/>
    <col min="5" max="5" width="18.28515625" bestFit="1" customWidth="1"/>
  </cols>
  <sheetData>
    <row r="1" spans="1:7" ht="18.75" x14ac:dyDescent="0.3">
      <c r="A1" s="24" t="s">
        <v>121</v>
      </c>
      <c r="B1" s="29" t="s">
        <v>104</v>
      </c>
      <c r="D1" s="39" t="s">
        <v>154</v>
      </c>
      <c r="E1" s="39" t="s">
        <v>153</v>
      </c>
      <c r="F1" s="4" t="s">
        <v>103</v>
      </c>
      <c r="G1" s="39" t="s">
        <v>106</v>
      </c>
    </row>
    <row r="2" spans="1:7" x14ac:dyDescent="0.25">
      <c r="A2" s="81" t="s">
        <v>100</v>
      </c>
      <c r="B2" s="81"/>
      <c r="D2" t="s">
        <v>155</v>
      </c>
      <c r="E2" t="s">
        <v>116</v>
      </c>
      <c r="F2" t="s">
        <v>151</v>
      </c>
      <c r="G2" t="s">
        <v>160</v>
      </c>
    </row>
    <row r="3" spans="1:7" x14ac:dyDescent="0.25">
      <c r="A3" s="86" t="s">
        <v>102</v>
      </c>
      <c r="B3" s="87"/>
      <c r="D3" t="s">
        <v>156</v>
      </c>
      <c r="E3" t="s">
        <v>117</v>
      </c>
      <c r="F3" t="s">
        <v>201</v>
      </c>
      <c r="G3" t="s">
        <v>161</v>
      </c>
    </row>
    <row r="4" spans="1:7" x14ac:dyDescent="0.25">
      <c r="A4" s="82" t="s">
        <v>114</v>
      </c>
      <c r="B4" s="83"/>
      <c r="D4" t="s">
        <v>125</v>
      </c>
      <c r="E4" t="s">
        <v>118</v>
      </c>
      <c r="G4" t="s">
        <v>162</v>
      </c>
    </row>
    <row r="5" spans="1:7" x14ac:dyDescent="0.25">
      <c r="A5" s="2"/>
      <c r="B5" s="1"/>
      <c r="D5" t="s">
        <v>157</v>
      </c>
      <c r="E5" t="s">
        <v>200</v>
      </c>
      <c r="G5" t="s">
        <v>163</v>
      </c>
    </row>
    <row r="6" spans="1:7" x14ac:dyDescent="0.25">
      <c r="A6" s="2" t="s">
        <v>101</v>
      </c>
      <c r="B6" s="1"/>
      <c r="D6" t="s">
        <v>158</v>
      </c>
    </row>
    <row r="7" spans="1:7" x14ac:dyDescent="0.25">
      <c r="A7" s="2" t="s">
        <v>115</v>
      </c>
      <c r="B7" s="1"/>
      <c r="D7" t="s">
        <v>159</v>
      </c>
    </row>
    <row r="8" spans="1:7" x14ac:dyDescent="0.25">
      <c r="A8" s="2" t="s">
        <v>148</v>
      </c>
      <c r="B8" s="35">
        <v>41709</v>
      </c>
    </row>
    <row r="9" spans="1:7" x14ac:dyDescent="0.25">
      <c r="A9" s="2" t="s">
        <v>149</v>
      </c>
      <c r="B9" s="36">
        <v>0.625</v>
      </c>
    </row>
    <row r="10" spans="1:7" x14ac:dyDescent="0.25">
      <c r="A10" s="2" t="s">
        <v>150</v>
      </c>
      <c r="B10" s="36">
        <v>0.70833333333333337</v>
      </c>
    </row>
    <row r="11" spans="1:7" x14ac:dyDescent="0.25">
      <c r="A11" s="2" t="s">
        <v>103</v>
      </c>
      <c r="B11" s="1"/>
    </row>
    <row r="12" spans="1:7" x14ac:dyDescent="0.25">
      <c r="A12" s="82" t="s">
        <v>164</v>
      </c>
      <c r="B12" s="83"/>
    </row>
    <row r="13" spans="1:7" x14ac:dyDescent="0.25">
      <c r="A13" s="26" t="s">
        <v>106</v>
      </c>
      <c r="B13" s="10"/>
    </row>
    <row r="14" spans="1:7" x14ac:dyDescent="0.25">
      <c r="A14" s="26" t="s">
        <v>111</v>
      </c>
      <c r="B14" s="13">
        <v>0</v>
      </c>
    </row>
    <row r="15" spans="1:7" x14ac:dyDescent="0.25">
      <c r="A15" s="26" t="s">
        <v>126</v>
      </c>
      <c r="B15" s="13">
        <v>0</v>
      </c>
    </row>
    <row r="16" spans="1:7" x14ac:dyDescent="0.25">
      <c r="A16" s="26" t="s">
        <v>152</v>
      </c>
      <c r="B16" s="13">
        <v>0</v>
      </c>
    </row>
    <row r="17" spans="1:2" x14ac:dyDescent="0.25">
      <c r="A17" s="26" t="s">
        <v>165</v>
      </c>
      <c r="B17" s="13">
        <v>0</v>
      </c>
    </row>
    <row r="18" spans="1:2" x14ac:dyDescent="0.25">
      <c r="A18" s="26" t="s">
        <v>166</v>
      </c>
      <c r="B18" s="13">
        <v>0</v>
      </c>
    </row>
    <row r="19" spans="1:2" x14ac:dyDescent="0.25">
      <c r="A19" s="26" t="s">
        <v>168</v>
      </c>
      <c r="B19" s="41">
        <v>0</v>
      </c>
    </row>
    <row r="20" spans="1:2" x14ac:dyDescent="0.25">
      <c r="A20" s="82" t="s">
        <v>108</v>
      </c>
      <c r="B20" s="83" t="s">
        <v>109</v>
      </c>
    </row>
    <row r="21" spans="1:2" x14ac:dyDescent="0.25">
      <c r="A21" s="84" t="s">
        <v>109</v>
      </c>
      <c r="B21" s="85"/>
    </row>
    <row r="22" spans="1:2" x14ac:dyDescent="0.25">
      <c r="A22" s="82" t="s">
        <v>110</v>
      </c>
      <c r="B22" s="83"/>
    </row>
    <row r="23" spans="1:2" ht="30" customHeight="1" x14ac:dyDescent="0.25">
      <c r="A23" s="66"/>
      <c r="B23" s="66"/>
    </row>
    <row r="24" spans="1:2" x14ac:dyDescent="0.25">
      <c r="A24" s="28" t="s">
        <v>112</v>
      </c>
      <c r="B24" s="29" t="s">
        <v>94</v>
      </c>
    </row>
    <row r="25" spans="1:2" x14ac:dyDescent="0.25">
      <c r="A25" s="1">
        <v>1</v>
      </c>
      <c r="B25" s="1"/>
    </row>
    <row r="26" spans="1:2" x14ac:dyDescent="0.25">
      <c r="A26" s="1">
        <v>8</v>
      </c>
      <c r="B26" s="1"/>
    </row>
    <row r="27" spans="1:2" x14ac:dyDescent="0.25">
      <c r="A27" s="1"/>
      <c r="B27" s="1"/>
    </row>
    <row r="28" spans="1:2" x14ac:dyDescent="0.25">
      <c r="A28" s="28" t="s">
        <v>169</v>
      </c>
      <c r="B28" s="29" t="s">
        <v>94</v>
      </c>
    </row>
    <row r="29" spans="1:2" x14ac:dyDescent="0.25">
      <c r="A29" s="1"/>
      <c r="B29" s="1"/>
    </row>
    <row r="30" spans="1:2" x14ac:dyDescent="0.25">
      <c r="A30" s="1"/>
      <c r="B30" s="1"/>
    </row>
    <row r="31" spans="1:2" x14ac:dyDescent="0.25">
      <c r="A31" s="1"/>
      <c r="B31" s="1"/>
    </row>
    <row r="33" spans="1:2" x14ac:dyDescent="0.25">
      <c r="A33" s="82" t="s">
        <v>119</v>
      </c>
      <c r="B33" s="83"/>
    </row>
    <row r="34" spans="1:2" x14ac:dyDescent="0.25">
      <c r="A34" s="79" t="s">
        <v>170</v>
      </c>
      <c r="B34" s="80"/>
    </row>
    <row r="35" spans="1:2" x14ac:dyDescent="0.25">
      <c r="A35" s="79" t="s">
        <v>171</v>
      </c>
      <c r="B35" s="80"/>
    </row>
    <row r="36" spans="1:2" x14ac:dyDescent="0.25">
      <c r="A36" s="79" t="s">
        <v>172</v>
      </c>
      <c r="B36" s="80"/>
    </row>
    <row r="37" spans="1:2" x14ac:dyDescent="0.25">
      <c r="A37" s="79" t="s">
        <v>173</v>
      </c>
      <c r="B37" s="80"/>
    </row>
    <row r="38" spans="1:2" x14ac:dyDescent="0.25">
      <c r="A38" s="79" t="s">
        <v>174</v>
      </c>
      <c r="B38" s="80"/>
    </row>
    <row r="39" spans="1:2" ht="136.5" customHeight="1" x14ac:dyDescent="0.25">
      <c r="A39" s="78" t="s">
        <v>189</v>
      </c>
      <c r="B39" s="78"/>
    </row>
    <row r="40" spans="1:2" x14ac:dyDescent="0.25">
      <c r="A40" s="43"/>
      <c r="B40" s="43"/>
    </row>
    <row r="41" spans="1:2" x14ac:dyDescent="0.25">
      <c r="A41" t="s">
        <v>105</v>
      </c>
    </row>
  </sheetData>
  <mergeCells count="15">
    <mergeCell ref="A39:B39"/>
    <mergeCell ref="A37:B37"/>
    <mergeCell ref="A38:B38"/>
    <mergeCell ref="A2:B2"/>
    <mergeCell ref="A33:B33"/>
    <mergeCell ref="A20:B20"/>
    <mergeCell ref="A21:B21"/>
    <mergeCell ref="A34:B34"/>
    <mergeCell ref="A35:B35"/>
    <mergeCell ref="A36:B36"/>
    <mergeCell ref="A23:B23"/>
    <mergeCell ref="A22:B22"/>
    <mergeCell ref="A12:B12"/>
    <mergeCell ref="A3:B3"/>
    <mergeCell ref="A4:B4"/>
  </mergeCells>
  <dataValidations count="4">
    <dataValidation type="list" allowBlank="1" showInputMessage="1" showErrorMessage="1" sqref="B6">
      <formula1>$D$2:$D$7</formula1>
    </dataValidation>
    <dataValidation type="list" allowBlank="1" showInputMessage="1" showErrorMessage="1" sqref="B7">
      <formula1>$E$2:$E$4</formula1>
    </dataValidation>
    <dataValidation type="list" allowBlank="1" showInputMessage="1" showErrorMessage="1" sqref="B11">
      <formula1>$F$2</formula1>
    </dataValidation>
    <dataValidation type="list" allowBlank="1" showInputMessage="1" showErrorMessage="1" sqref="B13">
      <formula1>$G$2:$G$5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A5" sqref="A5"/>
    </sheetView>
  </sheetViews>
  <sheetFormatPr defaultRowHeight="15" x14ac:dyDescent="0.25"/>
  <cols>
    <col min="1" max="1" width="18.28515625" bestFit="1" customWidth="1"/>
    <col min="3" max="3" width="14" bestFit="1" customWidth="1"/>
    <col min="4" max="4" width="11.7109375" bestFit="1" customWidth="1"/>
    <col min="5" max="5" width="13.5703125" bestFit="1" customWidth="1"/>
  </cols>
  <sheetData>
    <row r="1" spans="1:5" ht="18.75" x14ac:dyDescent="0.3">
      <c r="A1" s="54" t="s">
        <v>123</v>
      </c>
      <c r="B1" s="55"/>
      <c r="C1" s="55"/>
      <c r="D1" s="55"/>
      <c r="E1" s="55"/>
    </row>
    <row r="2" spans="1:5" x14ac:dyDescent="0.25">
      <c r="A2" s="32" t="s">
        <v>1</v>
      </c>
      <c r="B2" s="33" t="s">
        <v>40</v>
      </c>
      <c r="C2" s="33" t="s">
        <v>41</v>
      </c>
      <c r="D2" s="33" t="s">
        <v>42</v>
      </c>
      <c r="E2" s="33" t="s">
        <v>66</v>
      </c>
    </row>
    <row r="3" spans="1:5" x14ac:dyDescent="0.25">
      <c r="A3" s="1" t="str">
        <f>'Area 1'!B1</f>
        <v>Area Name</v>
      </c>
      <c r="B3" s="1">
        <f>'Area 1'!P19</f>
        <v>4</v>
      </c>
      <c r="C3" s="1">
        <f>'Area 1'!Q19</f>
        <v>0</v>
      </c>
      <c r="D3" s="13">
        <f>C3/B3</f>
        <v>0</v>
      </c>
      <c r="E3" s="1">
        <f>B3-C3</f>
        <v>4</v>
      </c>
    </row>
    <row r="4" spans="1:5" x14ac:dyDescent="0.25">
      <c r="A4" s="1"/>
      <c r="B4" s="1"/>
      <c r="C4" s="1"/>
      <c r="D4" s="1"/>
      <c r="E4" s="1"/>
    </row>
    <row r="5" spans="1:5" x14ac:dyDescent="0.25">
      <c r="A5" s="1"/>
      <c r="B5" s="1"/>
      <c r="C5" s="1"/>
      <c r="D5" s="1"/>
      <c r="E5" s="1"/>
    </row>
    <row r="6" spans="1:5" x14ac:dyDescent="0.25">
      <c r="A6" s="1"/>
      <c r="B6" s="1"/>
      <c r="C6" s="1"/>
      <c r="D6" s="1"/>
      <c r="E6" s="1"/>
    </row>
    <row r="7" spans="1:5" x14ac:dyDescent="0.25">
      <c r="A7" s="1"/>
      <c r="B7" s="1"/>
      <c r="C7" s="1"/>
      <c r="D7" s="1"/>
      <c r="E7" s="1"/>
    </row>
    <row r="8" spans="1:5" x14ac:dyDescent="0.25">
      <c r="A8" s="1"/>
      <c r="B8" s="1"/>
      <c r="C8" s="1"/>
      <c r="D8" s="1"/>
      <c r="E8" s="1"/>
    </row>
    <row r="9" spans="1:5" x14ac:dyDescent="0.25">
      <c r="A9" s="1"/>
      <c r="B9" s="1"/>
      <c r="C9" s="1"/>
      <c r="D9" s="1"/>
      <c r="E9" s="1"/>
    </row>
    <row r="10" spans="1:5" x14ac:dyDescent="0.25">
      <c r="A10" t="s">
        <v>43</v>
      </c>
      <c r="B10">
        <f>SUM(B3:B9)</f>
        <v>4</v>
      </c>
      <c r="C10">
        <f>SUM(C3:C9)</f>
        <v>0</v>
      </c>
      <c r="D10" s="12">
        <f>C10/B10</f>
        <v>0</v>
      </c>
      <c r="E10">
        <f>SUM(E3:E9)</f>
        <v>4</v>
      </c>
    </row>
  </sheetData>
  <mergeCells count="1">
    <mergeCell ref="A1:E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B3" sqref="B3"/>
    </sheetView>
  </sheetViews>
  <sheetFormatPr defaultRowHeight="15" x14ac:dyDescent="0.25"/>
  <cols>
    <col min="1" max="1" width="9.7109375" bestFit="1" customWidth="1"/>
    <col min="4" max="4" width="10.7109375" customWidth="1"/>
  </cols>
  <sheetData>
    <row r="1" spans="1:4" ht="18.75" x14ac:dyDescent="0.3">
      <c r="A1" s="88" t="s">
        <v>122</v>
      </c>
      <c r="B1" s="88"/>
      <c r="C1" s="88"/>
      <c r="D1" s="88"/>
    </row>
    <row r="2" spans="1:4" ht="30" x14ac:dyDescent="0.25">
      <c r="A2" s="31" t="s">
        <v>68</v>
      </c>
      <c r="B2" s="31" t="s">
        <v>69</v>
      </c>
      <c r="C2" s="31" t="s">
        <v>70</v>
      </c>
      <c r="D2" s="31" t="s">
        <v>71</v>
      </c>
    </row>
    <row r="3" spans="1:4" x14ac:dyDescent="0.25">
      <c r="A3" s="21">
        <f>Dashboard!B1</f>
        <v>41709</v>
      </c>
      <c r="B3" s="1">
        <v>10</v>
      </c>
      <c r="C3" s="1">
        <v>9</v>
      </c>
      <c r="D3" s="1">
        <v>30</v>
      </c>
    </row>
    <row r="4" spans="1:4" x14ac:dyDescent="0.25">
      <c r="A4" s="21">
        <f>A3+1</f>
        <v>41710</v>
      </c>
      <c r="B4" s="1">
        <v>8</v>
      </c>
      <c r="C4" s="1">
        <v>9</v>
      </c>
      <c r="D4" s="1">
        <v>29</v>
      </c>
    </row>
    <row r="5" spans="1:4" x14ac:dyDescent="0.25">
      <c r="A5" s="21">
        <f t="shared" ref="A5:A32" si="0">A4+1</f>
        <v>41711</v>
      </c>
      <c r="B5" s="1">
        <v>12</v>
      </c>
      <c r="C5" s="1">
        <v>9</v>
      </c>
      <c r="D5" s="1">
        <v>32</v>
      </c>
    </row>
    <row r="6" spans="1:4" x14ac:dyDescent="0.25">
      <c r="A6" s="21">
        <f t="shared" si="0"/>
        <v>41712</v>
      </c>
      <c r="B6" s="1">
        <v>14</v>
      </c>
      <c r="C6" s="1">
        <v>10</v>
      </c>
      <c r="D6" s="1">
        <v>36</v>
      </c>
    </row>
    <row r="7" spans="1:4" x14ac:dyDescent="0.25">
      <c r="A7" s="21">
        <f t="shared" si="0"/>
        <v>41713</v>
      </c>
      <c r="B7" s="1">
        <v>11</v>
      </c>
      <c r="C7" s="1">
        <v>11</v>
      </c>
      <c r="D7" s="1">
        <v>36</v>
      </c>
    </row>
    <row r="8" spans="1:4" x14ac:dyDescent="0.25">
      <c r="A8" s="21">
        <f t="shared" si="0"/>
        <v>41714</v>
      </c>
      <c r="B8" s="1">
        <v>10</v>
      </c>
      <c r="C8" s="1">
        <v>9</v>
      </c>
      <c r="D8" s="1">
        <v>37</v>
      </c>
    </row>
    <row r="9" spans="1:4" x14ac:dyDescent="0.25">
      <c r="A9" s="21">
        <f t="shared" si="0"/>
        <v>41715</v>
      </c>
      <c r="B9" s="1">
        <v>8</v>
      </c>
      <c r="C9" s="1">
        <v>9</v>
      </c>
      <c r="D9" s="1">
        <v>36</v>
      </c>
    </row>
    <row r="10" spans="1:4" x14ac:dyDescent="0.25">
      <c r="A10" s="21">
        <f t="shared" si="0"/>
        <v>41716</v>
      </c>
      <c r="B10" s="1">
        <v>9</v>
      </c>
      <c r="C10" s="1">
        <v>8</v>
      </c>
      <c r="D10" s="1">
        <v>37</v>
      </c>
    </row>
    <row r="11" spans="1:4" x14ac:dyDescent="0.25">
      <c r="A11" s="21">
        <f t="shared" si="0"/>
        <v>41717</v>
      </c>
      <c r="B11" s="1">
        <v>5</v>
      </c>
      <c r="C11" s="1">
        <v>9</v>
      </c>
      <c r="D11" s="1">
        <v>33</v>
      </c>
    </row>
    <row r="12" spans="1:4" x14ac:dyDescent="0.25">
      <c r="A12" s="21">
        <f t="shared" si="0"/>
        <v>41718</v>
      </c>
      <c r="B12" s="1">
        <v>2</v>
      </c>
      <c r="C12" s="1">
        <v>9</v>
      </c>
      <c r="D12" s="1">
        <v>26</v>
      </c>
    </row>
    <row r="13" spans="1:4" x14ac:dyDescent="0.25">
      <c r="A13" s="21">
        <f t="shared" si="0"/>
        <v>41719</v>
      </c>
      <c r="B13" s="1">
        <v>6</v>
      </c>
      <c r="C13" s="1">
        <v>9</v>
      </c>
      <c r="D13" s="1">
        <v>23</v>
      </c>
    </row>
    <row r="14" spans="1:4" x14ac:dyDescent="0.25">
      <c r="A14" s="21">
        <f t="shared" si="0"/>
        <v>41720</v>
      </c>
      <c r="B14" s="1"/>
      <c r="C14" s="1"/>
      <c r="D14" s="1"/>
    </row>
    <row r="15" spans="1:4" x14ac:dyDescent="0.25">
      <c r="A15" s="21">
        <f t="shared" si="0"/>
        <v>41721</v>
      </c>
      <c r="B15" s="1"/>
      <c r="C15" s="1"/>
      <c r="D15" s="1"/>
    </row>
    <row r="16" spans="1:4" x14ac:dyDescent="0.25">
      <c r="A16" s="21">
        <f t="shared" si="0"/>
        <v>41722</v>
      </c>
      <c r="B16" s="1"/>
      <c r="C16" s="1"/>
      <c r="D16" s="1"/>
    </row>
    <row r="17" spans="1:4" x14ac:dyDescent="0.25">
      <c r="A17" s="21">
        <f t="shared" si="0"/>
        <v>41723</v>
      </c>
      <c r="B17" s="1"/>
      <c r="C17" s="1"/>
      <c r="D17" s="1"/>
    </row>
    <row r="18" spans="1:4" x14ac:dyDescent="0.25">
      <c r="A18" s="21">
        <f t="shared" si="0"/>
        <v>41724</v>
      </c>
      <c r="B18" s="1"/>
      <c r="C18" s="1"/>
      <c r="D18" s="1"/>
    </row>
    <row r="19" spans="1:4" x14ac:dyDescent="0.25">
      <c r="A19" s="21">
        <f t="shared" si="0"/>
        <v>41725</v>
      </c>
      <c r="B19" s="1"/>
      <c r="C19" s="1"/>
      <c r="D19" s="1"/>
    </row>
    <row r="20" spans="1:4" x14ac:dyDescent="0.25">
      <c r="A20" s="21">
        <f t="shared" si="0"/>
        <v>41726</v>
      </c>
      <c r="B20" s="1"/>
      <c r="C20" s="1"/>
      <c r="D20" s="1"/>
    </row>
    <row r="21" spans="1:4" x14ac:dyDescent="0.25">
      <c r="A21" s="21">
        <f t="shared" si="0"/>
        <v>41727</v>
      </c>
      <c r="B21" s="1"/>
      <c r="C21" s="1"/>
      <c r="D21" s="1"/>
    </row>
    <row r="22" spans="1:4" x14ac:dyDescent="0.25">
      <c r="A22" s="21">
        <f t="shared" si="0"/>
        <v>41728</v>
      </c>
      <c r="B22" s="1"/>
      <c r="C22" s="1"/>
      <c r="D22" s="1"/>
    </row>
    <row r="23" spans="1:4" x14ac:dyDescent="0.25">
      <c r="A23" s="21">
        <f t="shared" si="0"/>
        <v>41729</v>
      </c>
      <c r="B23" s="1"/>
      <c r="C23" s="1"/>
      <c r="D23" s="1"/>
    </row>
    <row r="24" spans="1:4" x14ac:dyDescent="0.25">
      <c r="A24" s="21">
        <f t="shared" si="0"/>
        <v>41730</v>
      </c>
      <c r="B24" s="1"/>
      <c r="C24" s="1"/>
      <c r="D24" s="1"/>
    </row>
    <row r="25" spans="1:4" x14ac:dyDescent="0.25">
      <c r="A25" s="21">
        <f t="shared" si="0"/>
        <v>41731</v>
      </c>
      <c r="B25" s="1"/>
      <c r="C25" s="1"/>
      <c r="D25" s="1"/>
    </row>
    <row r="26" spans="1:4" x14ac:dyDescent="0.25">
      <c r="A26" s="21">
        <f t="shared" si="0"/>
        <v>41732</v>
      </c>
      <c r="B26" s="1"/>
      <c r="C26" s="1"/>
      <c r="D26" s="1"/>
    </row>
    <row r="27" spans="1:4" x14ac:dyDescent="0.25">
      <c r="A27" s="21">
        <f t="shared" si="0"/>
        <v>41733</v>
      </c>
      <c r="B27" s="1"/>
      <c r="C27" s="1"/>
      <c r="D27" s="1"/>
    </row>
    <row r="28" spans="1:4" x14ac:dyDescent="0.25">
      <c r="A28" s="21">
        <f t="shared" si="0"/>
        <v>41734</v>
      </c>
      <c r="B28" s="1"/>
      <c r="C28" s="1"/>
      <c r="D28" s="1"/>
    </row>
    <row r="29" spans="1:4" x14ac:dyDescent="0.25">
      <c r="A29" s="21">
        <f t="shared" si="0"/>
        <v>41735</v>
      </c>
      <c r="B29" s="1"/>
      <c r="C29" s="1"/>
      <c r="D29" s="1"/>
    </row>
    <row r="30" spans="1:4" x14ac:dyDescent="0.25">
      <c r="A30" s="21">
        <f t="shared" si="0"/>
        <v>41736</v>
      </c>
      <c r="B30" s="1"/>
      <c r="C30" s="1"/>
      <c r="D30" s="1"/>
    </row>
    <row r="31" spans="1:4" x14ac:dyDescent="0.25">
      <c r="A31" s="21">
        <f t="shared" si="0"/>
        <v>41737</v>
      </c>
      <c r="B31" s="1"/>
      <c r="C31" s="1"/>
      <c r="D31" s="1"/>
    </row>
    <row r="32" spans="1:4" x14ac:dyDescent="0.25">
      <c r="A32" s="21">
        <f t="shared" si="0"/>
        <v>41738</v>
      </c>
      <c r="B32" s="1"/>
      <c r="C32" s="1"/>
      <c r="D32" s="1"/>
    </row>
  </sheetData>
  <mergeCells count="1">
    <mergeCell ref="A1:D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workbookViewId="0">
      <selection activeCell="B3" sqref="B3"/>
    </sheetView>
  </sheetViews>
  <sheetFormatPr defaultRowHeight="15" x14ac:dyDescent="0.25"/>
  <cols>
    <col min="1" max="1" width="11" bestFit="1" customWidth="1"/>
    <col min="2" max="2" width="20" bestFit="1" customWidth="1"/>
    <col min="3" max="3" width="9.7109375" bestFit="1" customWidth="1"/>
    <col min="4" max="4" width="8.28515625" bestFit="1" customWidth="1"/>
    <col min="5" max="5" width="12.7109375" bestFit="1" customWidth="1"/>
    <col min="6" max="6" width="8.7109375" bestFit="1" customWidth="1"/>
    <col min="7" max="7" width="11.42578125" bestFit="1" customWidth="1"/>
    <col min="8" max="8" width="8.28515625" bestFit="1" customWidth="1"/>
    <col min="9" max="9" width="12.7109375" bestFit="1" customWidth="1"/>
  </cols>
  <sheetData>
    <row r="1" spans="1:16" ht="18.75" x14ac:dyDescent="0.3">
      <c r="A1" s="54" t="s">
        <v>190</v>
      </c>
      <c r="B1" s="55"/>
      <c r="C1" s="81" t="s">
        <v>194</v>
      </c>
      <c r="D1" s="81"/>
      <c r="E1" s="83"/>
      <c r="F1" s="82" t="s">
        <v>193</v>
      </c>
      <c r="G1" s="81"/>
      <c r="H1" s="81"/>
      <c r="I1" s="83"/>
    </row>
    <row r="2" spans="1:16" x14ac:dyDescent="0.25">
      <c r="A2" s="45" t="s">
        <v>64</v>
      </c>
      <c r="B2" s="45" t="s">
        <v>197</v>
      </c>
      <c r="C2" s="45" t="s">
        <v>195</v>
      </c>
      <c r="D2" s="45" t="s">
        <v>192</v>
      </c>
      <c r="E2" s="45" t="s">
        <v>185</v>
      </c>
      <c r="F2" s="45" t="s">
        <v>191</v>
      </c>
      <c r="G2" s="45" t="s">
        <v>196</v>
      </c>
      <c r="H2" s="45" t="s">
        <v>192</v>
      </c>
      <c r="I2" s="45" t="s">
        <v>185</v>
      </c>
    </row>
    <row r="3" spans="1:16" x14ac:dyDescent="0.25">
      <c r="A3" s="21">
        <f>Dashboard!B1</f>
        <v>41709</v>
      </c>
      <c r="B3" s="1">
        <v>1</v>
      </c>
      <c r="C3" s="1">
        <v>2</v>
      </c>
      <c r="D3" s="1">
        <v>1</v>
      </c>
      <c r="E3" s="1">
        <v>1</v>
      </c>
      <c r="F3" s="1">
        <v>1</v>
      </c>
      <c r="G3" s="1">
        <v>1</v>
      </c>
      <c r="H3" s="1">
        <v>1</v>
      </c>
      <c r="I3" s="1">
        <v>0.5</v>
      </c>
    </row>
    <row r="4" spans="1:16" x14ac:dyDescent="0.25">
      <c r="A4" s="21">
        <f>A3+1</f>
        <v>41710</v>
      </c>
      <c r="B4" s="1">
        <v>0</v>
      </c>
      <c r="C4" s="1">
        <v>0</v>
      </c>
      <c r="D4" s="1">
        <v>0</v>
      </c>
      <c r="E4" s="1">
        <v>0</v>
      </c>
      <c r="F4" s="1">
        <v>0</v>
      </c>
      <c r="G4" s="1">
        <v>0</v>
      </c>
      <c r="H4" s="1">
        <v>0</v>
      </c>
      <c r="I4" s="1">
        <v>0</v>
      </c>
    </row>
    <row r="5" spans="1:16" x14ac:dyDescent="0.25">
      <c r="A5" s="21">
        <f t="shared" ref="A5:A32" si="0">A4+1</f>
        <v>41711</v>
      </c>
      <c r="B5" s="1">
        <v>0</v>
      </c>
      <c r="C5" s="1">
        <v>0</v>
      </c>
      <c r="D5" s="1">
        <v>0</v>
      </c>
      <c r="E5" s="1">
        <v>0</v>
      </c>
      <c r="F5" s="1">
        <v>0</v>
      </c>
      <c r="G5" s="1">
        <v>0</v>
      </c>
      <c r="H5" s="1">
        <v>0</v>
      </c>
      <c r="I5" s="1">
        <v>0</v>
      </c>
    </row>
    <row r="6" spans="1:16" x14ac:dyDescent="0.25">
      <c r="A6" s="21">
        <f t="shared" si="0"/>
        <v>41712</v>
      </c>
      <c r="B6" s="1">
        <v>0</v>
      </c>
      <c r="C6" s="1">
        <v>0</v>
      </c>
      <c r="D6" s="1">
        <v>0</v>
      </c>
      <c r="E6" s="1">
        <v>0</v>
      </c>
      <c r="F6" s="1">
        <v>0</v>
      </c>
      <c r="G6" s="1">
        <v>0</v>
      </c>
      <c r="H6" s="1">
        <v>0</v>
      </c>
      <c r="I6" s="1">
        <v>0</v>
      </c>
    </row>
    <row r="7" spans="1:16" x14ac:dyDescent="0.25">
      <c r="A7" s="21">
        <f t="shared" si="0"/>
        <v>41713</v>
      </c>
      <c r="B7" s="1">
        <v>0</v>
      </c>
      <c r="C7" s="1">
        <v>0</v>
      </c>
      <c r="D7" s="1">
        <v>0</v>
      </c>
      <c r="E7" s="1">
        <v>0</v>
      </c>
      <c r="F7" s="1">
        <v>0</v>
      </c>
      <c r="G7" s="1">
        <v>0</v>
      </c>
      <c r="H7" s="1">
        <v>0</v>
      </c>
      <c r="I7" s="1">
        <v>0</v>
      </c>
    </row>
    <row r="8" spans="1:16" x14ac:dyDescent="0.25">
      <c r="A8" s="21">
        <f t="shared" si="0"/>
        <v>41714</v>
      </c>
      <c r="B8" s="1">
        <v>0</v>
      </c>
      <c r="C8" s="1">
        <v>0</v>
      </c>
      <c r="D8" s="1">
        <v>0</v>
      </c>
      <c r="E8" s="1">
        <v>0</v>
      </c>
      <c r="F8" s="1">
        <v>0</v>
      </c>
      <c r="G8" s="1">
        <v>0</v>
      </c>
      <c r="H8" s="1">
        <v>0</v>
      </c>
      <c r="I8" s="1">
        <v>0</v>
      </c>
    </row>
    <row r="9" spans="1:16" x14ac:dyDescent="0.25">
      <c r="A9" s="21">
        <f t="shared" si="0"/>
        <v>41715</v>
      </c>
      <c r="B9" s="1">
        <v>0</v>
      </c>
      <c r="C9" s="1">
        <v>0</v>
      </c>
      <c r="D9" s="1">
        <v>0</v>
      </c>
      <c r="E9" s="1">
        <v>0</v>
      </c>
      <c r="F9" s="1">
        <v>0</v>
      </c>
      <c r="G9" s="1">
        <v>0</v>
      </c>
      <c r="H9" s="1">
        <v>0</v>
      </c>
      <c r="I9" s="1">
        <v>0</v>
      </c>
    </row>
    <row r="10" spans="1:16" x14ac:dyDescent="0.25">
      <c r="A10" s="21">
        <f t="shared" si="0"/>
        <v>41716</v>
      </c>
      <c r="B10" s="1">
        <v>0</v>
      </c>
      <c r="C10" s="1">
        <v>0</v>
      </c>
      <c r="D10" s="1">
        <v>0</v>
      </c>
      <c r="E10" s="1">
        <v>0</v>
      </c>
      <c r="F10" s="1">
        <v>0</v>
      </c>
      <c r="G10" s="1">
        <v>0</v>
      </c>
      <c r="H10" s="1">
        <v>0</v>
      </c>
      <c r="I10" s="1">
        <v>0</v>
      </c>
    </row>
    <row r="11" spans="1:16" x14ac:dyDescent="0.25">
      <c r="A11" s="21">
        <f t="shared" si="0"/>
        <v>41717</v>
      </c>
      <c r="B11" s="1">
        <v>0</v>
      </c>
      <c r="C11" s="1">
        <v>0</v>
      </c>
      <c r="D11" s="1">
        <v>0</v>
      </c>
      <c r="E11" s="1">
        <v>0</v>
      </c>
      <c r="F11" s="1">
        <v>0</v>
      </c>
      <c r="G11" s="1">
        <v>0</v>
      </c>
      <c r="H11" s="1">
        <v>0</v>
      </c>
      <c r="I11" s="1">
        <v>0</v>
      </c>
    </row>
    <row r="12" spans="1:16" x14ac:dyDescent="0.25">
      <c r="A12" s="21">
        <f t="shared" si="0"/>
        <v>41718</v>
      </c>
      <c r="B12" s="1">
        <v>0</v>
      </c>
      <c r="C12" s="1">
        <v>0</v>
      </c>
      <c r="D12" s="1">
        <v>0</v>
      </c>
      <c r="E12" s="1">
        <v>0</v>
      </c>
      <c r="F12" s="1">
        <v>0</v>
      </c>
      <c r="G12" s="1">
        <v>0</v>
      </c>
      <c r="H12" s="1">
        <v>0</v>
      </c>
      <c r="I12" s="1">
        <v>0</v>
      </c>
    </row>
    <row r="13" spans="1:16" x14ac:dyDescent="0.25">
      <c r="A13" s="21">
        <f t="shared" si="0"/>
        <v>41719</v>
      </c>
      <c r="B13" s="1">
        <v>0</v>
      </c>
      <c r="C13" s="1">
        <v>0</v>
      </c>
      <c r="D13" s="1">
        <v>0</v>
      </c>
      <c r="E13" s="1">
        <v>0</v>
      </c>
      <c r="F13" s="1">
        <v>0</v>
      </c>
      <c r="G13" s="1">
        <v>0</v>
      </c>
      <c r="H13" s="1">
        <v>0</v>
      </c>
      <c r="I13" s="1">
        <v>0</v>
      </c>
    </row>
    <row r="14" spans="1:16" x14ac:dyDescent="0.25">
      <c r="A14" s="21">
        <f t="shared" si="0"/>
        <v>41720</v>
      </c>
      <c r="B14" s="1">
        <v>0</v>
      </c>
      <c r="C14" s="1">
        <v>0</v>
      </c>
      <c r="D14" s="1">
        <v>0</v>
      </c>
      <c r="E14" s="1">
        <v>0</v>
      </c>
      <c r="F14" s="1">
        <v>0</v>
      </c>
      <c r="G14" s="1">
        <v>0</v>
      </c>
      <c r="H14" s="1">
        <v>0</v>
      </c>
      <c r="I14" s="1">
        <v>0</v>
      </c>
    </row>
    <row r="15" spans="1:16" x14ac:dyDescent="0.25">
      <c r="A15" s="21">
        <f t="shared" si="0"/>
        <v>41721</v>
      </c>
      <c r="B15" s="1">
        <v>0</v>
      </c>
      <c r="C15" s="1">
        <v>0</v>
      </c>
      <c r="D15" s="1">
        <v>0</v>
      </c>
      <c r="E15" s="1">
        <v>0</v>
      </c>
      <c r="F15" s="1">
        <v>0</v>
      </c>
      <c r="G15" s="1">
        <v>0</v>
      </c>
      <c r="H15" s="1">
        <v>0</v>
      </c>
      <c r="I15" s="1">
        <v>0</v>
      </c>
      <c r="N15" s="46"/>
      <c r="O15" s="12"/>
      <c r="P15" s="12"/>
    </row>
    <row r="16" spans="1:16" x14ac:dyDescent="0.25">
      <c r="A16" s="21">
        <f t="shared" si="0"/>
        <v>41722</v>
      </c>
      <c r="B16" s="1">
        <v>0</v>
      </c>
      <c r="C16" s="1">
        <v>0</v>
      </c>
      <c r="D16" s="1">
        <v>0</v>
      </c>
      <c r="E16" s="1">
        <v>0</v>
      </c>
      <c r="F16" s="1">
        <v>0</v>
      </c>
      <c r="G16" s="1">
        <v>0</v>
      </c>
      <c r="H16" s="1">
        <v>0</v>
      </c>
      <c r="I16" s="1">
        <v>0</v>
      </c>
      <c r="N16" s="46"/>
      <c r="O16" s="12"/>
      <c r="P16" s="12"/>
    </row>
    <row r="17" spans="1:18" x14ac:dyDescent="0.25">
      <c r="A17" s="21">
        <f t="shared" si="0"/>
        <v>41723</v>
      </c>
      <c r="B17" s="1">
        <v>0</v>
      </c>
      <c r="C17" s="1">
        <v>0</v>
      </c>
      <c r="D17" s="1">
        <v>0</v>
      </c>
      <c r="E17" s="1">
        <v>0</v>
      </c>
      <c r="F17" s="1">
        <v>0</v>
      </c>
      <c r="G17" s="1">
        <v>0</v>
      </c>
      <c r="H17" s="1">
        <v>0</v>
      </c>
      <c r="I17" s="1">
        <v>0</v>
      </c>
      <c r="N17" s="46"/>
      <c r="O17" s="12"/>
      <c r="P17" s="12"/>
    </row>
    <row r="18" spans="1:18" x14ac:dyDescent="0.25">
      <c r="A18" s="21">
        <f t="shared" si="0"/>
        <v>41724</v>
      </c>
      <c r="B18" s="1">
        <v>0</v>
      </c>
      <c r="C18" s="1">
        <v>0</v>
      </c>
      <c r="D18" s="1">
        <v>0</v>
      </c>
      <c r="E18" s="1">
        <v>0</v>
      </c>
      <c r="F18" s="1">
        <v>0</v>
      </c>
      <c r="G18" s="1">
        <v>0</v>
      </c>
      <c r="H18" s="1">
        <v>0</v>
      </c>
      <c r="I18" s="1">
        <v>0</v>
      </c>
      <c r="O18" s="12"/>
      <c r="P18" s="47"/>
    </row>
    <row r="19" spans="1:18" x14ac:dyDescent="0.25">
      <c r="A19" s="21">
        <f t="shared" si="0"/>
        <v>41725</v>
      </c>
      <c r="B19" s="1">
        <v>0</v>
      </c>
      <c r="C19" s="1">
        <v>0</v>
      </c>
      <c r="D19" s="1">
        <v>0</v>
      </c>
      <c r="E19" s="1">
        <v>0</v>
      </c>
      <c r="F19" s="1">
        <v>0</v>
      </c>
      <c r="G19" s="1">
        <v>0</v>
      </c>
      <c r="H19" s="1">
        <v>0</v>
      </c>
      <c r="I19" s="1">
        <v>0</v>
      </c>
    </row>
    <row r="20" spans="1:18" x14ac:dyDescent="0.25">
      <c r="A20" s="21">
        <f t="shared" si="0"/>
        <v>41726</v>
      </c>
      <c r="B20" s="1">
        <v>0</v>
      </c>
      <c r="C20" s="1">
        <v>0</v>
      </c>
      <c r="D20" s="1">
        <v>0</v>
      </c>
      <c r="E20" s="1">
        <v>0</v>
      </c>
      <c r="F20" s="1">
        <v>0</v>
      </c>
      <c r="G20" s="1">
        <v>0</v>
      </c>
      <c r="H20" s="1">
        <v>0</v>
      </c>
      <c r="I20" s="1">
        <v>0</v>
      </c>
      <c r="N20" s="46"/>
      <c r="O20" s="48"/>
      <c r="P20" s="12"/>
      <c r="Q20" s="48"/>
      <c r="R20" s="12"/>
    </row>
    <row r="21" spans="1:18" x14ac:dyDescent="0.25">
      <c r="A21" s="21">
        <f t="shared" si="0"/>
        <v>41727</v>
      </c>
      <c r="B21" s="1">
        <v>0</v>
      </c>
      <c r="C21" s="1">
        <v>0</v>
      </c>
      <c r="D21" s="1">
        <v>0</v>
      </c>
      <c r="E21" s="1">
        <v>0</v>
      </c>
      <c r="F21" s="1">
        <v>0</v>
      </c>
      <c r="G21" s="1">
        <v>0</v>
      </c>
      <c r="H21" s="1">
        <v>0</v>
      </c>
      <c r="I21" s="1">
        <v>0</v>
      </c>
      <c r="N21" s="46"/>
      <c r="O21" s="48"/>
      <c r="P21" s="12"/>
      <c r="Q21" s="48"/>
      <c r="R21" s="12"/>
    </row>
    <row r="22" spans="1:18" x14ac:dyDescent="0.25">
      <c r="A22" s="21">
        <f t="shared" si="0"/>
        <v>41728</v>
      </c>
      <c r="B22" s="1">
        <v>0</v>
      </c>
      <c r="C22" s="1">
        <v>0</v>
      </c>
      <c r="D22" s="1">
        <v>0</v>
      </c>
      <c r="E22" s="1">
        <v>0</v>
      </c>
      <c r="F22" s="1">
        <v>0</v>
      </c>
      <c r="G22" s="1">
        <v>0</v>
      </c>
      <c r="H22" s="1">
        <v>0</v>
      </c>
      <c r="I22" s="1">
        <v>0</v>
      </c>
      <c r="P22" s="47"/>
      <c r="R22" s="47"/>
    </row>
    <row r="23" spans="1:18" x14ac:dyDescent="0.25">
      <c r="A23" s="21">
        <f t="shared" si="0"/>
        <v>41729</v>
      </c>
      <c r="B23" s="1">
        <v>0</v>
      </c>
      <c r="C23" s="1">
        <v>0</v>
      </c>
      <c r="D23" s="1">
        <v>0</v>
      </c>
      <c r="E23" s="1">
        <v>0</v>
      </c>
      <c r="F23" s="1">
        <v>0</v>
      </c>
      <c r="G23" s="1">
        <v>0</v>
      </c>
      <c r="H23" s="1">
        <v>0</v>
      </c>
      <c r="I23" s="1">
        <v>0</v>
      </c>
    </row>
    <row r="24" spans="1:18" x14ac:dyDescent="0.25">
      <c r="A24" s="21">
        <f t="shared" si="0"/>
        <v>41730</v>
      </c>
      <c r="B24" s="1">
        <v>0</v>
      </c>
      <c r="C24" s="1">
        <v>0</v>
      </c>
      <c r="D24" s="1">
        <v>0</v>
      </c>
      <c r="E24" s="1">
        <v>0</v>
      </c>
      <c r="F24" s="1">
        <v>0</v>
      </c>
      <c r="G24" s="1">
        <v>0</v>
      </c>
      <c r="H24" s="1">
        <v>0</v>
      </c>
      <c r="I24" s="1">
        <v>0</v>
      </c>
    </row>
    <row r="25" spans="1:18" x14ac:dyDescent="0.25">
      <c r="A25" s="21">
        <f t="shared" si="0"/>
        <v>41731</v>
      </c>
      <c r="B25" s="1">
        <v>0</v>
      </c>
      <c r="C25" s="1">
        <v>0</v>
      </c>
      <c r="D25" s="1">
        <v>0</v>
      </c>
      <c r="E25" s="1">
        <v>0</v>
      </c>
      <c r="F25" s="1">
        <v>0</v>
      </c>
      <c r="G25" s="1">
        <v>0</v>
      </c>
      <c r="H25" s="1">
        <v>0</v>
      </c>
      <c r="I25" s="1">
        <v>0</v>
      </c>
    </row>
    <row r="26" spans="1:18" x14ac:dyDescent="0.25">
      <c r="A26" s="21">
        <f t="shared" si="0"/>
        <v>41732</v>
      </c>
      <c r="B26" s="1">
        <v>0</v>
      </c>
      <c r="C26" s="1">
        <v>0</v>
      </c>
      <c r="D26" s="1">
        <v>0</v>
      </c>
      <c r="E26" s="1">
        <v>0</v>
      </c>
      <c r="F26" s="1">
        <v>0</v>
      </c>
      <c r="G26" s="1">
        <v>0</v>
      </c>
      <c r="H26" s="1">
        <v>0</v>
      </c>
      <c r="I26" s="1">
        <v>0</v>
      </c>
    </row>
    <row r="27" spans="1:18" x14ac:dyDescent="0.25">
      <c r="A27" s="21">
        <f t="shared" si="0"/>
        <v>41733</v>
      </c>
      <c r="B27" s="1">
        <v>0</v>
      </c>
      <c r="C27" s="1">
        <v>0</v>
      </c>
      <c r="D27" s="1">
        <v>0</v>
      </c>
      <c r="E27" s="1">
        <v>0</v>
      </c>
      <c r="F27" s="1">
        <v>0</v>
      </c>
      <c r="G27" s="1">
        <v>0</v>
      </c>
      <c r="H27" s="1">
        <v>0</v>
      </c>
      <c r="I27" s="1">
        <v>0</v>
      </c>
    </row>
    <row r="28" spans="1:18" x14ac:dyDescent="0.25">
      <c r="A28" s="21">
        <f t="shared" si="0"/>
        <v>41734</v>
      </c>
      <c r="B28" s="1">
        <v>0</v>
      </c>
      <c r="C28" s="1">
        <v>0</v>
      </c>
      <c r="D28" s="1">
        <v>0</v>
      </c>
      <c r="E28" s="1">
        <v>0</v>
      </c>
      <c r="F28" s="1">
        <v>0</v>
      </c>
      <c r="G28" s="1">
        <v>0</v>
      </c>
      <c r="H28" s="1">
        <v>0</v>
      </c>
      <c r="I28" s="1">
        <v>0</v>
      </c>
    </row>
    <row r="29" spans="1:18" x14ac:dyDescent="0.25">
      <c r="A29" s="21">
        <f t="shared" si="0"/>
        <v>41735</v>
      </c>
      <c r="B29" s="1">
        <v>0</v>
      </c>
      <c r="C29" s="1">
        <v>0</v>
      </c>
      <c r="D29" s="1">
        <v>0</v>
      </c>
      <c r="E29" s="1">
        <v>0</v>
      </c>
      <c r="F29" s="1">
        <v>0</v>
      </c>
      <c r="G29" s="1">
        <v>0</v>
      </c>
      <c r="H29" s="1">
        <v>0</v>
      </c>
      <c r="I29" s="1">
        <v>0</v>
      </c>
    </row>
    <row r="30" spans="1:18" x14ac:dyDescent="0.25">
      <c r="A30" s="21">
        <f t="shared" si="0"/>
        <v>41736</v>
      </c>
      <c r="B30" s="1">
        <v>0</v>
      </c>
      <c r="C30" s="1">
        <v>0</v>
      </c>
      <c r="D30" s="1">
        <v>0</v>
      </c>
      <c r="E30" s="1">
        <v>0</v>
      </c>
      <c r="F30" s="1">
        <v>0</v>
      </c>
      <c r="G30" s="1">
        <v>0</v>
      </c>
      <c r="H30" s="1">
        <v>0</v>
      </c>
      <c r="I30" s="1">
        <v>0</v>
      </c>
    </row>
    <row r="31" spans="1:18" x14ac:dyDescent="0.25">
      <c r="A31" s="21">
        <f t="shared" si="0"/>
        <v>41737</v>
      </c>
      <c r="B31" s="1">
        <v>0</v>
      </c>
      <c r="C31" s="1">
        <v>0</v>
      </c>
      <c r="D31" s="1">
        <v>0</v>
      </c>
      <c r="E31" s="1">
        <v>0</v>
      </c>
      <c r="F31" s="1">
        <v>0</v>
      </c>
      <c r="G31" s="1">
        <v>0</v>
      </c>
      <c r="H31" s="1">
        <v>0</v>
      </c>
      <c r="I31" s="1">
        <v>0</v>
      </c>
    </row>
    <row r="32" spans="1:18" x14ac:dyDescent="0.25">
      <c r="A32" s="21">
        <f t="shared" si="0"/>
        <v>41738</v>
      </c>
      <c r="B32" s="1">
        <v>0</v>
      </c>
      <c r="C32" s="1">
        <v>0</v>
      </c>
      <c r="D32" s="1">
        <v>0</v>
      </c>
      <c r="E32" s="1">
        <v>0</v>
      </c>
      <c r="F32" s="1">
        <v>0</v>
      </c>
      <c r="G32" s="1">
        <v>0</v>
      </c>
      <c r="H32" s="1">
        <v>0</v>
      </c>
      <c r="I32" s="1">
        <v>0</v>
      </c>
    </row>
    <row r="33" spans="1:10" x14ac:dyDescent="0.25">
      <c r="A33" s="50" t="s">
        <v>198</v>
      </c>
      <c r="B33" s="4">
        <f>SUM(B3:B32)</f>
        <v>1</v>
      </c>
      <c r="C33" s="4">
        <f t="shared" ref="C33:I33" si="1">SUM(C3:C32)</f>
        <v>2</v>
      </c>
      <c r="D33" s="4">
        <f t="shared" si="1"/>
        <v>1</v>
      </c>
      <c r="E33" s="4">
        <f t="shared" si="1"/>
        <v>1</v>
      </c>
      <c r="F33" s="4">
        <f t="shared" si="1"/>
        <v>1</v>
      </c>
      <c r="G33" s="4">
        <f t="shared" si="1"/>
        <v>1</v>
      </c>
      <c r="H33" s="4">
        <f t="shared" si="1"/>
        <v>1</v>
      </c>
      <c r="I33" s="4">
        <f t="shared" si="1"/>
        <v>0.5</v>
      </c>
      <c r="J33" s="4">
        <f>SUM(B33:I33)</f>
        <v>8.5</v>
      </c>
    </row>
    <row r="34" spans="1:10" x14ac:dyDescent="0.25">
      <c r="A34" s="50" t="s">
        <v>199</v>
      </c>
      <c r="B34" s="49">
        <f>B33/$J$33</f>
        <v>0.11764705882352941</v>
      </c>
      <c r="C34" s="49">
        <f t="shared" ref="C34:I34" si="2">C33/$J$33</f>
        <v>0.23529411764705882</v>
      </c>
      <c r="D34" s="49">
        <f t="shared" si="2"/>
        <v>0.11764705882352941</v>
      </c>
      <c r="E34" s="49">
        <f t="shared" si="2"/>
        <v>0.11764705882352941</v>
      </c>
      <c r="F34" s="49">
        <f t="shared" si="2"/>
        <v>0.11764705882352941</v>
      </c>
      <c r="G34" s="49">
        <f t="shared" si="2"/>
        <v>0.11764705882352941</v>
      </c>
      <c r="H34" s="49">
        <f t="shared" si="2"/>
        <v>0.11764705882352941</v>
      </c>
      <c r="I34" s="49">
        <f t="shared" si="2"/>
        <v>5.8823529411764705E-2</v>
      </c>
      <c r="J34" s="4"/>
    </row>
  </sheetData>
  <mergeCells count="3">
    <mergeCell ref="C1:E1"/>
    <mergeCell ref="F1:I1"/>
    <mergeCell ref="A1:B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Calendar</vt:lpstr>
      <vt:lpstr>Dashboard</vt:lpstr>
      <vt:lpstr>Dashboard Legend</vt:lpstr>
      <vt:lpstr>Area 1</vt:lpstr>
      <vt:lpstr>Session Summary</vt:lpstr>
      <vt:lpstr>Session Report</vt:lpstr>
      <vt:lpstr>Completed</vt:lpstr>
      <vt:lpstr>Velocity</vt:lpstr>
      <vt:lpstr>Allocation</vt:lpstr>
      <vt:lpstr>'Session Summary'!bug</vt:lpstr>
      <vt:lpstr>'Session Summary'!bugs</vt:lpstr>
      <vt:lpstr>'Session Summary'!chtr</vt:lpstr>
      <vt:lpstr>'Session Summary'!date</vt:lpstr>
      <vt:lpstr>'Session Summary'!dur</vt:lpstr>
      <vt:lpstr>'Session Summary'!issues</vt:lpstr>
      <vt:lpstr>'Session Summary'!opp</vt:lpstr>
      <vt:lpstr>'Session Summary'!session</vt:lpstr>
      <vt:lpstr>'Session Summary'!setup</vt:lpstr>
      <vt:lpstr>'Session Summary'!test</vt:lpstr>
    </vt:vector>
  </TitlesOfParts>
  <Company>SunGard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Bryant, Charles</dc:creator>
  <cp:lastModifiedBy>Bryant, Charles</cp:lastModifiedBy>
  <dcterms:created xsi:type="dcterms:W3CDTF">2014-03-11T02:50:54Z</dcterms:created>
  <dcterms:modified xsi:type="dcterms:W3CDTF">2015-01-13T18:56:15Z</dcterms:modified>
</cp:coreProperties>
</file>