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wc/Desktop/"/>
    </mc:Choice>
  </mc:AlternateContent>
  <xr:revisionPtr revIDLastSave="0" documentId="8_{EF404DB5-7FF0-354F-9748-F85DCB916B64}" xr6:coauthVersionLast="43" xr6:coauthVersionMax="43" xr10:uidLastSave="{00000000-0000-0000-0000-000000000000}"/>
  <bookViews>
    <workbookView xWindow="3600" yWindow="460" windowWidth="25200" windowHeight="11080" activeTab="1" xr2:uid="{00000000-000D-0000-FFFF-FFFF00000000}"/>
  </bookViews>
  <sheets>
    <sheet name="Allele frequency by race" sheetId="4" r:id="rId1"/>
    <sheet name="References" sheetId="5" r:id="rId2"/>
    <sheet name="change log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2" i="5" l="1"/>
  <c r="L106" i="5"/>
  <c r="E3" i="4"/>
  <c r="L17" i="5"/>
  <c r="C3" i="4" s="1"/>
  <c r="L18" i="5"/>
  <c r="L19" i="5"/>
  <c r="L137" i="5"/>
  <c r="L136" i="5"/>
  <c r="L135" i="5"/>
  <c r="G3" i="4"/>
  <c r="L118" i="5"/>
  <c r="L117" i="5"/>
  <c r="L116" i="5"/>
  <c r="I3" i="4"/>
  <c r="L108" i="5"/>
  <c r="L107" i="5"/>
  <c r="L87" i="5"/>
  <c r="L86" i="5"/>
  <c r="L85" i="5"/>
  <c r="D3" i="4" s="1"/>
  <c r="L69" i="5"/>
  <c r="L68" i="5"/>
  <c r="L67" i="5"/>
  <c r="F3" i="4" s="1"/>
  <c r="L51" i="5"/>
  <c r="L50" i="5"/>
  <c r="H3" i="4" s="1"/>
  <c r="L38" i="5"/>
  <c r="L37" i="5"/>
  <c r="L36" i="5"/>
  <c r="B3" i="4" s="1"/>
</calcChain>
</file>

<file path=xl/sharedStrings.xml><?xml version="1.0" encoding="utf-8"?>
<sst xmlns="http://schemas.openxmlformats.org/spreadsheetml/2006/main" count="409" uniqueCount="197">
  <si>
    <t>Caucasian (European + North American) Allele Frequency</t>
  </si>
  <si>
    <t>East Asian Allele Frequency</t>
  </si>
  <si>
    <t>Middle Eastern Allele Frequency</t>
  </si>
  <si>
    <t>Oceanian Allele Frequency</t>
  </si>
  <si>
    <t>South/Central Asian Allele Frequency</t>
  </si>
  <si>
    <t>African Allele Frequency</t>
  </si>
  <si>
    <t>African American Allele Frequency</t>
  </si>
  <si>
    <t>Americas Allele Frequency</t>
  </si>
  <si>
    <t>EN</t>
  </si>
  <si>
    <t>Authors</t>
  </si>
  <si>
    <t>Year</t>
  </si>
  <si>
    <t>PMID</t>
  </si>
  <si>
    <t>Major ethnicity</t>
  </si>
  <si>
    <t>Population</t>
  </si>
  <si>
    <t>Add'l population info</t>
  </si>
  <si>
    <t>Subject type</t>
  </si>
  <si>
    <t>N               Subjects genotyped</t>
  </si>
  <si>
    <t>Africa</t>
  </si>
  <si>
    <t>African-American</t>
  </si>
  <si>
    <t>African American</t>
  </si>
  <si>
    <t>1000 Genomes</t>
  </si>
  <si>
    <t>Average</t>
  </si>
  <si>
    <t>Min</t>
  </si>
  <si>
    <t>Max</t>
  </si>
  <si>
    <t>Ethiopian</t>
  </si>
  <si>
    <t>Egyptian</t>
  </si>
  <si>
    <t>Kenya</t>
  </si>
  <si>
    <t>Americas</t>
  </si>
  <si>
    <t>East Asia</t>
  </si>
  <si>
    <t>Chinese</t>
  </si>
  <si>
    <t>Central/South Asians</t>
  </si>
  <si>
    <t>Europe</t>
  </si>
  <si>
    <t>European-American</t>
  </si>
  <si>
    <t>Caucasian</t>
  </si>
  <si>
    <t>Middle East</t>
  </si>
  <si>
    <t>Lebanese</t>
  </si>
  <si>
    <t>Iranaians</t>
  </si>
  <si>
    <t>Oceania</t>
  </si>
  <si>
    <t>Indian</t>
  </si>
  <si>
    <t>Haryana</t>
  </si>
  <si>
    <t>date</t>
  </si>
  <si>
    <t>Change Note</t>
  </si>
  <si>
    <t>warfarin-treated African Americans</t>
  </si>
  <si>
    <t>rs9923231</t>
  </si>
  <si>
    <t>Limdi NA et al.</t>
  </si>
  <si>
    <t>Drozda K et al.</t>
  </si>
  <si>
    <t>warfarin treated cohort</t>
  </si>
  <si>
    <t>warfarin-treated cohort</t>
  </si>
  <si>
    <t>Perera MA</t>
  </si>
  <si>
    <t>IWPC; warfarin-treated African Americans</t>
  </si>
  <si>
    <t>UAB warfarin treated cohort</t>
  </si>
  <si>
    <t>replication cohort, warfarin patients from IWPC sites</t>
  </si>
  <si>
    <t>Giri AK</t>
  </si>
  <si>
    <t xml:space="preserve">Punjab </t>
  </si>
  <si>
    <t>Delhi</t>
  </si>
  <si>
    <t>Uttar Pradesh</t>
  </si>
  <si>
    <t>Bihar</t>
  </si>
  <si>
    <t>Americans of African Ancestry in SW USA</t>
  </si>
  <si>
    <t>1000 Genomes ASW population</t>
  </si>
  <si>
    <t>Yoruba in Ibadan, Nigeria</t>
  </si>
  <si>
    <t>YRI</t>
  </si>
  <si>
    <t xml:space="preserve">1000 Genomes </t>
  </si>
  <si>
    <t>Luhya in Webuye, Kenya</t>
  </si>
  <si>
    <t>LWK</t>
  </si>
  <si>
    <t>Mandinka in the Gambia</t>
  </si>
  <si>
    <t>MAG</t>
  </si>
  <si>
    <t>Mende in Sierra Leone</t>
  </si>
  <si>
    <t>MSL</t>
  </si>
  <si>
    <t>Esan in Nigeria</t>
  </si>
  <si>
    <t>ESN</t>
  </si>
  <si>
    <t>Mexican Ancestry from Los Angeles USA</t>
  </si>
  <si>
    <t>MXL</t>
  </si>
  <si>
    <t>Puerto Ricans from Puerto Rico</t>
  </si>
  <si>
    <t>PUR</t>
  </si>
  <si>
    <t>Colombians from Medellin, Colombia</t>
  </si>
  <si>
    <t>CLM</t>
  </si>
  <si>
    <t>Peruvians from Lima, Peru</t>
  </si>
  <si>
    <t>PEL</t>
  </si>
  <si>
    <t>Han Chinese in Bejing, China</t>
  </si>
  <si>
    <t>CHB</t>
  </si>
  <si>
    <t>Japanese in Tokyo, Japan</t>
  </si>
  <si>
    <t>JPT</t>
  </si>
  <si>
    <t>Southern Han Chinese</t>
  </si>
  <si>
    <t>CHS</t>
  </si>
  <si>
    <t>Chinese Dai in Xishuangbanna, China</t>
  </si>
  <si>
    <t>CDX</t>
  </si>
  <si>
    <t>Kinh in Ho Chi Minh City, Vietnam</t>
  </si>
  <si>
    <t>KHV</t>
  </si>
  <si>
    <t>Utah Residents (CEPH) with Northern and Western Ancestry</t>
  </si>
  <si>
    <t>CEU</t>
  </si>
  <si>
    <t>Toscani in Italia</t>
  </si>
  <si>
    <t>TSI</t>
  </si>
  <si>
    <t>Finnish in Finland</t>
  </si>
  <si>
    <t>FIN</t>
  </si>
  <si>
    <t>British in England and Scotland</t>
  </si>
  <si>
    <t>GBR</t>
  </si>
  <si>
    <t>Iberian Population in Spain</t>
  </si>
  <si>
    <t>IBS</t>
  </si>
  <si>
    <t>Gujarati Indian from Houston, Texas</t>
  </si>
  <si>
    <t>GIH</t>
  </si>
  <si>
    <t>Punjabi from Lahore, Pakistan</t>
  </si>
  <si>
    <t>PJL</t>
  </si>
  <si>
    <t>Bengali from Bangladesh</t>
  </si>
  <si>
    <t>BEB</t>
  </si>
  <si>
    <t>Sri Lankan Tamil from the UK</t>
  </si>
  <si>
    <t>STU</t>
  </si>
  <si>
    <t>Indian Telugu from the UK</t>
  </si>
  <si>
    <t>ITU</t>
  </si>
  <si>
    <t>Pathare AV</t>
  </si>
  <si>
    <t>Omani</t>
  </si>
  <si>
    <t>Scott SA</t>
  </si>
  <si>
    <t>Djaffar-Jureidini I</t>
  </si>
  <si>
    <t>Esmerian MO</t>
  </si>
  <si>
    <t>Rusdiana T</t>
  </si>
  <si>
    <t>Indonesian</t>
  </si>
  <si>
    <t>warfarin treated patients</t>
  </si>
  <si>
    <t>healthy control</t>
  </si>
  <si>
    <t>Gan GG</t>
  </si>
  <si>
    <t>Malays</t>
  </si>
  <si>
    <t xml:space="preserve">Chinese  </t>
  </si>
  <si>
    <t>Indians</t>
  </si>
  <si>
    <t>Suriapranata IM</t>
  </si>
  <si>
    <t>Poopak B</t>
  </si>
  <si>
    <t xml:space="preserve">Iranian </t>
  </si>
  <si>
    <t>Fohner A</t>
  </si>
  <si>
    <t>American Indian and Alaska Native</t>
  </si>
  <si>
    <t xml:space="preserve"> Southcentral Foundation cohort (SCF)</t>
  </si>
  <si>
    <t>Center of Alaska Native Health Research cohort (CANHR)</t>
  </si>
  <si>
    <t>Alzahrani AM</t>
  </si>
  <si>
    <t>Arabic population in Saudi arabia</t>
  </si>
  <si>
    <t>healthy adults</t>
  </si>
  <si>
    <t>Soares RA</t>
  </si>
  <si>
    <t>black from Brazil</t>
  </si>
  <si>
    <t>Amerindian</t>
  </si>
  <si>
    <t>Tupinikin</t>
  </si>
  <si>
    <t>Brazillian</t>
  </si>
  <si>
    <t xml:space="preserve">Guarani </t>
  </si>
  <si>
    <t>white from brazil</t>
  </si>
  <si>
    <t>Kubo K</t>
  </si>
  <si>
    <t xml:space="preserve">white   </t>
  </si>
  <si>
    <t>Zhong SL</t>
  </si>
  <si>
    <t>chinese</t>
  </si>
  <si>
    <t>Wadelius M</t>
  </si>
  <si>
    <t>Swedish patients</t>
  </si>
  <si>
    <t>Cacallari LH</t>
  </si>
  <si>
    <t>Ducouge J</t>
  </si>
  <si>
    <t>Carribean hispanics</t>
  </si>
  <si>
    <t>Pautas</t>
  </si>
  <si>
    <t>Namazi S</t>
  </si>
  <si>
    <t>Lee MT</t>
  </si>
  <si>
    <t>Han Chinese in Taiwan</t>
  </si>
  <si>
    <t>Mazzaccara C</t>
  </si>
  <si>
    <t>Italy</t>
  </si>
  <si>
    <t>Krishna Kumar D</t>
  </si>
  <si>
    <t>South Indians</t>
  </si>
  <si>
    <t>Singh RS</t>
  </si>
  <si>
    <t>North Indians</t>
  </si>
  <si>
    <t>Moreau SFZ</t>
  </si>
  <si>
    <t>Moroccan patients</t>
  </si>
  <si>
    <t>acenocoumarol treated patients</t>
  </si>
  <si>
    <t>Li S</t>
  </si>
  <si>
    <t>Cen HJ</t>
  </si>
  <si>
    <t xml:space="preserve">Chinese   </t>
  </si>
  <si>
    <t>Cavallari LH</t>
  </si>
  <si>
    <t>Kurnik D</t>
  </si>
  <si>
    <t>Isreali patients</t>
  </si>
  <si>
    <t>rs61742245 (D36Y)</t>
  </si>
  <si>
    <t>Shahin</t>
  </si>
  <si>
    <t>&lt;0.1</t>
  </si>
  <si>
    <t>Sudan</t>
  </si>
  <si>
    <t xml:space="preserve"> -</t>
  </si>
  <si>
    <t>Saudi Arabia</t>
  </si>
  <si>
    <t xml:space="preserve">Ghana </t>
  </si>
  <si>
    <t>&lt;0.5</t>
  </si>
  <si>
    <t>Sominsky</t>
  </si>
  <si>
    <t>Ashkenazi Jews</t>
  </si>
  <si>
    <t>Ethiopian Jews</t>
  </si>
  <si>
    <t>Aklillu E</t>
  </si>
  <si>
    <t>Loebstein R</t>
  </si>
  <si>
    <t>yenenite</t>
  </si>
  <si>
    <t>North African Jews</t>
  </si>
  <si>
    <t>Ashkenazi Jews in NY</t>
  </si>
  <si>
    <t>Sephardi Jews in NY</t>
  </si>
  <si>
    <t>Shahin NH</t>
  </si>
  <si>
    <t>rs9923231 (-1639G&gt;A)</t>
  </si>
  <si>
    <t>Efrati E</t>
  </si>
  <si>
    <t>Israeli population</t>
  </si>
  <si>
    <t>Jewish</t>
  </si>
  <si>
    <t>Druze</t>
  </si>
  <si>
    <t>Arab Moslem</t>
  </si>
  <si>
    <t>Li Gong created version 1</t>
  </si>
  <si>
    <t>For full references see "References" tab.</t>
  </si>
  <si>
    <t>VKORC1 allele</t>
  </si>
  <si>
    <r>
      <t>Frequencies</t>
    </r>
    <r>
      <rPr>
        <b/>
        <vertAlign val="superscript"/>
        <sz val="12"/>
        <color theme="1"/>
        <rFont val="Calibri"/>
        <family val="2"/>
        <scheme val="minor"/>
      </rPr>
      <t xml:space="preserve">a  </t>
    </r>
    <r>
      <rPr>
        <b/>
        <sz val="12"/>
        <color theme="1"/>
        <rFont val="Calibri"/>
        <family val="2"/>
        <scheme val="minor"/>
      </rPr>
      <t>of VKORC1 variant in major race/ethnic groups</t>
    </r>
    <r>
      <rPr>
        <b/>
        <vertAlign val="superscript"/>
        <sz val="12"/>
        <color theme="1"/>
        <rFont val="Calibri"/>
        <family val="2"/>
        <scheme val="minor"/>
      </rPr>
      <t>b</t>
    </r>
  </si>
  <si>
    <r>
      <t>a</t>
    </r>
    <r>
      <rPr>
        <sz val="12"/>
        <color rgb="FF000000"/>
        <rFont val="Calibri"/>
        <family val="2"/>
        <scheme val="minor"/>
      </rPr>
      <t xml:space="preserve">Average frequencies based on the reported frequencies in one or multiple studies. </t>
    </r>
  </si>
  <si>
    <t>updated footnotes</t>
  </si>
  <si>
    <r>
      <t>b</t>
    </r>
    <r>
      <rPr>
        <sz val="12"/>
        <color theme="1"/>
        <rFont val="Calibri"/>
        <family val="2"/>
        <scheme val="minor"/>
      </rPr>
      <t>Worldwide race/ethnic designations are based on the Human Genome Diversity Project- Centre d'Etude du Polymorphisme Humain (HGDP-CEPH), with the addition of the 'African American' group.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</si>
</sst>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vertAlign val="superscript"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vertAlign val="superscript"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4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/>
    <xf numFmtId="0" fontId="20" fillId="33" borderId="10" xfId="0" applyNumberFormat="1" applyFont="1" applyFill="1" applyBorder="1" applyAlignment="1">
      <alignment horizontal="left" wrapText="1"/>
    </xf>
    <xf numFmtId="1" fontId="20" fillId="33" borderId="10" xfId="0" applyNumberFormat="1" applyFont="1" applyFill="1" applyBorder="1" applyAlignment="1">
      <alignment horizontal="center" wrapText="1"/>
    </xf>
    <xf numFmtId="0" fontId="20" fillId="33" borderId="10" xfId="0" applyNumberFormat="1" applyFont="1" applyFill="1" applyBorder="1" applyAlignment="1">
      <alignment horizontal="center" wrapText="1"/>
    </xf>
    <xf numFmtId="0" fontId="20" fillId="33" borderId="10" xfId="0" applyNumberFormat="1" applyFont="1" applyFill="1" applyBorder="1" applyAlignment="1">
      <alignment horizontal="center"/>
    </xf>
    <xf numFmtId="0" fontId="20" fillId="34" borderId="10" xfId="0" applyNumberFormat="1" applyFont="1" applyFill="1" applyBorder="1" applyAlignment="1">
      <alignment horizontal="center" wrapText="1"/>
    </xf>
    <xf numFmtId="2" fontId="20" fillId="33" borderId="10" xfId="0" applyNumberFormat="1" applyFont="1" applyFill="1" applyBorder="1" applyAlignment="1">
      <alignment horizontal="center" wrapText="1"/>
    </xf>
    <xf numFmtId="0" fontId="21" fillId="39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2" fillId="0" borderId="0" xfId="0" applyFont="1" applyAlignment="1">
      <alignment vertical="center"/>
    </xf>
    <xf numFmtId="0" fontId="24" fillId="0" borderId="10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/>
    </xf>
    <xf numFmtId="164" fontId="25" fillId="0" borderId="10" xfId="0" applyNumberFormat="1" applyFont="1" applyFill="1" applyBorder="1" applyAlignment="1">
      <alignment horizontal="center" vertical="center" wrapText="1"/>
    </xf>
    <xf numFmtId="164" fontId="25" fillId="0" borderId="10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" fillId="0" borderId="0" xfId="0" applyFont="1"/>
    <xf numFmtId="0" fontId="22" fillId="0" borderId="0" xfId="0" applyFont="1" applyAlignment="1">
      <alignment horizontal="center"/>
    </xf>
    <xf numFmtId="0" fontId="31" fillId="0" borderId="10" xfId="0" applyFont="1" applyBorder="1" applyAlignment="1">
      <alignment horizontal="center" wrapText="1"/>
    </xf>
    <xf numFmtId="0" fontId="32" fillId="0" borderId="10" xfId="0" applyFont="1" applyFill="1" applyBorder="1" applyAlignment="1">
      <alignment wrapText="1"/>
    </xf>
    <xf numFmtId="0" fontId="31" fillId="0" borderId="10" xfId="0" applyFont="1" applyFill="1" applyBorder="1" applyAlignment="1">
      <alignment wrapText="1"/>
    </xf>
    <xf numFmtId="0" fontId="31" fillId="0" borderId="10" xfId="0" applyFont="1" applyBorder="1" applyAlignment="1">
      <alignment wrapText="1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2" fontId="31" fillId="0" borderId="10" xfId="0" applyNumberFormat="1" applyFont="1" applyFill="1" applyBorder="1" applyAlignment="1">
      <alignment horizontal="center" vertical="center"/>
    </xf>
    <xf numFmtId="2" fontId="31" fillId="0" borderId="10" xfId="0" applyNumberFormat="1" applyFont="1" applyBorder="1" applyAlignment="1">
      <alignment horizontal="center" vertical="center" wrapText="1"/>
    </xf>
    <xf numFmtId="2" fontId="31" fillId="0" borderId="10" xfId="0" applyNumberFormat="1" applyFont="1" applyBorder="1" applyAlignment="1">
      <alignment horizontal="center" vertical="center"/>
    </xf>
    <xf numFmtId="0" fontId="31" fillId="0" borderId="10" xfId="0" applyFont="1" applyFill="1" applyBorder="1" applyAlignment="1">
      <alignment horizontal="center" vertical="center"/>
    </xf>
    <xf numFmtId="1" fontId="31" fillId="0" borderId="10" xfId="0" applyNumberFormat="1" applyFont="1" applyFill="1" applyBorder="1" applyAlignment="1">
      <alignment horizontal="center" vertical="center"/>
    </xf>
    <xf numFmtId="0" fontId="31" fillId="0" borderId="10" xfId="0" applyNumberFormat="1" applyFont="1" applyFill="1" applyBorder="1" applyAlignment="1">
      <alignment horizontal="center" vertical="center"/>
    </xf>
    <xf numFmtId="0" fontId="31" fillId="0" borderId="10" xfId="0" applyNumberFormat="1" applyFont="1" applyBorder="1" applyAlignment="1">
      <alignment horizontal="center" vertical="center"/>
    </xf>
    <xf numFmtId="1" fontId="31" fillId="0" borderId="10" xfId="0" applyNumberFormat="1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31" fillId="0" borderId="10" xfId="0" applyNumberFormat="1" applyFont="1" applyFill="1" applyBorder="1" applyAlignment="1" applyProtection="1">
      <alignment horizontal="center" vertical="center"/>
    </xf>
    <xf numFmtId="2" fontId="31" fillId="0" borderId="10" xfId="0" applyNumberFormat="1" applyFont="1" applyFill="1" applyBorder="1" applyAlignment="1" applyProtection="1">
      <alignment horizontal="center" vertical="center"/>
    </xf>
    <xf numFmtId="1" fontId="31" fillId="0" borderId="10" xfId="0" applyNumberFormat="1" applyFont="1" applyFill="1" applyBorder="1" applyAlignment="1" applyProtection="1">
      <alignment horizontal="center" vertical="center"/>
    </xf>
    <xf numFmtId="0" fontId="31" fillId="0" borderId="10" xfId="0" applyFont="1" applyFill="1" applyBorder="1" applyAlignment="1" applyProtection="1">
      <alignment horizontal="center" vertical="center"/>
    </xf>
    <xf numFmtId="0" fontId="31" fillId="0" borderId="10" xfId="0" applyFont="1" applyFill="1" applyBorder="1" applyAlignment="1" applyProtection="1">
      <alignment horizontal="center" vertical="center" wrapText="1"/>
    </xf>
    <xf numFmtId="0" fontId="31" fillId="35" borderId="10" xfId="0" applyFont="1" applyFill="1" applyBorder="1" applyAlignment="1">
      <alignment horizontal="center" vertical="center"/>
    </xf>
    <xf numFmtId="2" fontId="31" fillId="36" borderId="10" xfId="0" applyNumberFormat="1" applyFont="1" applyFill="1" applyBorder="1" applyAlignment="1">
      <alignment horizontal="center" vertical="center"/>
    </xf>
    <xf numFmtId="2" fontId="31" fillId="35" borderId="10" xfId="0" applyNumberFormat="1" applyFont="1" applyFill="1" applyBorder="1" applyAlignment="1">
      <alignment horizontal="center" vertical="center"/>
    </xf>
    <xf numFmtId="2" fontId="31" fillId="37" borderId="10" xfId="0" applyNumberFormat="1" applyFont="1" applyFill="1" applyBorder="1" applyAlignment="1">
      <alignment horizontal="center" vertical="center"/>
    </xf>
    <xf numFmtId="2" fontId="31" fillId="38" borderId="10" xfId="0" applyNumberFormat="1" applyFont="1" applyFill="1" applyBorder="1" applyAlignment="1">
      <alignment horizontal="center" vertical="center"/>
    </xf>
    <xf numFmtId="0" fontId="31" fillId="39" borderId="10" xfId="0" applyFont="1" applyFill="1" applyBorder="1" applyAlignment="1">
      <alignment horizontal="center" vertical="center"/>
    </xf>
    <xf numFmtId="2" fontId="31" fillId="40" borderId="10" xfId="0" applyNumberFormat="1" applyFont="1" applyFill="1" applyBorder="1" applyAlignment="1">
      <alignment horizontal="center" vertical="center"/>
    </xf>
    <xf numFmtId="0" fontId="21" fillId="0" borderId="10" xfId="0" applyNumberFormat="1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1" fontId="21" fillId="0" borderId="10" xfId="0" applyNumberFormat="1" applyFont="1" applyFill="1" applyBorder="1" applyAlignment="1">
      <alignment horizontal="center" vertical="center"/>
    </xf>
    <xf numFmtId="2" fontId="21" fillId="0" borderId="10" xfId="0" applyNumberFormat="1" applyFont="1" applyFill="1" applyBorder="1" applyAlignment="1">
      <alignment horizontal="center" vertical="center"/>
    </xf>
    <xf numFmtId="0" fontId="33" fillId="0" borderId="0" xfId="0" applyFont="1"/>
    <xf numFmtId="0" fontId="31" fillId="0" borderId="10" xfId="0" applyFont="1" applyFill="1" applyBorder="1" applyAlignment="1">
      <alignment horizontal="center" vertical="center" wrapText="1"/>
    </xf>
    <xf numFmtId="2" fontId="31" fillId="0" borderId="10" xfId="0" applyNumberFormat="1" applyFont="1" applyFill="1" applyBorder="1" applyAlignment="1">
      <alignment horizontal="center" vertical="center" wrapText="1"/>
    </xf>
    <xf numFmtId="0" fontId="21" fillId="0" borderId="10" xfId="0" applyNumberFormat="1" applyFont="1" applyBorder="1" applyAlignment="1">
      <alignment horizontal="center" vertical="center"/>
    </xf>
    <xf numFmtId="2" fontId="21" fillId="0" borderId="10" xfId="0" applyNumberFormat="1" applyFont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 wrapText="1"/>
    </xf>
    <xf numFmtId="2" fontId="21" fillId="0" borderId="10" xfId="0" applyNumberFormat="1" applyFont="1" applyFill="1" applyBorder="1" applyAlignment="1">
      <alignment horizontal="center" vertical="center" wrapText="1"/>
    </xf>
    <xf numFmtId="0" fontId="21" fillId="39" borderId="10" xfId="0" applyFont="1" applyFill="1" applyBorder="1" applyAlignment="1">
      <alignment horizontal="center" vertical="center"/>
    </xf>
    <xf numFmtId="2" fontId="21" fillId="39" borderId="10" xfId="0" applyNumberFormat="1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/>
    </xf>
    <xf numFmtId="0" fontId="31" fillId="0" borderId="10" xfId="0" applyFont="1" applyBorder="1" applyAlignment="1">
      <alignment horizontal="left"/>
    </xf>
    <xf numFmtId="1" fontId="31" fillId="0" borderId="10" xfId="0" applyNumberFormat="1" applyFont="1" applyBorder="1" applyAlignment="1">
      <alignment horizontal="center"/>
    </xf>
    <xf numFmtId="2" fontId="31" fillId="0" borderId="10" xfId="0" applyNumberFormat="1" applyFont="1" applyBorder="1" applyAlignment="1">
      <alignment horizontal="center"/>
    </xf>
    <xf numFmtId="0" fontId="31" fillId="0" borderId="10" xfId="0" applyFont="1" applyFill="1" applyBorder="1" applyAlignment="1">
      <alignment horizontal="center"/>
    </xf>
    <xf numFmtId="0" fontId="31" fillId="0" borderId="10" xfId="0" applyFont="1" applyFill="1" applyBorder="1"/>
    <xf numFmtId="0" fontId="31" fillId="0" borderId="10" xfId="0" applyFont="1" applyBorder="1"/>
  </cellXfs>
  <cellStyles count="6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workbookViewId="0">
      <selection activeCell="A6" sqref="A6:A7"/>
    </sheetView>
  </sheetViews>
  <sheetFormatPr baseColWidth="10" defaultColWidth="8.83203125" defaultRowHeight="16" x14ac:dyDescent="0.2"/>
  <cols>
    <col min="1" max="1" width="22" style="19" customWidth="1"/>
    <col min="2" max="2" width="13.33203125" style="19" customWidth="1"/>
    <col min="3" max="3" width="13" style="19" customWidth="1"/>
    <col min="4" max="4" width="15.5" style="19" customWidth="1"/>
    <col min="5" max="5" width="15.33203125" style="19" customWidth="1"/>
    <col min="6" max="6" width="13.83203125" style="19" customWidth="1"/>
    <col min="7" max="7" width="15.5" style="19" customWidth="1"/>
    <col min="8" max="8" width="14.5" style="19" customWidth="1"/>
    <col min="9" max="9" width="12.83203125" style="19" customWidth="1"/>
    <col min="10" max="16384" width="8.83203125" style="19"/>
  </cols>
  <sheetData>
    <row r="1" spans="1:9" ht="19" x14ac:dyDescent="0.2">
      <c r="A1" s="11" t="s">
        <v>193</v>
      </c>
    </row>
    <row r="2" spans="1:9" ht="100.5" customHeight="1" x14ac:dyDescent="0.2">
      <c r="A2" s="20" t="s">
        <v>192</v>
      </c>
      <c r="B2" s="12" t="s">
        <v>5</v>
      </c>
      <c r="C2" s="12" t="s">
        <v>6</v>
      </c>
      <c r="D2" s="12" t="s">
        <v>0</v>
      </c>
      <c r="E2" s="12" t="s">
        <v>2</v>
      </c>
      <c r="F2" s="12" t="s">
        <v>1</v>
      </c>
      <c r="G2" s="12" t="s">
        <v>4</v>
      </c>
      <c r="H2" s="12" t="s">
        <v>7</v>
      </c>
      <c r="I2" s="12" t="s">
        <v>3</v>
      </c>
    </row>
    <row r="3" spans="1:9" x14ac:dyDescent="0.2">
      <c r="A3" s="13" t="s">
        <v>184</v>
      </c>
      <c r="B3" s="14">
        <f>+References!L36</f>
        <v>12.9</v>
      </c>
      <c r="C3" s="14">
        <f>+References!L17</f>
        <v>10.273636363636363</v>
      </c>
      <c r="D3" s="14">
        <f>+References!L85</f>
        <v>41.242307692307698</v>
      </c>
      <c r="E3" s="14">
        <f>+References!L106</f>
        <v>46.520714285714284</v>
      </c>
      <c r="F3" s="14">
        <f>+References!L67</f>
        <v>88.169166666666669</v>
      </c>
      <c r="G3" s="14">
        <f>+References!L135</f>
        <v>15.317142857142857</v>
      </c>
      <c r="H3" s="14">
        <f>+References!L50</f>
        <v>46.433333333333337</v>
      </c>
      <c r="I3" s="15">
        <f>+References!L116</f>
        <v>78.951999999999998</v>
      </c>
    </row>
    <row r="5" spans="1:9" x14ac:dyDescent="0.2">
      <c r="A5" s="19" t="s">
        <v>191</v>
      </c>
    </row>
    <row r="6" spans="1:9" ht="19" x14ac:dyDescent="0.2">
      <c r="A6" s="16" t="s">
        <v>194</v>
      </c>
    </row>
    <row r="7" spans="1:9" ht="19" x14ac:dyDescent="0.2">
      <c r="A7" s="17" t="s">
        <v>196</v>
      </c>
    </row>
    <row r="8" spans="1:9" ht="19" x14ac:dyDescent="0.2">
      <c r="A8" s="1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84"/>
  <sheetViews>
    <sheetView tabSelected="1" workbookViewId="0">
      <selection activeCell="E2" sqref="E2:E13"/>
    </sheetView>
  </sheetViews>
  <sheetFormatPr baseColWidth="10" defaultColWidth="8.83203125" defaultRowHeight="15" x14ac:dyDescent="0.2"/>
  <cols>
    <col min="1" max="1" width="5.1640625" style="61" customWidth="1"/>
    <col min="2" max="2" width="23.5" style="62" customWidth="1"/>
    <col min="3" max="3" width="10" style="63" customWidth="1"/>
    <col min="4" max="4" width="15.5" style="61" customWidth="1"/>
    <col min="5" max="5" width="18.5" style="61" customWidth="1"/>
    <col min="6" max="6" width="23.6640625" style="61" customWidth="1"/>
    <col min="7" max="7" width="33.5" style="61" customWidth="1"/>
    <col min="8" max="8" width="38" style="61" customWidth="1"/>
    <col min="9" max="9" width="13.83203125" style="61" customWidth="1"/>
    <col min="10" max="10" width="4" style="64" customWidth="1"/>
    <col min="11" max="11" width="4.33203125" style="64" customWidth="1"/>
    <col min="12" max="12" width="28.1640625" style="64" customWidth="1"/>
    <col min="13" max="13" width="22.83203125" style="66" customWidth="1"/>
    <col min="14" max="21" width="46.83203125" style="66" customWidth="1"/>
    <col min="22" max="23" width="8.83203125" style="66"/>
    <col min="24" max="16384" width="8.83203125" style="67"/>
  </cols>
  <sheetData>
    <row r="1" spans="1:23" s="24" customFormat="1" ht="54" customHeight="1" x14ac:dyDescent="0.2">
      <c r="A1" s="21" t="s">
        <v>8</v>
      </c>
      <c r="B1" s="2" t="s">
        <v>9</v>
      </c>
      <c r="C1" s="3" t="s">
        <v>10</v>
      </c>
      <c r="D1" s="4" t="s">
        <v>11</v>
      </c>
      <c r="E1" s="4" t="s">
        <v>12</v>
      </c>
      <c r="F1" s="5" t="s">
        <v>13</v>
      </c>
      <c r="G1" s="5" t="s">
        <v>14</v>
      </c>
      <c r="H1" s="4" t="s">
        <v>15</v>
      </c>
      <c r="I1" s="6" t="s">
        <v>16</v>
      </c>
      <c r="J1" s="7"/>
      <c r="K1" s="7"/>
      <c r="L1" s="7" t="s">
        <v>43</v>
      </c>
      <c r="M1" s="22" t="s">
        <v>166</v>
      </c>
      <c r="N1" s="23"/>
      <c r="O1" s="23"/>
      <c r="P1" s="23"/>
      <c r="Q1" s="23"/>
      <c r="R1" s="23"/>
      <c r="S1" s="23"/>
      <c r="T1" s="23"/>
      <c r="U1" s="23"/>
      <c r="V1" s="23"/>
      <c r="W1" s="23"/>
    </row>
    <row r="2" spans="1:23" s="25" customFormat="1" ht="15" customHeight="1" x14ac:dyDescent="0.2">
      <c r="B2" s="25" t="s">
        <v>45</v>
      </c>
      <c r="C2" s="25">
        <v>2015</v>
      </c>
      <c r="D2" s="26">
        <v>25461246</v>
      </c>
      <c r="E2" s="26" t="s">
        <v>18</v>
      </c>
      <c r="F2" s="26" t="s">
        <v>18</v>
      </c>
      <c r="H2" s="25" t="s">
        <v>42</v>
      </c>
      <c r="I2" s="25">
        <v>274</v>
      </c>
      <c r="J2" s="27"/>
      <c r="K2" s="27"/>
      <c r="L2" s="28">
        <v>8.94</v>
      </c>
    </row>
    <row r="3" spans="1:23" s="25" customFormat="1" ht="15" customHeight="1" x14ac:dyDescent="0.2">
      <c r="B3" s="25" t="s">
        <v>44</v>
      </c>
      <c r="C3" s="25">
        <v>2010</v>
      </c>
      <c r="D3" s="25">
        <v>20203262</v>
      </c>
      <c r="E3" s="26" t="s">
        <v>18</v>
      </c>
      <c r="F3" s="26" t="s">
        <v>18</v>
      </c>
      <c r="I3" s="25">
        <v>368</v>
      </c>
      <c r="J3" s="27"/>
      <c r="K3" s="27"/>
      <c r="L3" s="28">
        <v>10.050000000000001</v>
      </c>
    </row>
    <row r="4" spans="1:23" s="25" customFormat="1" ht="15" customHeight="1" x14ac:dyDescent="0.2">
      <c r="B4" s="25" t="s">
        <v>48</v>
      </c>
      <c r="C4" s="25">
        <v>2013</v>
      </c>
      <c r="D4" s="25">
        <v>23755828</v>
      </c>
      <c r="E4" s="26" t="s">
        <v>18</v>
      </c>
      <c r="F4" s="26" t="s">
        <v>18</v>
      </c>
      <c r="H4" s="25" t="s">
        <v>49</v>
      </c>
      <c r="I4" s="25">
        <v>327</v>
      </c>
      <c r="J4" s="27"/>
      <c r="K4" s="27"/>
      <c r="L4" s="28">
        <v>10</v>
      </c>
    </row>
    <row r="5" spans="1:23" s="25" customFormat="1" ht="15" customHeight="1" x14ac:dyDescent="0.2">
      <c r="B5" s="25" t="s">
        <v>48</v>
      </c>
      <c r="C5" s="25">
        <v>2013</v>
      </c>
      <c r="D5" s="25">
        <v>23755828</v>
      </c>
      <c r="E5" s="25" t="s">
        <v>19</v>
      </c>
      <c r="F5" s="25" t="s">
        <v>19</v>
      </c>
      <c r="H5" s="25" t="s">
        <v>50</v>
      </c>
      <c r="I5" s="25">
        <v>206</v>
      </c>
      <c r="J5" s="27"/>
      <c r="K5" s="27"/>
      <c r="L5" s="28">
        <v>10</v>
      </c>
    </row>
    <row r="6" spans="1:23" s="25" customFormat="1" ht="15" customHeight="1" x14ac:dyDescent="0.2">
      <c r="B6" s="25" t="s">
        <v>48</v>
      </c>
      <c r="C6" s="25">
        <v>2013</v>
      </c>
      <c r="D6" s="25">
        <v>23755828</v>
      </c>
      <c r="E6" s="26" t="s">
        <v>18</v>
      </c>
      <c r="F6" s="26" t="s">
        <v>18</v>
      </c>
      <c r="H6" s="25" t="s">
        <v>51</v>
      </c>
      <c r="I6" s="25">
        <v>432</v>
      </c>
      <c r="J6" s="27"/>
      <c r="K6" s="27"/>
      <c r="L6" s="29">
        <v>11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</row>
    <row r="7" spans="1:23" s="25" customFormat="1" ht="15" customHeight="1" x14ac:dyDescent="0.2">
      <c r="A7" s="30"/>
      <c r="B7" s="30"/>
      <c r="C7" s="31"/>
      <c r="E7" s="26" t="s">
        <v>18</v>
      </c>
      <c r="F7" s="26" t="s">
        <v>18</v>
      </c>
      <c r="G7" s="32" t="s">
        <v>57</v>
      </c>
      <c r="H7" s="33" t="s">
        <v>58</v>
      </c>
      <c r="I7" s="33">
        <v>61</v>
      </c>
      <c r="J7" s="27"/>
      <c r="K7" s="27"/>
      <c r="L7" s="29">
        <v>14.8</v>
      </c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</row>
    <row r="8" spans="1:23" s="25" customFormat="1" ht="15" customHeight="1" x14ac:dyDescent="0.2">
      <c r="B8" s="33" t="s">
        <v>110</v>
      </c>
      <c r="C8" s="34">
        <v>2010</v>
      </c>
      <c r="D8" s="25">
        <v>20504253</v>
      </c>
      <c r="E8" s="26" t="s">
        <v>18</v>
      </c>
      <c r="F8" s="26" t="s">
        <v>18</v>
      </c>
      <c r="G8" s="33"/>
      <c r="H8" s="33"/>
      <c r="I8" s="33">
        <v>300</v>
      </c>
      <c r="J8" s="27"/>
      <c r="K8" s="27"/>
      <c r="L8" s="29">
        <v>10.8</v>
      </c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</row>
    <row r="9" spans="1:23" s="25" customFormat="1" ht="15" customHeight="1" x14ac:dyDescent="0.2">
      <c r="B9" s="32" t="s">
        <v>44</v>
      </c>
      <c r="C9" s="31">
        <v>2008</v>
      </c>
      <c r="D9" s="30">
        <v>17653141</v>
      </c>
      <c r="E9" s="26" t="s">
        <v>18</v>
      </c>
      <c r="F9" s="26" t="s">
        <v>18</v>
      </c>
      <c r="G9" s="32"/>
      <c r="H9" s="32"/>
      <c r="I9" s="32">
        <v>225</v>
      </c>
      <c r="J9" s="27"/>
      <c r="K9" s="27"/>
      <c r="L9" s="27">
        <v>10.220000000000001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</row>
    <row r="10" spans="1:23" s="25" customFormat="1" ht="15" customHeight="1" x14ac:dyDescent="0.2">
      <c r="A10" s="35"/>
      <c r="B10" s="33" t="s">
        <v>138</v>
      </c>
      <c r="C10" s="34">
        <v>2016</v>
      </c>
      <c r="D10" s="25">
        <v>27503578</v>
      </c>
      <c r="E10" s="26" t="s">
        <v>18</v>
      </c>
      <c r="F10" s="26" t="s">
        <v>18</v>
      </c>
      <c r="G10" s="36"/>
      <c r="H10" s="36"/>
      <c r="I10" s="36">
        <v>60</v>
      </c>
      <c r="J10" s="37"/>
      <c r="K10" s="37"/>
      <c r="L10" s="37">
        <v>8.3000000000000007</v>
      </c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</row>
    <row r="11" spans="1:23" s="25" customFormat="1" ht="15" customHeight="1" x14ac:dyDescent="0.2">
      <c r="A11" s="35"/>
      <c r="B11" s="36" t="s">
        <v>144</v>
      </c>
      <c r="C11" s="38">
        <v>2012</v>
      </c>
      <c r="D11" s="39">
        <v>22158446</v>
      </c>
      <c r="E11" s="40" t="s">
        <v>18</v>
      </c>
      <c r="F11" s="40" t="s">
        <v>18</v>
      </c>
      <c r="G11" s="36"/>
      <c r="H11" s="36" t="s">
        <v>42</v>
      </c>
      <c r="I11" s="36">
        <v>338</v>
      </c>
      <c r="J11" s="37"/>
      <c r="K11" s="37"/>
      <c r="L11" s="37">
        <v>9.8000000000000007</v>
      </c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</row>
    <row r="12" spans="1:23" s="25" customFormat="1" ht="15" customHeight="1" x14ac:dyDescent="0.2">
      <c r="A12" s="35"/>
      <c r="B12" s="33" t="s">
        <v>163</v>
      </c>
      <c r="C12" s="34">
        <v>2010</v>
      </c>
      <c r="D12" s="33">
        <v>20072124</v>
      </c>
      <c r="E12" s="26" t="s">
        <v>18</v>
      </c>
      <c r="F12" s="26" t="s">
        <v>18</v>
      </c>
      <c r="G12" s="32"/>
      <c r="H12" s="33" t="s">
        <v>46</v>
      </c>
      <c r="I12" s="33">
        <v>220</v>
      </c>
      <c r="J12" s="37"/>
      <c r="K12" s="37"/>
      <c r="L12" s="37">
        <v>9.1</v>
      </c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</row>
    <row r="13" spans="1:23" s="25" customFormat="1" ht="15" customHeight="1" x14ac:dyDescent="0.2">
      <c r="A13" s="35"/>
      <c r="B13" s="36" t="s">
        <v>167</v>
      </c>
      <c r="C13" s="38">
        <v>2013</v>
      </c>
      <c r="D13" s="39">
        <v>23571513</v>
      </c>
      <c r="E13" s="26" t="s">
        <v>18</v>
      </c>
      <c r="F13" s="26" t="s">
        <v>18</v>
      </c>
      <c r="G13" s="36"/>
      <c r="H13" s="36"/>
      <c r="I13" s="36">
        <v>469</v>
      </c>
      <c r="J13" s="37"/>
      <c r="K13" s="37"/>
      <c r="L13" s="37" t="s">
        <v>170</v>
      </c>
      <c r="M13" s="30" t="s">
        <v>168</v>
      </c>
      <c r="N13" s="30"/>
      <c r="O13" s="30"/>
      <c r="P13" s="30"/>
      <c r="Q13" s="30"/>
      <c r="R13" s="30"/>
      <c r="S13" s="30"/>
      <c r="T13" s="30"/>
      <c r="U13" s="30"/>
      <c r="V13" s="30"/>
      <c r="W13" s="30"/>
    </row>
    <row r="14" spans="1:23" s="25" customFormat="1" ht="15" customHeight="1" x14ac:dyDescent="0.2">
      <c r="A14" s="35"/>
      <c r="B14" s="36"/>
      <c r="C14" s="38"/>
      <c r="D14" s="39"/>
      <c r="E14" s="39"/>
      <c r="F14" s="40"/>
      <c r="G14" s="36"/>
      <c r="H14" s="36"/>
      <c r="I14" s="36"/>
      <c r="J14" s="37"/>
      <c r="K14" s="37"/>
      <c r="L14" s="37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</row>
    <row r="15" spans="1:23" s="25" customFormat="1" ht="15" customHeight="1" x14ac:dyDescent="0.2">
      <c r="A15" s="35"/>
      <c r="B15" s="36"/>
      <c r="C15" s="38"/>
      <c r="D15" s="39"/>
      <c r="E15" s="39"/>
      <c r="F15" s="40"/>
      <c r="G15" s="36"/>
      <c r="H15" s="36"/>
      <c r="I15" s="36"/>
      <c r="J15" s="37"/>
      <c r="K15" s="37"/>
      <c r="L15" s="37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</row>
    <row r="16" spans="1:23" s="25" customFormat="1" ht="15" customHeight="1" x14ac:dyDescent="0.2">
      <c r="B16" s="36"/>
      <c r="C16" s="38"/>
      <c r="D16" s="39"/>
      <c r="E16" s="39"/>
      <c r="F16" s="40"/>
      <c r="G16" s="36"/>
      <c r="H16" s="36"/>
      <c r="I16" s="36"/>
      <c r="J16" s="37"/>
      <c r="K16" s="37"/>
      <c r="L16" s="37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</row>
    <row r="17" spans="1:23" s="46" customFormat="1" ht="15" customHeight="1" x14ac:dyDescent="0.2">
      <c r="A17" s="41"/>
      <c r="B17" s="42" t="s">
        <v>21</v>
      </c>
      <c r="C17" s="43"/>
      <c r="D17" s="43"/>
      <c r="E17" s="43"/>
      <c r="F17" s="43"/>
      <c r="G17" s="43"/>
      <c r="H17" s="43"/>
      <c r="I17" s="43"/>
      <c r="J17" s="44"/>
      <c r="K17" s="45"/>
      <c r="L17" s="45">
        <f>AVERAGE(L2:L12)</f>
        <v>10.273636363636363</v>
      </c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</row>
    <row r="18" spans="1:23" s="46" customFormat="1" ht="15" customHeight="1" x14ac:dyDescent="0.2">
      <c r="A18" s="41"/>
      <c r="B18" s="42" t="s">
        <v>22</v>
      </c>
      <c r="C18" s="43"/>
      <c r="D18" s="43"/>
      <c r="E18" s="43"/>
      <c r="F18" s="43"/>
      <c r="G18" s="43"/>
      <c r="H18" s="43"/>
      <c r="I18" s="43"/>
      <c r="J18" s="47"/>
      <c r="K18" s="42"/>
      <c r="L18" s="42">
        <f>MIN(L2:L12)</f>
        <v>8.3000000000000007</v>
      </c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</row>
    <row r="19" spans="1:23" s="46" customFormat="1" ht="15" customHeight="1" x14ac:dyDescent="0.2">
      <c r="A19" s="41"/>
      <c r="B19" s="42" t="s">
        <v>23</v>
      </c>
      <c r="C19" s="43"/>
      <c r="D19" s="43"/>
      <c r="E19" s="43"/>
      <c r="F19" s="43"/>
      <c r="G19" s="43"/>
      <c r="H19" s="43"/>
      <c r="I19" s="43"/>
      <c r="J19" s="42"/>
      <c r="K19" s="42"/>
      <c r="L19" s="42">
        <f>MAX(L2:L12)</f>
        <v>14.8</v>
      </c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</row>
    <row r="20" spans="1:23" s="30" customFormat="1" ht="15" customHeight="1" x14ac:dyDescent="0.2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</row>
    <row r="21" spans="1:23" s="25" customFormat="1" ht="15" customHeight="1" x14ac:dyDescent="0.2">
      <c r="D21" s="26"/>
      <c r="E21" s="25" t="s">
        <v>17</v>
      </c>
      <c r="F21" s="26" t="s">
        <v>59</v>
      </c>
      <c r="G21" s="25" t="s">
        <v>60</v>
      </c>
      <c r="H21" s="25" t="s">
        <v>61</v>
      </c>
      <c r="I21" s="25">
        <v>108</v>
      </c>
      <c r="J21" s="27"/>
      <c r="K21" s="27"/>
      <c r="L21" s="28">
        <v>2.8</v>
      </c>
    </row>
    <row r="22" spans="1:23" s="25" customFormat="1" ht="15" customHeight="1" x14ac:dyDescent="0.2">
      <c r="E22" s="25" t="s">
        <v>17</v>
      </c>
      <c r="F22" s="26" t="s">
        <v>62</v>
      </c>
      <c r="G22" s="25" t="s">
        <v>63</v>
      </c>
      <c r="H22" s="25" t="s">
        <v>61</v>
      </c>
      <c r="I22" s="25">
        <v>99</v>
      </c>
      <c r="J22" s="27"/>
      <c r="K22" s="27"/>
      <c r="L22" s="28">
        <v>3.5</v>
      </c>
    </row>
    <row r="23" spans="1:23" s="25" customFormat="1" ht="15" customHeight="1" x14ac:dyDescent="0.2">
      <c r="E23" s="25" t="s">
        <v>17</v>
      </c>
      <c r="F23" s="26" t="s">
        <v>64</v>
      </c>
      <c r="G23" s="25" t="s">
        <v>65</v>
      </c>
      <c r="H23" s="25" t="s">
        <v>61</v>
      </c>
      <c r="I23" s="25">
        <v>113</v>
      </c>
      <c r="J23" s="27"/>
      <c r="K23" s="27"/>
      <c r="L23" s="28">
        <v>6.6</v>
      </c>
    </row>
    <row r="24" spans="1:23" s="25" customFormat="1" ht="15" customHeight="1" x14ac:dyDescent="0.2">
      <c r="D24" s="26"/>
      <c r="E24" s="25" t="s">
        <v>17</v>
      </c>
      <c r="F24" s="48" t="s">
        <v>66</v>
      </c>
      <c r="G24" s="48" t="s">
        <v>67</v>
      </c>
      <c r="H24" s="25" t="s">
        <v>61</v>
      </c>
      <c r="I24" s="48">
        <v>85</v>
      </c>
      <c r="J24" s="27"/>
      <c r="K24" s="27"/>
      <c r="L24" s="28">
        <v>5.3</v>
      </c>
    </row>
    <row r="25" spans="1:23" s="25" customFormat="1" ht="15" customHeight="1" x14ac:dyDescent="0.2">
      <c r="D25" s="26"/>
      <c r="E25" s="25" t="s">
        <v>17</v>
      </c>
      <c r="F25" s="48" t="s">
        <v>68</v>
      </c>
      <c r="G25" s="48" t="s">
        <v>69</v>
      </c>
      <c r="H25" s="25" t="s">
        <v>61</v>
      </c>
      <c r="I25" s="48">
        <v>99</v>
      </c>
      <c r="J25" s="27"/>
      <c r="K25" s="27"/>
      <c r="L25" s="28">
        <v>2.5</v>
      </c>
    </row>
    <row r="26" spans="1:23" s="25" customFormat="1" ht="15" customHeight="1" x14ac:dyDescent="0.2">
      <c r="B26" s="25" t="s">
        <v>131</v>
      </c>
      <c r="C26" s="25">
        <v>2012</v>
      </c>
      <c r="D26" s="26">
        <v>22808915</v>
      </c>
      <c r="E26" s="25" t="s">
        <v>17</v>
      </c>
      <c r="F26" s="26" t="s">
        <v>132</v>
      </c>
      <c r="I26" s="25">
        <v>117</v>
      </c>
      <c r="J26" s="27"/>
      <c r="K26" s="27"/>
      <c r="L26" s="28">
        <v>39.299999999999997</v>
      </c>
    </row>
    <row r="27" spans="1:23" s="25" customFormat="1" ht="15" customHeight="1" x14ac:dyDescent="0.2">
      <c r="B27" s="36" t="s">
        <v>167</v>
      </c>
      <c r="C27" s="38">
        <v>2013</v>
      </c>
      <c r="D27" s="39">
        <v>23571513</v>
      </c>
      <c r="E27" s="25" t="s">
        <v>17</v>
      </c>
      <c r="F27" s="25" t="s">
        <v>25</v>
      </c>
      <c r="I27" s="25">
        <v>206</v>
      </c>
      <c r="J27" s="27"/>
      <c r="K27" s="27"/>
      <c r="L27" s="29" t="s">
        <v>170</v>
      </c>
      <c r="M27" s="25">
        <v>2.5</v>
      </c>
    </row>
    <row r="28" spans="1:23" s="25" customFormat="1" ht="15" customHeight="1" x14ac:dyDescent="0.2">
      <c r="B28" s="36" t="s">
        <v>167</v>
      </c>
      <c r="C28" s="38">
        <v>2013</v>
      </c>
      <c r="D28" s="39">
        <v>23571513</v>
      </c>
      <c r="E28" s="25" t="s">
        <v>17</v>
      </c>
      <c r="F28" s="26" t="s">
        <v>26</v>
      </c>
      <c r="I28" s="25">
        <v>41</v>
      </c>
      <c r="J28" s="27"/>
      <c r="K28" s="27"/>
      <c r="L28" s="28" t="s">
        <v>170</v>
      </c>
      <c r="M28" s="25">
        <v>6</v>
      </c>
    </row>
    <row r="29" spans="1:23" s="25" customFormat="1" ht="15" customHeight="1" x14ac:dyDescent="0.2">
      <c r="B29" s="36" t="s">
        <v>167</v>
      </c>
      <c r="C29" s="38">
        <v>2013</v>
      </c>
      <c r="D29" s="39">
        <v>23571513</v>
      </c>
      <c r="E29" s="25" t="s">
        <v>17</v>
      </c>
      <c r="F29" s="26" t="s">
        <v>169</v>
      </c>
      <c r="I29" s="25">
        <v>43</v>
      </c>
      <c r="J29" s="27"/>
      <c r="K29" s="27"/>
      <c r="L29" s="28" t="s">
        <v>170</v>
      </c>
      <c r="M29" s="25">
        <v>6</v>
      </c>
    </row>
    <row r="30" spans="1:23" s="25" customFormat="1" ht="15" customHeight="1" x14ac:dyDescent="0.2">
      <c r="B30" s="36" t="s">
        <v>167</v>
      </c>
      <c r="C30" s="38">
        <v>2013</v>
      </c>
      <c r="D30" s="39">
        <v>23571513</v>
      </c>
      <c r="E30" s="25" t="s">
        <v>17</v>
      </c>
      <c r="F30" s="26" t="s">
        <v>172</v>
      </c>
      <c r="I30" s="25">
        <v>85</v>
      </c>
      <c r="J30" s="27"/>
      <c r="K30" s="27"/>
      <c r="L30" s="28" t="s">
        <v>170</v>
      </c>
      <c r="M30" s="25" t="s">
        <v>173</v>
      </c>
    </row>
    <row r="31" spans="1:23" s="25" customFormat="1" ht="15" customHeight="1" x14ac:dyDescent="0.2">
      <c r="B31" s="30" t="s">
        <v>174</v>
      </c>
      <c r="C31" s="30">
        <v>2014</v>
      </c>
      <c r="D31" s="30">
        <v>24425227</v>
      </c>
      <c r="E31" s="25" t="s">
        <v>17</v>
      </c>
      <c r="F31" s="26" t="s">
        <v>176</v>
      </c>
      <c r="I31" s="25">
        <v>188</v>
      </c>
      <c r="J31" s="27"/>
      <c r="K31" s="27"/>
      <c r="L31" s="28">
        <v>30.3</v>
      </c>
      <c r="M31" s="25">
        <v>14.9</v>
      </c>
    </row>
    <row r="32" spans="1:23" s="25" customFormat="1" ht="15" customHeight="1" x14ac:dyDescent="0.2">
      <c r="B32" s="25" t="s">
        <v>177</v>
      </c>
      <c r="C32" s="25">
        <v>2008</v>
      </c>
      <c r="D32" s="26">
        <v>18362220</v>
      </c>
      <c r="E32" s="25" t="s">
        <v>17</v>
      </c>
      <c r="F32" s="26" t="s">
        <v>24</v>
      </c>
      <c r="I32" s="25">
        <v>154</v>
      </c>
      <c r="J32" s="27"/>
      <c r="K32" s="27"/>
      <c r="L32" s="28" t="s">
        <v>170</v>
      </c>
      <c r="M32" s="25">
        <v>14.6</v>
      </c>
    </row>
    <row r="33" spans="1:23" s="25" customFormat="1" ht="15" customHeight="1" x14ac:dyDescent="0.2">
      <c r="B33" s="25" t="s">
        <v>178</v>
      </c>
      <c r="C33" s="25">
        <v>2007</v>
      </c>
      <c r="D33" s="26">
        <v>17110455</v>
      </c>
      <c r="E33" s="25" t="s">
        <v>17</v>
      </c>
      <c r="F33" s="26" t="s">
        <v>24</v>
      </c>
      <c r="I33" s="25">
        <v>100</v>
      </c>
      <c r="J33" s="27"/>
      <c r="K33" s="27"/>
      <c r="L33" s="28" t="s">
        <v>170</v>
      </c>
      <c r="M33" s="25">
        <v>15</v>
      </c>
    </row>
    <row r="34" spans="1:23" s="25" customFormat="1" ht="15" customHeight="1" x14ac:dyDescent="0.2">
      <c r="B34" s="25" t="s">
        <v>178</v>
      </c>
      <c r="C34" s="25">
        <v>2007</v>
      </c>
      <c r="D34" s="26">
        <v>17110455</v>
      </c>
      <c r="E34" s="25" t="s">
        <v>17</v>
      </c>
      <c r="F34" s="26" t="s">
        <v>180</v>
      </c>
      <c r="I34" s="25">
        <v>100</v>
      </c>
      <c r="J34" s="27"/>
      <c r="K34" s="27"/>
      <c r="L34" s="28" t="s">
        <v>170</v>
      </c>
      <c r="M34" s="25">
        <v>0.5</v>
      </c>
    </row>
    <row r="35" spans="1:23" s="49" customFormat="1" ht="15" customHeight="1" x14ac:dyDescent="0.2">
      <c r="B35" s="48"/>
      <c r="C35" s="50"/>
      <c r="F35" s="48"/>
      <c r="G35" s="48"/>
      <c r="H35" s="48"/>
      <c r="I35" s="48"/>
      <c r="J35" s="51"/>
      <c r="K35" s="51"/>
      <c r="L35" s="51"/>
    </row>
    <row r="36" spans="1:23" s="46" customFormat="1" ht="15" customHeight="1" x14ac:dyDescent="0.2">
      <c r="A36" s="41"/>
      <c r="B36" s="42" t="s">
        <v>21</v>
      </c>
      <c r="C36" s="43"/>
      <c r="D36" s="43"/>
      <c r="E36" s="43"/>
      <c r="F36" s="43"/>
      <c r="G36" s="43"/>
      <c r="H36" s="43"/>
      <c r="I36" s="43"/>
      <c r="J36" s="44"/>
      <c r="K36" s="45"/>
      <c r="L36" s="45">
        <f>AVERAGE(L21:L34)</f>
        <v>12.9</v>
      </c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</row>
    <row r="37" spans="1:23" s="46" customFormat="1" ht="15" customHeight="1" x14ac:dyDescent="0.2">
      <c r="A37" s="41"/>
      <c r="B37" s="42" t="s">
        <v>22</v>
      </c>
      <c r="C37" s="43"/>
      <c r="D37" s="43"/>
      <c r="E37" s="43"/>
      <c r="F37" s="43"/>
      <c r="G37" s="43"/>
      <c r="H37" s="43"/>
      <c r="I37" s="43"/>
      <c r="J37" s="47"/>
      <c r="K37" s="42"/>
      <c r="L37" s="42">
        <f>MIN(L21:L34)</f>
        <v>2.5</v>
      </c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</row>
    <row r="38" spans="1:23" s="46" customFormat="1" ht="15" customHeight="1" x14ac:dyDescent="0.2">
      <c r="A38" s="41"/>
      <c r="B38" s="42" t="s">
        <v>23</v>
      </c>
      <c r="C38" s="43"/>
      <c r="D38" s="43"/>
      <c r="E38" s="43"/>
      <c r="F38" s="43"/>
      <c r="G38" s="43"/>
      <c r="H38" s="43"/>
      <c r="I38" s="43"/>
      <c r="J38" s="42"/>
      <c r="K38" s="42"/>
      <c r="L38" s="42">
        <f>MAX(L21:L34)</f>
        <v>39.299999999999997</v>
      </c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</row>
    <row r="39" spans="1:23" s="30" customFormat="1" ht="15" customHeight="1" x14ac:dyDescent="0.2"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</row>
    <row r="40" spans="1:23" s="25" customFormat="1" ht="15" customHeight="1" x14ac:dyDescent="0.2">
      <c r="D40" s="26"/>
      <c r="E40" s="25" t="s">
        <v>27</v>
      </c>
      <c r="F40" s="25" t="s">
        <v>70</v>
      </c>
      <c r="G40" s="26" t="s">
        <v>71</v>
      </c>
      <c r="H40" s="25" t="s">
        <v>20</v>
      </c>
      <c r="I40" s="25">
        <v>64</v>
      </c>
      <c r="J40" s="27"/>
      <c r="K40" s="27"/>
      <c r="L40" s="29">
        <v>46.9</v>
      </c>
      <c r="N40" s="26"/>
      <c r="O40" s="26"/>
      <c r="P40" s="26"/>
    </row>
    <row r="41" spans="1:23" s="25" customFormat="1" ht="15" customHeight="1" x14ac:dyDescent="0.2">
      <c r="D41" s="26"/>
      <c r="E41" s="25" t="s">
        <v>27</v>
      </c>
      <c r="F41" s="25" t="s">
        <v>72</v>
      </c>
      <c r="G41" s="26" t="s">
        <v>73</v>
      </c>
      <c r="H41" s="25" t="s">
        <v>20</v>
      </c>
      <c r="I41" s="25">
        <v>104</v>
      </c>
      <c r="J41" s="27"/>
      <c r="K41" s="27"/>
      <c r="L41" s="29">
        <v>38.9</v>
      </c>
    </row>
    <row r="42" spans="1:23" s="25" customFormat="1" ht="15" customHeight="1" x14ac:dyDescent="0.2">
      <c r="E42" s="25" t="s">
        <v>27</v>
      </c>
      <c r="F42" s="25" t="s">
        <v>74</v>
      </c>
      <c r="G42" s="26" t="s">
        <v>75</v>
      </c>
      <c r="H42" s="25" t="s">
        <v>20</v>
      </c>
      <c r="I42" s="25">
        <v>94</v>
      </c>
      <c r="J42" s="27"/>
      <c r="K42" s="27"/>
      <c r="L42" s="29">
        <v>42</v>
      </c>
    </row>
    <row r="43" spans="1:23" s="25" customFormat="1" ht="15" customHeight="1" x14ac:dyDescent="0.2">
      <c r="D43" s="26"/>
      <c r="E43" s="25" t="s">
        <v>27</v>
      </c>
      <c r="F43" s="25" t="s">
        <v>76</v>
      </c>
      <c r="G43" s="26" t="s">
        <v>77</v>
      </c>
      <c r="H43" s="25" t="s">
        <v>20</v>
      </c>
      <c r="I43" s="25">
        <v>85</v>
      </c>
      <c r="J43" s="27"/>
      <c r="K43" s="27"/>
      <c r="L43" s="29">
        <v>38.200000000000003</v>
      </c>
    </row>
    <row r="44" spans="1:23" s="25" customFormat="1" ht="15" customHeight="1" x14ac:dyDescent="0.2">
      <c r="A44" s="30"/>
      <c r="B44" s="25" t="s">
        <v>124</v>
      </c>
      <c r="C44" s="25">
        <v>2015</v>
      </c>
      <c r="D44" s="26">
        <v>25946405</v>
      </c>
      <c r="E44" s="25" t="s">
        <v>27</v>
      </c>
      <c r="F44" s="26" t="s">
        <v>125</v>
      </c>
      <c r="G44" s="25" t="s">
        <v>126</v>
      </c>
      <c r="I44" s="25">
        <v>359</v>
      </c>
      <c r="J44" s="27"/>
      <c r="K44" s="27"/>
      <c r="L44" s="28">
        <v>59.7</v>
      </c>
    </row>
    <row r="45" spans="1:23" s="25" customFormat="1" ht="15" customHeight="1" x14ac:dyDescent="0.2">
      <c r="B45" s="25" t="s">
        <v>124</v>
      </c>
      <c r="C45" s="25">
        <v>2015</v>
      </c>
      <c r="D45" s="26">
        <v>25946405</v>
      </c>
      <c r="E45" s="25" t="s">
        <v>27</v>
      </c>
      <c r="F45" s="26" t="s">
        <v>125</v>
      </c>
      <c r="G45" s="25" t="s">
        <v>127</v>
      </c>
      <c r="I45" s="25">
        <v>350</v>
      </c>
      <c r="J45" s="27"/>
      <c r="K45" s="27"/>
      <c r="L45" s="28">
        <v>77.8</v>
      </c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</row>
    <row r="46" spans="1:23" s="25" customFormat="1" ht="15" customHeight="1" x14ac:dyDescent="0.15">
      <c r="B46" s="25" t="s">
        <v>131</v>
      </c>
      <c r="C46" s="25">
        <v>2012</v>
      </c>
      <c r="D46" s="26">
        <v>22808915</v>
      </c>
      <c r="E46" s="25" t="s">
        <v>27</v>
      </c>
      <c r="F46" s="25" t="s">
        <v>133</v>
      </c>
      <c r="G46" s="52" t="s">
        <v>134</v>
      </c>
      <c r="H46" s="25" t="s">
        <v>135</v>
      </c>
      <c r="I46" s="25">
        <v>147</v>
      </c>
      <c r="J46" s="27"/>
      <c r="K46" s="27"/>
      <c r="L46" s="29">
        <v>40.1</v>
      </c>
    </row>
    <row r="47" spans="1:23" s="25" customFormat="1" ht="15" customHeight="1" x14ac:dyDescent="0.2">
      <c r="B47" s="25" t="s">
        <v>131</v>
      </c>
      <c r="C47" s="25">
        <v>2012</v>
      </c>
      <c r="D47" s="26">
        <v>22808915</v>
      </c>
      <c r="E47" s="25" t="s">
        <v>27</v>
      </c>
      <c r="F47" s="25" t="s">
        <v>133</v>
      </c>
      <c r="G47" s="30" t="s">
        <v>136</v>
      </c>
      <c r="H47" s="25" t="s">
        <v>135</v>
      </c>
      <c r="I47" s="30">
        <v>75</v>
      </c>
      <c r="J47" s="27"/>
      <c r="K47" s="27"/>
      <c r="L47" s="29">
        <v>37.299999999999997</v>
      </c>
    </row>
    <row r="48" spans="1:23" s="25" customFormat="1" ht="15" customHeight="1" x14ac:dyDescent="0.2">
      <c r="B48" s="25" t="s">
        <v>145</v>
      </c>
      <c r="C48" s="25">
        <v>2016</v>
      </c>
      <c r="D48" s="26">
        <v>26745506</v>
      </c>
      <c r="E48" s="25" t="s">
        <v>27</v>
      </c>
      <c r="F48" s="25" t="s">
        <v>146</v>
      </c>
      <c r="H48" s="25" t="s">
        <v>115</v>
      </c>
      <c r="I48" s="25">
        <v>255</v>
      </c>
      <c r="J48" s="27"/>
      <c r="K48" s="27"/>
      <c r="L48" s="29">
        <v>37</v>
      </c>
    </row>
    <row r="49" spans="1:23" s="49" customFormat="1" ht="15" customHeight="1" x14ac:dyDescent="0.2">
      <c r="B49" s="48"/>
      <c r="C49" s="50"/>
      <c r="F49" s="48"/>
      <c r="G49" s="48"/>
      <c r="I49" s="48"/>
      <c r="J49" s="51"/>
      <c r="K49" s="51"/>
      <c r="L49" s="51"/>
    </row>
    <row r="50" spans="1:23" s="46" customFormat="1" ht="15" customHeight="1" x14ac:dyDescent="0.2">
      <c r="A50" s="41"/>
      <c r="B50" s="42" t="s">
        <v>21</v>
      </c>
      <c r="C50" s="43"/>
      <c r="D50" s="43"/>
      <c r="E50" s="43"/>
      <c r="F50" s="43"/>
      <c r="G50" s="43"/>
      <c r="H50" s="43"/>
      <c r="I50" s="43"/>
      <c r="J50" s="44"/>
      <c r="K50" s="45"/>
      <c r="L50" s="45">
        <f>AVERAGE(L40:L48)</f>
        <v>46.433333333333337</v>
      </c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</row>
    <row r="51" spans="1:23" s="46" customFormat="1" ht="15" customHeight="1" x14ac:dyDescent="0.2">
      <c r="A51" s="41"/>
      <c r="B51" s="42" t="s">
        <v>22</v>
      </c>
      <c r="C51" s="43"/>
      <c r="D51" s="43"/>
      <c r="E51" s="43"/>
      <c r="F51" s="43"/>
      <c r="G51" s="43"/>
      <c r="H51" s="43"/>
      <c r="I51" s="43"/>
      <c r="J51" s="47"/>
      <c r="K51" s="42"/>
      <c r="L51" s="42">
        <f>MIN(L40:L48)</f>
        <v>37</v>
      </c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</row>
    <row r="52" spans="1:23" s="46" customFormat="1" ht="15" customHeight="1" x14ac:dyDescent="0.2">
      <c r="A52" s="41"/>
      <c r="B52" s="42" t="s">
        <v>23</v>
      </c>
      <c r="C52" s="43"/>
      <c r="D52" s="43"/>
      <c r="E52" s="43"/>
      <c r="F52" s="43"/>
      <c r="G52" s="43"/>
      <c r="H52" s="43"/>
      <c r="I52" s="43"/>
      <c r="J52" s="47"/>
      <c r="K52" s="47"/>
      <c r="L52" s="42">
        <f>MAX(L40:L48)</f>
        <v>77.8</v>
      </c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</row>
    <row r="53" spans="1:23" s="30" customFormat="1" ht="15" customHeight="1" x14ac:dyDescent="0.2"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</row>
    <row r="54" spans="1:23" s="25" customFormat="1" ht="15" customHeight="1" x14ac:dyDescent="0.2">
      <c r="B54" s="25" t="s">
        <v>44</v>
      </c>
      <c r="C54" s="25">
        <v>2010</v>
      </c>
      <c r="D54" s="25">
        <v>20203262</v>
      </c>
      <c r="E54" s="25" t="s">
        <v>28</v>
      </c>
      <c r="G54" s="25" t="s">
        <v>46</v>
      </c>
      <c r="H54" s="25" t="s">
        <v>46</v>
      </c>
      <c r="I54" s="25">
        <v>641</v>
      </c>
      <c r="J54" s="27"/>
      <c r="K54" s="27"/>
      <c r="L54" s="28">
        <v>91.03</v>
      </c>
    </row>
    <row r="55" spans="1:23" s="35" customFormat="1" ht="15" customHeight="1" x14ac:dyDescent="0.2">
      <c r="A55" s="25"/>
      <c r="B55" s="25"/>
      <c r="C55" s="25"/>
      <c r="D55" s="25"/>
      <c r="E55" s="25" t="s">
        <v>28</v>
      </c>
      <c r="F55" s="27" t="s">
        <v>78</v>
      </c>
      <c r="G55" s="27" t="s">
        <v>79</v>
      </c>
      <c r="H55" s="27" t="s">
        <v>20</v>
      </c>
      <c r="I55" s="31">
        <v>103</v>
      </c>
      <c r="J55" s="27"/>
      <c r="K55" s="27"/>
      <c r="L55" s="29">
        <v>95.6</v>
      </c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</row>
    <row r="56" spans="1:23" s="25" customFormat="1" ht="15" customHeight="1" x14ac:dyDescent="0.2">
      <c r="E56" s="25" t="s">
        <v>28</v>
      </c>
      <c r="F56" s="27" t="s">
        <v>80</v>
      </c>
      <c r="G56" s="27" t="s">
        <v>81</v>
      </c>
      <c r="H56" s="27" t="s">
        <v>20</v>
      </c>
      <c r="I56" s="31">
        <v>104</v>
      </c>
      <c r="J56" s="27"/>
      <c r="K56" s="27"/>
      <c r="L56" s="29">
        <v>90.4</v>
      </c>
    </row>
    <row r="57" spans="1:23" s="25" customFormat="1" ht="15" customHeight="1" x14ac:dyDescent="0.2">
      <c r="E57" s="25" t="s">
        <v>28</v>
      </c>
      <c r="F57" s="27" t="s">
        <v>82</v>
      </c>
      <c r="G57" s="27" t="s">
        <v>83</v>
      </c>
      <c r="H57" s="27" t="s">
        <v>20</v>
      </c>
      <c r="I57" s="31">
        <v>105</v>
      </c>
      <c r="J57" s="27"/>
      <c r="K57" s="27"/>
      <c r="L57" s="28">
        <v>89</v>
      </c>
    </row>
    <row r="58" spans="1:23" s="25" customFormat="1" ht="15" customHeight="1" x14ac:dyDescent="0.2">
      <c r="E58" s="25" t="s">
        <v>28</v>
      </c>
      <c r="F58" s="27" t="s">
        <v>84</v>
      </c>
      <c r="G58" s="27" t="s">
        <v>85</v>
      </c>
      <c r="H58" s="27" t="s">
        <v>20</v>
      </c>
      <c r="I58" s="31">
        <v>93</v>
      </c>
      <c r="J58" s="27"/>
      <c r="K58" s="27"/>
      <c r="L58" s="28">
        <v>82.3</v>
      </c>
    </row>
    <row r="59" spans="1:23" s="25" customFormat="1" ht="15" customHeight="1" x14ac:dyDescent="0.2">
      <c r="E59" s="25" t="s">
        <v>28</v>
      </c>
      <c r="F59" s="25" t="s">
        <v>86</v>
      </c>
      <c r="G59" s="25" t="s">
        <v>87</v>
      </c>
      <c r="H59" s="27" t="s">
        <v>20</v>
      </c>
      <c r="I59" s="34">
        <v>99</v>
      </c>
      <c r="J59" s="27"/>
      <c r="K59" s="27"/>
      <c r="L59" s="28">
        <v>84.3</v>
      </c>
    </row>
    <row r="60" spans="1:23" s="25" customFormat="1" ht="15" customHeight="1" x14ac:dyDescent="0.2">
      <c r="B60" s="49" t="s">
        <v>117</v>
      </c>
      <c r="C60" s="49">
        <v>2011</v>
      </c>
      <c r="D60" s="49">
        <v>21110192</v>
      </c>
      <c r="E60" s="25" t="s">
        <v>28</v>
      </c>
      <c r="F60" s="25" t="s">
        <v>119</v>
      </c>
      <c r="I60" s="25">
        <v>96</v>
      </c>
      <c r="J60" s="27"/>
      <c r="K60" s="27"/>
      <c r="L60" s="29">
        <v>80.2</v>
      </c>
    </row>
    <row r="61" spans="1:23" s="25" customFormat="1" ht="15" customHeight="1" x14ac:dyDescent="0.2">
      <c r="B61" s="33" t="s">
        <v>138</v>
      </c>
      <c r="C61" s="34">
        <v>2016</v>
      </c>
      <c r="D61" s="25">
        <v>27503578</v>
      </c>
      <c r="E61" s="25" t="s">
        <v>28</v>
      </c>
      <c r="F61" s="25" t="s">
        <v>119</v>
      </c>
      <c r="I61" s="25">
        <v>196</v>
      </c>
      <c r="J61" s="27"/>
      <c r="K61" s="27"/>
      <c r="L61" s="29">
        <v>90.8</v>
      </c>
    </row>
    <row r="62" spans="1:23" s="25" customFormat="1" ht="15" customHeight="1" x14ac:dyDescent="0.2">
      <c r="B62" s="25" t="s">
        <v>140</v>
      </c>
      <c r="C62" s="25">
        <v>2011</v>
      </c>
      <c r="D62" s="26">
        <v>21318593</v>
      </c>
      <c r="E62" s="25" t="s">
        <v>28</v>
      </c>
      <c r="F62" s="26" t="s">
        <v>141</v>
      </c>
      <c r="H62" s="25" t="s">
        <v>46</v>
      </c>
      <c r="I62" s="25">
        <v>809</v>
      </c>
      <c r="J62" s="27"/>
      <c r="K62" s="27"/>
      <c r="L62" s="28">
        <v>88.1</v>
      </c>
    </row>
    <row r="63" spans="1:23" s="25" customFormat="1" ht="15" customHeight="1" x14ac:dyDescent="0.2">
      <c r="B63" s="25" t="s">
        <v>149</v>
      </c>
      <c r="C63" s="25">
        <v>2009</v>
      </c>
      <c r="D63" s="25">
        <v>19842934</v>
      </c>
      <c r="E63" s="25" t="s">
        <v>28</v>
      </c>
      <c r="F63" s="26" t="s">
        <v>150</v>
      </c>
      <c r="I63" s="25">
        <v>307</v>
      </c>
      <c r="J63" s="27"/>
      <c r="K63" s="27"/>
      <c r="L63" s="28">
        <v>88.5</v>
      </c>
    </row>
    <row r="64" spans="1:23" s="25" customFormat="1" ht="15" customHeight="1" x14ac:dyDescent="0.2">
      <c r="B64" s="25" t="s">
        <v>160</v>
      </c>
      <c r="C64" s="25">
        <v>2015</v>
      </c>
      <c r="D64" s="26">
        <v>25594941</v>
      </c>
      <c r="E64" s="25" t="s">
        <v>28</v>
      </c>
      <c r="F64" s="26" t="s">
        <v>29</v>
      </c>
      <c r="I64" s="25">
        <v>220</v>
      </c>
      <c r="J64" s="27"/>
      <c r="K64" s="27"/>
      <c r="L64" s="28">
        <v>91.8</v>
      </c>
    </row>
    <row r="65" spans="1:23" s="25" customFormat="1" ht="15" customHeight="1" x14ac:dyDescent="0.2">
      <c r="B65" s="25" t="s">
        <v>161</v>
      </c>
      <c r="C65" s="25">
        <v>2010</v>
      </c>
      <c r="D65" s="25">
        <v>20653676</v>
      </c>
      <c r="E65" s="25" t="s">
        <v>28</v>
      </c>
      <c r="F65" s="26" t="s">
        <v>162</v>
      </c>
      <c r="I65" s="25">
        <v>222</v>
      </c>
      <c r="J65" s="27"/>
      <c r="K65" s="27"/>
      <c r="L65" s="28">
        <v>86</v>
      </c>
    </row>
    <row r="66" spans="1:23" s="49" customFormat="1" ht="15" customHeight="1" x14ac:dyDescent="0.2">
      <c r="C66" s="50"/>
      <c r="H66" s="48"/>
      <c r="J66" s="51"/>
      <c r="K66" s="51"/>
      <c r="L66" s="51"/>
    </row>
    <row r="67" spans="1:23" s="46" customFormat="1" ht="15" customHeight="1" x14ac:dyDescent="0.2">
      <c r="A67" s="41"/>
      <c r="B67" s="42" t="s">
        <v>21</v>
      </c>
      <c r="C67" s="43"/>
      <c r="D67" s="43"/>
      <c r="E67" s="43"/>
      <c r="F67" s="43"/>
      <c r="G67" s="43"/>
      <c r="H67" s="43"/>
      <c r="I67" s="43"/>
      <c r="J67" s="44"/>
      <c r="K67" s="45"/>
      <c r="L67" s="45">
        <f>AVERAGE(L54:L65)</f>
        <v>88.169166666666669</v>
      </c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</row>
    <row r="68" spans="1:23" s="46" customFormat="1" ht="15" customHeight="1" x14ac:dyDescent="0.2">
      <c r="A68" s="41"/>
      <c r="B68" s="42" t="s">
        <v>22</v>
      </c>
      <c r="C68" s="43"/>
      <c r="D68" s="43"/>
      <c r="E68" s="43"/>
      <c r="F68" s="43"/>
      <c r="G68" s="43"/>
      <c r="H68" s="43"/>
      <c r="I68" s="43"/>
      <c r="J68" s="47"/>
      <c r="K68" s="42"/>
      <c r="L68" s="42">
        <f>MIN(L54:L65)</f>
        <v>80.2</v>
      </c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</row>
    <row r="69" spans="1:23" s="46" customFormat="1" ht="15" customHeight="1" x14ac:dyDescent="0.2">
      <c r="A69" s="41"/>
      <c r="B69" s="42" t="s">
        <v>23</v>
      </c>
      <c r="C69" s="43"/>
      <c r="D69" s="43"/>
      <c r="E69" s="43"/>
      <c r="F69" s="43"/>
      <c r="G69" s="43"/>
      <c r="H69" s="43"/>
      <c r="I69" s="43"/>
      <c r="J69" s="47"/>
      <c r="K69" s="47"/>
      <c r="L69" s="42">
        <f>MAX(L54:L65)</f>
        <v>95.6</v>
      </c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</row>
    <row r="70" spans="1:23" s="30" customFormat="1" ht="15" customHeight="1" x14ac:dyDescent="0.2"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</row>
    <row r="71" spans="1:23" s="25" customFormat="1" ht="15" customHeight="1" x14ac:dyDescent="0.2">
      <c r="A71" s="30"/>
      <c r="B71" s="25" t="s">
        <v>44</v>
      </c>
      <c r="C71" s="25">
        <v>2010</v>
      </c>
      <c r="D71" s="25">
        <v>20203262</v>
      </c>
      <c r="E71" s="30" t="s">
        <v>31</v>
      </c>
      <c r="F71" s="53" t="s">
        <v>32</v>
      </c>
      <c r="G71" s="30"/>
      <c r="H71" s="30" t="s">
        <v>47</v>
      </c>
      <c r="I71" s="30">
        <v>681</v>
      </c>
      <c r="J71" s="27"/>
      <c r="K71" s="27"/>
      <c r="L71" s="54">
        <v>37.81</v>
      </c>
    </row>
    <row r="72" spans="1:23" s="25" customFormat="1" ht="15" customHeight="1" x14ac:dyDescent="0.2">
      <c r="A72" s="30"/>
      <c r="B72" s="30"/>
      <c r="C72" s="30"/>
      <c r="D72" s="30"/>
      <c r="E72" s="30" t="s">
        <v>31</v>
      </c>
      <c r="F72" s="53" t="s">
        <v>88</v>
      </c>
      <c r="G72" s="30" t="s">
        <v>89</v>
      </c>
      <c r="H72" s="27" t="s">
        <v>20</v>
      </c>
      <c r="I72" s="30">
        <v>99</v>
      </c>
      <c r="J72" s="27"/>
      <c r="K72" s="27"/>
      <c r="L72" s="54">
        <v>42.9</v>
      </c>
    </row>
    <row r="73" spans="1:23" s="25" customFormat="1" ht="15" customHeight="1" x14ac:dyDescent="0.2">
      <c r="E73" s="25" t="s">
        <v>31</v>
      </c>
      <c r="F73" s="48" t="s">
        <v>90</v>
      </c>
      <c r="G73" s="49" t="s">
        <v>91</v>
      </c>
      <c r="H73" s="27" t="s">
        <v>20</v>
      </c>
      <c r="I73" s="49">
        <v>107</v>
      </c>
      <c r="J73" s="27"/>
      <c r="K73" s="27"/>
      <c r="L73" s="28">
        <v>47.7</v>
      </c>
    </row>
    <row r="74" spans="1:23" s="25" customFormat="1" ht="15" customHeight="1" x14ac:dyDescent="0.2">
      <c r="A74" s="30"/>
      <c r="B74" s="30"/>
      <c r="C74" s="30"/>
      <c r="D74" s="30"/>
      <c r="E74" s="30" t="s">
        <v>31</v>
      </c>
      <c r="F74" s="48" t="s">
        <v>92</v>
      </c>
      <c r="G74" s="49" t="s">
        <v>93</v>
      </c>
      <c r="H74" s="27" t="s">
        <v>20</v>
      </c>
      <c r="I74" s="49">
        <v>99</v>
      </c>
      <c r="J74" s="27"/>
      <c r="K74" s="27"/>
      <c r="L74" s="54">
        <v>30.8</v>
      </c>
    </row>
    <row r="75" spans="1:23" s="25" customFormat="1" ht="15" customHeight="1" x14ac:dyDescent="0.2">
      <c r="E75" s="25" t="s">
        <v>31</v>
      </c>
      <c r="F75" s="48" t="s">
        <v>94</v>
      </c>
      <c r="G75" s="49" t="s">
        <v>95</v>
      </c>
      <c r="H75" s="27" t="s">
        <v>20</v>
      </c>
      <c r="I75" s="49">
        <v>91</v>
      </c>
      <c r="J75" s="27"/>
      <c r="K75" s="27"/>
      <c r="L75" s="28">
        <v>35.700000000000003</v>
      </c>
    </row>
    <row r="76" spans="1:23" s="25" customFormat="1" ht="15" customHeight="1" x14ac:dyDescent="0.2">
      <c r="E76" s="25" t="s">
        <v>31</v>
      </c>
      <c r="F76" s="48" t="s">
        <v>96</v>
      </c>
      <c r="G76" s="49" t="s">
        <v>97</v>
      </c>
      <c r="H76" s="27" t="s">
        <v>20</v>
      </c>
      <c r="I76" s="49">
        <v>107</v>
      </c>
      <c r="J76" s="27"/>
      <c r="K76" s="27"/>
      <c r="L76" s="28">
        <v>36</v>
      </c>
    </row>
    <row r="77" spans="1:23" s="25" customFormat="1" ht="15" customHeight="1" x14ac:dyDescent="0.2">
      <c r="B77" s="32" t="s">
        <v>44</v>
      </c>
      <c r="C77" s="31">
        <v>2008</v>
      </c>
      <c r="D77" s="30">
        <v>17653141</v>
      </c>
      <c r="E77" s="25" t="s">
        <v>31</v>
      </c>
      <c r="F77" s="53" t="s">
        <v>32</v>
      </c>
      <c r="G77" s="33"/>
      <c r="H77" s="33"/>
      <c r="I77" s="33">
        <v>216</v>
      </c>
      <c r="J77" s="27"/>
      <c r="K77" s="27"/>
      <c r="L77" s="28">
        <v>37.5</v>
      </c>
    </row>
    <row r="78" spans="1:23" s="25" customFormat="1" ht="15" customHeight="1" x14ac:dyDescent="0.2">
      <c r="A78" s="30"/>
      <c r="B78" s="25" t="s">
        <v>131</v>
      </c>
      <c r="C78" s="25">
        <v>2012</v>
      </c>
      <c r="D78" s="26">
        <v>22808915</v>
      </c>
      <c r="E78" s="30" t="s">
        <v>31</v>
      </c>
      <c r="F78" s="53" t="s">
        <v>137</v>
      </c>
      <c r="G78" s="30"/>
      <c r="H78" s="30"/>
      <c r="I78" s="30">
        <v>608</v>
      </c>
      <c r="J78" s="27"/>
      <c r="K78" s="27"/>
      <c r="L78" s="54">
        <v>50.5</v>
      </c>
    </row>
    <row r="79" spans="1:23" s="25" customFormat="1" ht="15" customHeight="1" x14ac:dyDescent="0.2">
      <c r="A79" s="30"/>
      <c r="B79" s="33" t="s">
        <v>138</v>
      </c>
      <c r="C79" s="34">
        <v>2016</v>
      </c>
      <c r="D79" s="25">
        <v>27503578</v>
      </c>
      <c r="E79" s="30" t="s">
        <v>31</v>
      </c>
      <c r="F79" s="53" t="s">
        <v>139</v>
      </c>
      <c r="G79" s="30"/>
      <c r="H79" s="30"/>
      <c r="I79" s="30">
        <v>122</v>
      </c>
      <c r="J79" s="27"/>
      <c r="K79" s="27"/>
      <c r="L79" s="54">
        <v>42.1</v>
      </c>
    </row>
    <row r="80" spans="1:23" s="30" customFormat="1" ht="15" customHeight="1" x14ac:dyDescent="0.2">
      <c r="B80" s="30" t="s">
        <v>142</v>
      </c>
      <c r="C80" s="30">
        <v>2009</v>
      </c>
      <c r="D80" s="30">
        <v>18574025</v>
      </c>
      <c r="E80" s="30" t="s">
        <v>31</v>
      </c>
      <c r="F80" s="53" t="s">
        <v>143</v>
      </c>
      <c r="H80" s="30" t="s">
        <v>47</v>
      </c>
      <c r="I80" s="30">
        <v>1496</v>
      </c>
      <c r="J80" s="27"/>
      <c r="K80" s="27"/>
      <c r="L80" s="54">
        <v>38.44</v>
      </c>
    </row>
    <row r="81" spans="1:23" s="25" customFormat="1" ht="15" customHeight="1" x14ac:dyDescent="0.2">
      <c r="A81" s="30"/>
      <c r="B81" s="30" t="s">
        <v>147</v>
      </c>
      <c r="C81" s="30">
        <v>2010</v>
      </c>
      <c r="D81" s="30">
        <v>19794411</v>
      </c>
      <c r="E81" s="30" t="s">
        <v>31</v>
      </c>
      <c r="F81" s="53" t="s">
        <v>33</v>
      </c>
      <c r="G81" s="30"/>
      <c r="H81" s="30" t="s">
        <v>47</v>
      </c>
      <c r="I81" s="30">
        <v>283</v>
      </c>
      <c r="J81" s="27"/>
      <c r="K81" s="27"/>
      <c r="L81" s="54">
        <v>44.5</v>
      </c>
    </row>
    <row r="82" spans="1:23" s="25" customFormat="1" ht="15" customHeight="1" x14ac:dyDescent="0.2">
      <c r="A82" s="30"/>
      <c r="B82" s="25" t="s">
        <v>151</v>
      </c>
      <c r="C82" s="34">
        <v>2013</v>
      </c>
      <c r="D82" s="25">
        <v>23990957</v>
      </c>
      <c r="E82" s="25" t="s">
        <v>31</v>
      </c>
      <c r="F82" s="25" t="s">
        <v>152</v>
      </c>
      <c r="H82" s="30" t="s">
        <v>47</v>
      </c>
      <c r="I82" s="25">
        <v>266</v>
      </c>
      <c r="J82" s="27"/>
      <c r="K82" s="27"/>
      <c r="L82" s="28">
        <v>49.8</v>
      </c>
    </row>
    <row r="83" spans="1:23" s="25" customFormat="1" ht="15" customHeight="1" x14ac:dyDescent="0.2">
      <c r="A83" s="30"/>
      <c r="B83" s="30" t="s">
        <v>164</v>
      </c>
      <c r="C83" s="30">
        <v>2012</v>
      </c>
      <c r="D83" s="30">
        <v>22871975</v>
      </c>
      <c r="E83" s="30" t="s">
        <v>31</v>
      </c>
      <c r="F83" s="53" t="s">
        <v>165</v>
      </c>
      <c r="G83" s="30"/>
      <c r="H83" s="30" t="s">
        <v>47</v>
      </c>
      <c r="I83" s="30">
        <v>210</v>
      </c>
      <c r="J83" s="27"/>
      <c r="K83" s="27"/>
      <c r="L83" s="54">
        <v>42.4</v>
      </c>
      <c r="M83" s="25">
        <v>3.8</v>
      </c>
    </row>
    <row r="84" spans="1:23" s="35" customFormat="1" ht="15" customHeight="1" x14ac:dyDescent="0.2">
      <c r="B84" s="49"/>
      <c r="C84" s="50"/>
      <c r="F84" s="55"/>
      <c r="G84" s="49"/>
      <c r="H84" s="49"/>
      <c r="I84" s="49"/>
      <c r="J84" s="51"/>
      <c r="K84" s="51"/>
      <c r="L84" s="56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</row>
    <row r="85" spans="1:23" s="46" customFormat="1" ht="15" customHeight="1" x14ac:dyDescent="0.2">
      <c r="A85" s="41"/>
      <c r="B85" s="42" t="s">
        <v>21</v>
      </c>
      <c r="C85" s="43"/>
      <c r="D85" s="43"/>
      <c r="E85" s="43"/>
      <c r="F85" s="43"/>
      <c r="G85" s="43"/>
      <c r="H85" s="43"/>
      <c r="I85" s="43"/>
      <c r="J85" s="44"/>
      <c r="K85" s="45"/>
      <c r="L85" s="45">
        <f>AVERAGE(L71:L83)</f>
        <v>41.242307692307698</v>
      </c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</row>
    <row r="86" spans="1:23" s="46" customFormat="1" ht="15" customHeight="1" x14ac:dyDescent="0.2">
      <c r="A86" s="41"/>
      <c r="B86" s="42" t="s">
        <v>22</v>
      </c>
      <c r="C86" s="43"/>
      <c r="D86" s="43"/>
      <c r="E86" s="43"/>
      <c r="F86" s="43"/>
      <c r="G86" s="43"/>
      <c r="H86" s="43"/>
      <c r="I86" s="43"/>
      <c r="J86" s="47"/>
      <c r="K86" s="42"/>
      <c r="L86" s="42">
        <f>MIN(L71:L83)</f>
        <v>30.8</v>
      </c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</row>
    <row r="87" spans="1:23" s="46" customFormat="1" ht="15" customHeight="1" x14ac:dyDescent="0.2">
      <c r="A87" s="41"/>
      <c r="B87" s="42" t="s">
        <v>23</v>
      </c>
      <c r="C87" s="43"/>
      <c r="D87" s="43"/>
      <c r="E87" s="43"/>
      <c r="F87" s="43"/>
      <c r="G87" s="43"/>
      <c r="H87" s="43"/>
      <c r="I87" s="43"/>
      <c r="J87" s="47"/>
      <c r="K87" s="47"/>
      <c r="L87" s="42">
        <f>MAX(L71:L83)</f>
        <v>50.5</v>
      </c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</row>
    <row r="88" spans="1:23" s="30" customFormat="1" ht="15" customHeight="1" x14ac:dyDescent="0.2"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</row>
    <row r="89" spans="1:23" s="30" customFormat="1" ht="15" customHeight="1" x14ac:dyDescent="0.2">
      <c r="A89" s="25"/>
      <c r="B89" s="30" t="s">
        <v>108</v>
      </c>
      <c r="C89" s="30">
        <v>2012</v>
      </c>
      <c r="D89" s="30">
        <v>22452429</v>
      </c>
      <c r="E89" s="30" t="s">
        <v>34</v>
      </c>
      <c r="F89" s="30" t="s">
        <v>109</v>
      </c>
      <c r="G89" s="25"/>
      <c r="H89" s="25"/>
      <c r="I89" s="25">
        <v>157</v>
      </c>
      <c r="J89" s="27"/>
      <c r="K89" s="27"/>
      <c r="L89" s="29">
        <v>31.7</v>
      </c>
    </row>
    <row r="90" spans="1:23" s="25" customFormat="1" ht="15" customHeight="1" x14ac:dyDescent="0.2">
      <c r="B90" s="25" t="s">
        <v>111</v>
      </c>
      <c r="C90" s="25">
        <v>2011</v>
      </c>
      <c r="D90" s="25">
        <v>21651319</v>
      </c>
      <c r="E90" s="25" t="s">
        <v>34</v>
      </c>
      <c r="F90" s="25" t="s">
        <v>35</v>
      </c>
      <c r="I90" s="25">
        <v>161</v>
      </c>
      <c r="J90" s="27"/>
      <c r="K90" s="27"/>
      <c r="L90" s="29">
        <v>52.8</v>
      </c>
    </row>
    <row r="91" spans="1:23" s="30" customFormat="1" ht="15" customHeight="1" x14ac:dyDescent="0.2">
      <c r="B91" s="25" t="s">
        <v>112</v>
      </c>
      <c r="C91" s="25">
        <v>2011</v>
      </c>
      <c r="D91" s="25">
        <v>21148049</v>
      </c>
      <c r="E91" s="25" t="s">
        <v>34</v>
      </c>
      <c r="F91" s="25" t="s">
        <v>35</v>
      </c>
      <c r="G91" s="25"/>
      <c r="H91" s="25"/>
      <c r="I91" s="25">
        <v>231</v>
      </c>
      <c r="J91" s="27"/>
      <c r="K91" s="27"/>
      <c r="L91" s="27">
        <v>52.38</v>
      </c>
    </row>
    <row r="92" spans="1:23" s="25" customFormat="1" ht="15" customHeight="1" x14ac:dyDescent="0.2">
      <c r="B92" s="25" t="s">
        <v>122</v>
      </c>
      <c r="C92" s="34">
        <v>2015</v>
      </c>
      <c r="D92" s="25">
        <v>26865929</v>
      </c>
      <c r="E92" s="25" t="s">
        <v>34</v>
      </c>
      <c r="F92" s="25" t="s">
        <v>123</v>
      </c>
      <c r="H92" s="33"/>
      <c r="I92" s="25">
        <v>115</v>
      </c>
      <c r="J92" s="27"/>
      <c r="K92" s="27"/>
      <c r="L92" s="29">
        <v>41.74</v>
      </c>
    </row>
    <row r="93" spans="1:23" s="25" customFormat="1" ht="15" customHeight="1" x14ac:dyDescent="0.2">
      <c r="A93" s="30"/>
      <c r="B93" s="25" t="s">
        <v>128</v>
      </c>
      <c r="C93" s="34">
        <v>2013</v>
      </c>
      <c r="D93" s="25">
        <v>23586031</v>
      </c>
      <c r="E93" s="25" t="s">
        <v>34</v>
      </c>
      <c r="F93" s="25" t="s">
        <v>129</v>
      </c>
      <c r="H93" s="33" t="s">
        <v>130</v>
      </c>
      <c r="I93" s="25">
        <v>131</v>
      </c>
      <c r="J93" s="27"/>
      <c r="K93" s="27"/>
      <c r="L93" s="27">
        <v>42.4</v>
      </c>
    </row>
    <row r="94" spans="1:23" s="25" customFormat="1" ht="15" customHeight="1" x14ac:dyDescent="0.2">
      <c r="A94" s="30"/>
      <c r="B94" s="30" t="s">
        <v>148</v>
      </c>
      <c r="C94" s="30">
        <v>2010</v>
      </c>
      <c r="D94" s="30">
        <v>20637959</v>
      </c>
      <c r="E94" s="30" t="s">
        <v>34</v>
      </c>
      <c r="F94" s="30" t="s">
        <v>36</v>
      </c>
      <c r="G94" s="30"/>
      <c r="H94" s="30" t="s">
        <v>115</v>
      </c>
      <c r="I94" s="30">
        <v>81</v>
      </c>
      <c r="J94" s="27"/>
      <c r="K94" s="27"/>
      <c r="L94" s="27">
        <v>56.17</v>
      </c>
    </row>
    <row r="95" spans="1:23" s="30" customFormat="1" ht="15" customHeight="1" x14ac:dyDescent="0.2">
      <c r="A95" s="25"/>
      <c r="B95" s="25" t="s">
        <v>157</v>
      </c>
      <c r="C95" s="25">
        <v>2012</v>
      </c>
      <c r="D95" s="25">
        <v>22486182</v>
      </c>
      <c r="E95" s="25" t="s">
        <v>34</v>
      </c>
      <c r="F95" s="25" t="s">
        <v>158</v>
      </c>
      <c r="G95" s="25"/>
      <c r="H95" s="25" t="s">
        <v>159</v>
      </c>
      <c r="I95" s="25">
        <v>96</v>
      </c>
      <c r="J95" s="27"/>
      <c r="K95" s="27"/>
      <c r="L95" s="29">
        <v>27.1</v>
      </c>
    </row>
    <row r="96" spans="1:23" s="30" customFormat="1" ht="15" customHeight="1" x14ac:dyDescent="0.2">
      <c r="A96" s="25"/>
      <c r="B96" s="30" t="s">
        <v>183</v>
      </c>
      <c r="C96" s="30">
        <v>2013</v>
      </c>
      <c r="D96" s="30">
        <v>23571513</v>
      </c>
      <c r="E96" s="25" t="s">
        <v>34</v>
      </c>
      <c r="F96" s="25" t="s">
        <v>171</v>
      </c>
      <c r="G96" s="25"/>
      <c r="H96" s="25"/>
      <c r="I96" s="25">
        <v>85</v>
      </c>
      <c r="J96" s="27"/>
      <c r="K96" s="27"/>
      <c r="L96" s="29" t="s">
        <v>170</v>
      </c>
      <c r="M96" s="30">
        <v>3</v>
      </c>
    </row>
    <row r="97" spans="1:23" s="25" customFormat="1" ht="15" customHeight="1" x14ac:dyDescent="0.2">
      <c r="A97" s="30"/>
      <c r="B97" s="30" t="s">
        <v>174</v>
      </c>
      <c r="C97" s="30">
        <v>2014</v>
      </c>
      <c r="D97" s="30">
        <v>24425227</v>
      </c>
      <c r="E97" s="30" t="s">
        <v>34</v>
      </c>
      <c r="F97" s="30" t="s">
        <v>175</v>
      </c>
      <c r="G97" s="30"/>
      <c r="H97" s="30"/>
      <c r="I97" s="30">
        <v>184</v>
      </c>
      <c r="J97" s="27"/>
      <c r="K97" s="27"/>
      <c r="L97" s="27">
        <v>40.799999999999997</v>
      </c>
      <c r="M97" s="25">
        <v>2.7</v>
      </c>
    </row>
    <row r="98" spans="1:23" s="35" customFormat="1" ht="15" customHeight="1" x14ac:dyDescent="0.2">
      <c r="A98" s="25"/>
      <c r="B98" s="25" t="s">
        <v>178</v>
      </c>
      <c r="C98" s="25">
        <v>2007</v>
      </c>
      <c r="D98" s="26">
        <v>17110455</v>
      </c>
      <c r="E98" s="25" t="s">
        <v>34</v>
      </c>
      <c r="F98" s="30" t="s">
        <v>175</v>
      </c>
      <c r="G98" s="25"/>
      <c r="H98" s="33"/>
      <c r="I98" s="25">
        <v>100</v>
      </c>
      <c r="J98" s="27"/>
      <c r="K98" s="27"/>
      <c r="L98" s="29">
        <v>41</v>
      </c>
      <c r="M98" s="49">
        <v>4</v>
      </c>
      <c r="N98" s="49"/>
      <c r="O98" s="49"/>
      <c r="P98" s="49"/>
      <c r="Q98" s="49"/>
      <c r="R98" s="49"/>
      <c r="S98" s="49"/>
      <c r="T98" s="49"/>
      <c r="U98" s="49"/>
      <c r="V98" s="49"/>
      <c r="W98" s="49"/>
    </row>
    <row r="99" spans="1:23" s="35" customFormat="1" ht="15" customHeight="1" x14ac:dyDescent="0.2">
      <c r="A99" s="25"/>
      <c r="B99" s="25" t="s">
        <v>178</v>
      </c>
      <c r="C99" s="25">
        <v>2007</v>
      </c>
      <c r="D99" s="26">
        <v>17110455</v>
      </c>
      <c r="E99" s="25" t="s">
        <v>34</v>
      </c>
      <c r="F99" s="33" t="s">
        <v>179</v>
      </c>
      <c r="G99" s="25"/>
      <c r="H99" s="33"/>
      <c r="I99" s="33">
        <v>100</v>
      </c>
      <c r="J99" s="27"/>
      <c r="K99" s="27"/>
      <c r="L99" s="29" t="s">
        <v>170</v>
      </c>
      <c r="M99" s="49">
        <v>0.5</v>
      </c>
      <c r="N99" s="49"/>
      <c r="O99" s="49"/>
      <c r="P99" s="49"/>
      <c r="Q99" s="49"/>
      <c r="R99" s="49"/>
      <c r="S99" s="49"/>
      <c r="T99" s="49"/>
      <c r="U99" s="49"/>
      <c r="V99" s="49"/>
      <c r="W99" s="49"/>
    </row>
    <row r="100" spans="1:23" s="35" customFormat="1" ht="15" customHeight="1" x14ac:dyDescent="0.2">
      <c r="A100" s="25"/>
      <c r="B100" s="25" t="s">
        <v>110</v>
      </c>
      <c r="C100" s="25">
        <v>2008</v>
      </c>
      <c r="D100" s="26">
        <v>18252229</v>
      </c>
      <c r="E100" s="25" t="s">
        <v>34</v>
      </c>
      <c r="F100" s="25" t="s">
        <v>181</v>
      </c>
      <c r="G100" s="25"/>
      <c r="H100" s="33"/>
      <c r="I100" s="25">
        <v>260</v>
      </c>
      <c r="J100" s="27"/>
      <c r="K100" s="27"/>
      <c r="L100" s="29">
        <v>46.7</v>
      </c>
      <c r="M100" s="49">
        <v>4.3</v>
      </c>
      <c r="N100" s="49"/>
      <c r="O100" s="49"/>
      <c r="P100" s="49"/>
      <c r="Q100" s="49"/>
      <c r="R100" s="49"/>
      <c r="S100" s="49"/>
      <c r="T100" s="49"/>
      <c r="U100" s="49"/>
      <c r="V100" s="49"/>
      <c r="W100" s="49"/>
    </row>
    <row r="101" spans="1:23" s="35" customFormat="1" ht="15" customHeight="1" x14ac:dyDescent="0.2">
      <c r="A101" s="25"/>
      <c r="B101" s="25" t="s">
        <v>110</v>
      </c>
      <c r="C101" s="25">
        <v>2008</v>
      </c>
      <c r="D101" s="26">
        <v>18252229</v>
      </c>
      <c r="E101" s="25" t="s">
        <v>34</v>
      </c>
      <c r="F101" s="25" t="s">
        <v>182</v>
      </c>
      <c r="G101" s="25"/>
      <c r="H101" s="33"/>
      <c r="I101" s="25">
        <v>80</v>
      </c>
      <c r="J101" s="27"/>
      <c r="K101" s="27"/>
      <c r="L101" s="29">
        <v>50</v>
      </c>
      <c r="M101" s="49">
        <v>0.6</v>
      </c>
      <c r="N101" s="49"/>
      <c r="O101" s="49"/>
      <c r="P101" s="49"/>
      <c r="Q101" s="49"/>
      <c r="R101" s="49"/>
      <c r="S101" s="49"/>
      <c r="T101" s="49"/>
      <c r="U101" s="49"/>
      <c r="V101" s="49"/>
      <c r="W101" s="49"/>
    </row>
    <row r="102" spans="1:23" s="35" customFormat="1" ht="15" customHeight="1" x14ac:dyDescent="0.2">
      <c r="A102" s="25"/>
      <c r="B102" s="25" t="s">
        <v>185</v>
      </c>
      <c r="C102" s="25">
        <v>2010</v>
      </c>
      <c r="D102" s="26">
        <v>20210733</v>
      </c>
      <c r="E102" s="25" t="s">
        <v>34</v>
      </c>
      <c r="F102" s="25" t="s">
        <v>186</v>
      </c>
      <c r="G102" s="25" t="s">
        <v>187</v>
      </c>
      <c r="H102" s="33"/>
      <c r="I102" s="25">
        <v>162</v>
      </c>
      <c r="J102" s="27"/>
      <c r="K102" s="27"/>
      <c r="L102" s="29">
        <v>57.4</v>
      </c>
      <c r="M102" s="49">
        <v>1.5</v>
      </c>
      <c r="N102" s="49"/>
      <c r="O102" s="49"/>
      <c r="P102" s="49"/>
      <c r="Q102" s="49"/>
      <c r="R102" s="49"/>
      <c r="S102" s="49"/>
      <c r="T102" s="49"/>
      <c r="U102" s="49"/>
      <c r="V102" s="49"/>
      <c r="W102" s="49"/>
    </row>
    <row r="103" spans="1:23" s="35" customFormat="1" ht="15" customHeight="1" x14ac:dyDescent="0.2">
      <c r="A103" s="25"/>
      <c r="B103" s="25" t="s">
        <v>185</v>
      </c>
      <c r="C103" s="25">
        <v>2010</v>
      </c>
      <c r="D103" s="26">
        <v>20210733</v>
      </c>
      <c r="E103" s="25" t="s">
        <v>34</v>
      </c>
      <c r="F103" s="25" t="s">
        <v>186</v>
      </c>
      <c r="G103" s="25" t="s">
        <v>188</v>
      </c>
      <c r="H103" s="33"/>
      <c r="I103" s="25">
        <v>180</v>
      </c>
      <c r="J103" s="27"/>
      <c r="K103" s="27"/>
      <c r="L103" s="29">
        <v>53.3</v>
      </c>
      <c r="M103" s="49">
        <v>0</v>
      </c>
      <c r="N103" s="49"/>
      <c r="O103" s="49"/>
      <c r="P103" s="49"/>
      <c r="Q103" s="49"/>
      <c r="R103" s="49"/>
      <c r="S103" s="49"/>
      <c r="T103" s="49"/>
      <c r="U103" s="49"/>
      <c r="V103" s="49"/>
      <c r="W103" s="49"/>
    </row>
    <row r="104" spans="1:23" s="35" customFormat="1" ht="15" customHeight="1" x14ac:dyDescent="0.2">
      <c r="A104" s="25"/>
      <c r="B104" s="25" t="s">
        <v>185</v>
      </c>
      <c r="C104" s="25">
        <v>2010</v>
      </c>
      <c r="D104" s="26">
        <v>20210733</v>
      </c>
      <c r="E104" s="25" t="s">
        <v>34</v>
      </c>
      <c r="F104" s="25" t="s">
        <v>186</v>
      </c>
      <c r="G104" s="25" t="s">
        <v>189</v>
      </c>
      <c r="H104" s="33"/>
      <c r="I104" s="25">
        <v>96</v>
      </c>
      <c r="J104" s="27"/>
      <c r="K104" s="27"/>
      <c r="L104" s="29">
        <v>57.8</v>
      </c>
      <c r="M104" s="49">
        <v>1</v>
      </c>
      <c r="N104" s="49"/>
      <c r="O104" s="49"/>
      <c r="P104" s="49"/>
      <c r="Q104" s="49"/>
      <c r="R104" s="49"/>
      <c r="S104" s="49"/>
      <c r="T104" s="49"/>
      <c r="U104" s="49"/>
      <c r="V104" s="49"/>
      <c r="W104" s="49"/>
    </row>
    <row r="105" spans="1:23" s="35" customFormat="1" ht="15" customHeight="1" x14ac:dyDescent="0.2">
      <c r="A105" s="25"/>
      <c r="B105" s="33"/>
      <c r="C105" s="34"/>
      <c r="D105" s="25"/>
      <c r="E105" s="25"/>
      <c r="F105" s="33"/>
      <c r="G105" s="33"/>
      <c r="H105" s="33"/>
      <c r="I105" s="33"/>
      <c r="J105" s="27"/>
      <c r="K105" s="27"/>
      <c r="L105" s="2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</row>
    <row r="106" spans="1:23" s="46" customFormat="1" ht="15" customHeight="1" x14ac:dyDescent="0.2">
      <c r="A106" s="41"/>
      <c r="B106" s="42" t="s">
        <v>21</v>
      </c>
      <c r="C106" s="43"/>
      <c r="D106" s="43"/>
      <c r="E106" s="43"/>
      <c r="F106" s="43"/>
      <c r="G106" s="43"/>
      <c r="H106" s="43"/>
      <c r="I106" s="43"/>
      <c r="J106" s="44"/>
      <c r="K106" s="45"/>
      <c r="L106" s="45">
        <f>AVERAGE(L89:L105)</f>
        <v>46.520714285714284</v>
      </c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</row>
    <row r="107" spans="1:23" s="46" customFormat="1" ht="15" customHeight="1" x14ac:dyDescent="0.2">
      <c r="A107" s="41"/>
      <c r="B107" s="42" t="s">
        <v>22</v>
      </c>
      <c r="C107" s="43"/>
      <c r="D107" s="43"/>
      <c r="E107" s="43"/>
      <c r="F107" s="43"/>
      <c r="G107" s="43"/>
      <c r="H107" s="43"/>
      <c r="I107" s="43"/>
      <c r="J107" s="47"/>
      <c r="K107" s="42"/>
      <c r="L107" s="42">
        <f>MIN(L89:L105)</f>
        <v>27.1</v>
      </c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</row>
    <row r="108" spans="1:23" s="46" customFormat="1" ht="15" customHeight="1" x14ac:dyDescent="0.2">
      <c r="A108" s="41"/>
      <c r="B108" s="42" t="s">
        <v>23</v>
      </c>
      <c r="C108" s="43"/>
      <c r="D108" s="43"/>
      <c r="E108" s="43"/>
      <c r="F108" s="43"/>
      <c r="G108" s="43"/>
      <c r="H108" s="43"/>
      <c r="I108" s="43"/>
      <c r="J108" s="47"/>
      <c r="K108" s="47"/>
      <c r="L108" s="42">
        <f>MAX(L89:L105)</f>
        <v>57.8</v>
      </c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</row>
    <row r="109" spans="1:23" s="30" customFormat="1" ht="15" customHeight="1" x14ac:dyDescent="0.2"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</row>
    <row r="110" spans="1:23" s="25" customFormat="1" ht="15" customHeight="1" x14ac:dyDescent="0.2">
      <c r="B110" s="25" t="s">
        <v>113</v>
      </c>
      <c r="C110" s="25">
        <v>2013</v>
      </c>
      <c r="D110" s="25">
        <v>22855348</v>
      </c>
      <c r="E110" s="25" t="s">
        <v>37</v>
      </c>
      <c r="F110" s="26" t="s">
        <v>114</v>
      </c>
      <c r="H110" s="25" t="s">
        <v>115</v>
      </c>
      <c r="I110" s="25">
        <v>103</v>
      </c>
      <c r="J110" s="27"/>
      <c r="K110" s="27"/>
      <c r="L110" s="28">
        <v>80.599999999999994</v>
      </c>
    </row>
    <row r="111" spans="1:23" s="25" customFormat="1" ht="15" customHeight="1" x14ac:dyDescent="0.2">
      <c r="B111" s="25" t="s">
        <v>113</v>
      </c>
      <c r="C111" s="25">
        <v>2013</v>
      </c>
      <c r="D111" s="25">
        <v>22855348</v>
      </c>
      <c r="E111" s="25" t="s">
        <v>37</v>
      </c>
      <c r="F111" s="26" t="s">
        <v>114</v>
      </c>
      <c r="H111" s="25" t="s">
        <v>116</v>
      </c>
      <c r="I111" s="25">
        <v>103</v>
      </c>
      <c r="J111" s="27"/>
      <c r="K111" s="27"/>
      <c r="L111" s="28">
        <v>82</v>
      </c>
    </row>
    <row r="112" spans="1:23" s="49" customFormat="1" ht="15" customHeight="1" x14ac:dyDescent="0.2">
      <c r="B112" s="49" t="s">
        <v>117</v>
      </c>
      <c r="C112" s="49">
        <v>2011</v>
      </c>
      <c r="D112" s="49">
        <v>21110192</v>
      </c>
      <c r="E112" s="49" t="s">
        <v>37</v>
      </c>
      <c r="F112" s="57" t="s">
        <v>118</v>
      </c>
      <c r="H112" s="49" t="s">
        <v>115</v>
      </c>
      <c r="I112" s="49">
        <v>91</v>
      </c>
      <c r="J112" s="51"/>
      <c r="K112" s="51"/>
      <c r="L112" s="58">
        <v>73.62</v>
      </c>
    </row>
    <row r="113" spans="1:23" s="30" customFormat="1" ht="15" customHeight="1" x14ac:dyDescent="0.2">
      <c r="B113" s="30" t="s">
        <v>121</v>
      </c>
      <c r="C113" s="30">
        <v>2011</v>
      </c>
      <c r="D113" s="30">
        <v>21639946</v>
      </c>
      <c r="E113" s="30" t="s">
        <v>37</v>
      </c>
      <c r="F113" s="53" t="s">
        <v>114</v>
      </c>
      <c r="I113" s="30">
        <v>135</v>
      </c>
      <c r="J113" s="27"/>
      <c r="K113" s="27"/>
      <c r="L113" s="54">
        <v>77.040000000000006</v>
      </c>
    </row>
    <row r="114" spans="1:23" s="30" customFormat="1" ht="15" customHeight="1" x14ac:dyDescent="0.2">
      <c r="B114" s="25" t="s">
        <v>149</v>
      </c>
      <c r="C114" s="25">
        <v>2009</v>
      </c>
      <c r="D114" s="25">
        <v>19842934</v>
      </c>
      <c r="E114" s="30" t="s">
        <v>37</v>
      </c>
      <c r="F114" s="53" t="s">
        <v>114</v>
      </c>
      <c r="I114" s="30">
        <v>51</v>
      </c>
      <c r="J114" s="27"/>
      <c r="K114" s="27"/>
      <c r="L114" s="54">
        <v>81.5</v>
      </c>
    </row>
    <row r="115" spans="1:23" s="35" customFormat="1" ht="15" customHeight="1" x14ac:dyDescent="0.2">
      <c r="A115" s="25"/>
      <c r="B115" s="33"/>
      <c r="C115" s="34"/>
      <c r="D115" s="25"/>
      <c r="E115" s="25"/>
      <c r="F115" s="33"/>
      <c r="G115" s="33"/>
      <c r="H115" s="33"/>
      <c r="I115" s="33"/>
      <c r="J115" s="27"/>
      <c r="K115" s="27"/>
      <c r="L115" s="2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</row>
    <row r="116" spans="1:23" s="59" customFormat="1" ht="15" customHeight="1" x14ac:dyDescent="0.2">
      <c r="A116" s="41"/>
      <c r="B116" s="42" t="s">
        <v>21</v>
      </c>
      <c r="C116" s="43"/>
      <c r="D116" s="43"/>
      <c r="E116" s="43"/>
      <c r="F116" s="43"/>
      <c r="G116" s="43"/>
      <c r="H116" s="43"/>
      <c r="I116" s="43"/>
      <c r="J116" s="44"/>
      <c r="K116" s="45"/>
      <c r="L116" s="45">
        <f>AVERAGE(L110:L114)</f>
        <v>78.951999999999998</v>
      </c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</row>
    <row r="117" spans="1:23" s="59" customFormat="1" ht="15" customHeight="1" x14ac:dyDescent="0.2">
      <c r="A117" s="41"/>
      <c r="B117" s="42" t="s">
        <v>22</v>
      </c>
      <c r="C117" s="43"/>
      <c r="D117" s="43"/>
      <c r="E117" s="43"/>
      <c r="F117" s="43"/>
      <c r="G117" s="43"/>
      <c r="H117" s="43"/>
      <c r="I117" s="43"/>
      <c r="J117" s="47"/>
      <c r="K117" s="42"/>
      <c r="L117" s="42">
        <f>MIN(L110:L114)</f>
        <v>73.62</v>
      </c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</row>
    <row r="118" spans="1:23" s="59" customFormat="1" ht="15" customHeight="1" x14ac:dyDescent="0.2">
      <c r="A118" s="41"/>
      <c r="B118" s="42" t="s">
        <v>23</v>
      </c>
      <c r="C118" s="43"/>
      <c r="D118" s="43"/>
      <c r="E118" s="43"/>
      <c r="F118" s="43"/>
      <c r="G118" s="43"/>
      <c r="H118" s="43"/>
      <c r="I118" s="43"/>
      <c r="J118" s="47"/>
      <c r="K118" s="47"/>
      <c r="L118" s="42">
        <f>MAX(L110:L114)</f>
        <v>82</v>
      </c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</row>
    <row r="119" spans="1:23" s="49" customFormat="1" ht="15" customHeight="1" x14ac:dyDescent="0.2">
      <c r="A119" s="30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</row>
    <row r="120" spans="1:23" s="25" customFormat="1" ht="15" customHeight="1" x14ac:dyDescent="0.2">
      <c r="B120" s="25" t="s">
        <v>52</v>
      </c>
      <c r="C120" s="25">
        <v>2014</v>
      </c>
      <c r="D120" s="26">
        <v>25155935</v>
      </c>
      <c r="E120" s="33" t="s">
        <v>30</v>
      </c>
      <c r="F120" s="26" t="s">
        <v>38</v>
      </c>
      <c r="G120" s="25" t="s">
        <v>53</v>
      </c>
      <c r="I120" s="25">
        <v>225</v>
      </c>
      <c r="J120" s="27"/>
      <c r="K120" s="27"/>
      <c r="L120" s="28">
        <v>21</v>
      </c>
    </row>
    <row r="121" spans="1:23" s="25" customFormat="1" ht="15" customHeight="1" x14ac:dyDescent="0.2">
      <c r="B121" s="25" t="s">
        <v>52</v>
      </c>
      <c r="C121" s="25">
        <v>2014</v>
      </c>
      <c r="D121" s="26">
        <v>25155935</v>
      </c>
      <c r="E121" s="33" t="s">
        <v>30</v>
      </c>
      <c r="F121" s="26" t="s">
        <v>38</v>
      </c>
      <c r="G121" s="25" t="s">
        <v>39</v>
      </c>
      <c r="I121" s="25">
        <v>108</v>
      </c>
      <c r="J121" s="27"/>
      <c r="K121" s="27"/>
      <c r="L121" s="28">
        <v>18</v>
      </c>
    </row>
    <row r="122" spans="1:23" s="30" customFormat="1" ht="15" customHeight="1" x14ac:dyDescent="0.2">
      <c r="A122" s="25"/>
      <c r="B122" s="25" t="s">
        <v>52</v>
      </c>
      <c r="C122" s="25">
        <v>2014</v>
      </c>
      <c r="D122" s="26">
        <v>25155935</v>
      </c>
      <c r="E122" s="33" t="s">
        <v>30</v>
      </c>
      <c r="F122" s="26" t="s">
        <v>38</v>
      </c>
      <c r="G122" s="25" t="s">
        <v>54</v>
      </c>
      <c r="H122" s="25"/>
      <c r="I122" s="25">
        <v>213</v>
      </c>
      <c r="J122" s="27"/>
      <c r="K122" s="27"/>
      <c r="L122" s="28">
        <v>16</v>
      </c>
    </row>
    <row r="123" spans="1:23" s="30" customFormat="1" ht="15" customHeight="1" x14ac:dyDescent="0.2">
      <c r="A123" s="25"/>
      <c r="B123" s="25" t="s">
        <v>52</v>
      </c>
      <c r="C123" s="25">
        <v>2014</v>
      </c>
      <c r="D123" s="26">
        <v>25155935</v>
      </c>
      <c r="E123" s="33" t="s">
        <v>30</v>
      </c>
      <c r="F123" s="26" t="s">
        <v>38</v>
      </c>
      <c r="G123" s="25" t="s">
        <v>55</v>
      </c>
      <c r="H123" s="25"/>
      <c r="I123" s="25">
        <v>1101</v>
      </c>
      <c r="J123" s="27"/>
      <c r="K123" s="27"/>
      <c r="L123" s="28">
        <v>16</v>
      </c>
    </row>
    <row r="124" spans="1:23" s="25" customFormat="1" ht="15" customHeight="1" x14ac:dyDescent="0.2">
      <c r="B124" s="25" t="s">
        <v>52</v>
      </c>
      <c r="C124" s="25">
        <v>2014</v>
      </c>
      <c r="D124" s="26">
        <v>25155935</v>
      </c>
      <c r="E124" s="33" t="s">
        <v>30</v>
      </c>
      <c r="F124" s="26" t="s">
        <v>38</v>
      </c>
      <c r="G124" s="25" t="s">
        <v>56</v>
      </c>
      <c r="I124" s="25">
        <v>267</v>
      </c>
      <c r="J124" s="27"/>
      <c r="K124" s="27"/>
      <c r="L124" s="28">
        <v>13</v>
      </c>
    </row>
    <row r="125" spans="1:23" s="25" customFormat="1" ht="15" customHeight="1" x14ac:dyDescent="0.2">
      <c r="D125" s="26"/>
      <c r="E125" s="33" t="s">
        <v>30</v>
      </c>
      <c r="F125" s="27" t="s">
        <v>98</v>
      </c>
      <c r="G125" s="27" t="s">
        <v>99</v>
      </c>
      <c r="H125" s="27" t="s">
        <v>20</v>
      </c>
      <c r="I125" s="31">
        <v>103</v>
      </c>
      <c r="J125" s="27"/>
      <c r="K125" s="27"/>
      <c r="L125" s="28">
        <v>17.5</v>
      </c>
    </row>
    <row r="126" spans="1:23" s="25" customFormat="1" ht="15" customHeight="1" x14ac:dyDescent="0.2">
      <c r="D126" s="26"/>
      <c r="E126" s="33" t="s">
        <v>30</v>
      </c>
      <c r="F126" s="27" t="s">
        <v>100</v>
      </c>
      <c r="G126" s="27" t="s">
        <v>101</v>
      </c>
      <c r="H126" s="27" t="s">
        <v>20</v>
      </c>
      <c r="I126" s="31">
        <v>96</v>
      </c>
      <c r="J126" s="27"/>
      <c r="K126" s="27"/>
      <c r="L126" s="28">
        <v>19.8</v>
      </c>
    </row>
    <row r="127" spans="1:23" s="25" customFormat="1" ht="15" customHeight="1" x14ac:dyDescent="0.2">
      <c r="A127" s="30"/>
      <c r="B127" s="30"/>
      <c r="C127" s="30"/>
      <c r="D127" s="53"/>
      <c r="E127" s="32" t="s">
        <v>30</v>
      </c>
      <c r="F127" s="27" t="s">
        <v>102</v>
      </c>
      <c r="G127" s="27" t="s">
        <v>103</v>
      </c>
      <c r="H127" s="27" t="s">
        <v>20</v>
      </c>
      <c r="I127" s="31">
        <v>86</v>
      </c>
      <c r="J127" s="27"/>
      <c r="K127" s="27"/>
      <c r="L127" s="54">
        <v>15.7</v>
      </c>
    </row>
    <row r="128" spans="1:23" s="25" customFormat="1" ht="15" customHeight="1" x14ac:dyDescent="0.2">
      <c r="D128" s="26"/>
      <c r="E128" s="33" t="s">
        <v>30</v>
      </c>
      <c r="F128" s="27" t="s">
        <v>104</v>
      </c>
      <c r="G128" s="27" t="s">
        <v>105</v>
      </c>
      <c r="H128" s="27" t="s">
        <v>20</v>
      </c>
      <c r="I128" s="31">
        <v>102</v>
      </c>
      <c r="J128" s="27"/>
      <c r="K128" s="27"/>
      <c r="L128" s="28">
        <v>10.8</v>
      </c>
    </row>
    <row r="129" spans="1:23" s="30" customFormat="1" ht="15" customHeight="1" x14ac:dyDescent="0.2">
      <c r="D129" s="53"/>
      <c r="E129" s="32" t="s">
        <v>30</v>
      </c>
      <c r="F129" s="26" t="s">
        <v>106</v>
      </c>
      <c r="G129" s="25" t="s">
        <v>107</v>
      </c>
      <c r="H129" s="27" t="s">
        <v>20</v>
      </c>
      <c r="I129" s="25">
        <v>102</v>
      </c>
      <c r="J129" s="27"/>
      <c r="K129" s="27"/>
      <c r="L129" s="54">
        <v>9.3000000000000007</v>
      </c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</row>
    <row r="130" spans="1:23" s="30" customFormat="1" ht="15" customHeight="1" x14ac:dyDescent="0.2">
      <c r="B130" s="49" t="s">
        <v>117</v>
      </c>
      <c r="C130" s="49">
        <v>2011</v>
      </c>
      <c r="D130" s="49">
        <v>21110192</v>
      </c>
      <c r="E130" s="32" t="s">
        <v>30</v>
      </c>
      <c r="F130" s="53" t="s">
        <v>120</v>
      </c>
      <c r="I130" s="30">
        <v>46</v>
      </c>
      <c r="J130" s="27"/>
      <c r="K130" s="27"/>
      <c r="L130" s="54">
        <v>13.04</v>
      </c>
    </row>
    <row r="131" spans="1:23" s="25" customFormat="1" ht="15" customHeight="1" x14ac:dyDescent="0.2">
      <c r="B131" s="25" t="s">
        <v>149</v>
      </c>
      <c r="C131" s="25">
        <v>2009</v>
      </c>
      <c r="D131" s="25">
        <v>19842934</v>
      </c>
      <c r="E131" s="33" t="s">
        <v>30</v>
      </c>
      <c r="F131" s="26" t="s">
        <v>120</v>
      </c>
      <c r="I131" s="25">
        <v>46</v>
      </c>
      <c r="J131" s="27"/>
      <c r="K131" s="27"/>
      <c r="L131" s="28">
        <v>15</v>
      </c>
    </row>
    <row r="132" spans="1:23" s="25" customFormat="1" ht="15" customHeight="1" x14ac:dyDescent="0.2">
      <c r="A132" s="30"/>
      <c r="B132" s="30" t="s">
        <v>153</v>
      </c>
      <c r="C132" s="30">
        <v>2014</v>
      </c>
      <c r="D132" s="53">
        <v>24019055</v>
      </c>
      <c r="E132" s="32" t="s">
        <v>30</v>
      </c>
      <c r="F132" s="53" t="s">
        <v>154</v>
      </c>
      <c r="G132" s="30"/>
      <c r="H132" s="30"/>
      <c r="I132" s="30">
        <v>240</v>
      </c>
      <c r="J132" s="27"/>
      <c r="K132" s="27"/>
      <c r="L132" s="54">
        <v>10.6</v>
      </c>
    </row>
    <row r="133" spans="1:23" s="25" customFormat="1" ht="15" customHeight="1" x14ac:dyDescent="0.2">
      <c r="B133" s="25" t="s">
        <v>155</v>
      </c>
      <c r="C133" s="25">
        <v>2012</v>
      </c>
      <c r="D133" s="25">
        <v>22629463</v>
      </c>
      <c r="E133" s="33" t="s">
        <v>30</v>
      </c>
      <c r="F133" s="25" t="s">
        <v>156</v>
      </c>
      <c r="I133" s="25">
        <v>225</v>
      </c>
      <c r="J133" s="27"/>
      <c r="K133" s="27"/>
      <c r="L133" s="28">
        <v>18.7</v>
      </c>
    </row>
    <row r="134" spans="1:23" s="35" customFormat="1" ht="15" customHeight="1" x14ac:dyDescent="0.2">
      <c r="A134" s="25"/>
      <c r="B134" s="33"/>
      <c r="C134" s="34"/>
      <c r="D134" s="25"/>
      <c r="E134" s="33"/>
      <c r="F134" s="33"/>
      <c r="G134" s="33"/>
      <c r="H134" s="33"/>
      <c r="I134" s="33"/>
      <c r="J134" s="27"/>
      <c r="K134" s="27"/>
      <c r="L134" s="2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</row>
    <row r="135" spans="1:23" s="60" customFormat="1" ht="15" customHeight="1" x14ac:dyDescent="0.2">
      <c r="A135" s="43"/>
      <c r="B135" s="42" t="s">
        <v>21</v>
      </c>
      <c r="C135" s="43"/>
      <c r="D135" s="43"/>
      <c r="E135" s="43"/>
      <c r="F135" s="43"/>
      <c r="G135" s="43"/>
      <c r="H135" s="43"/>
      <c r="I135" s="43"/>
      <c r="J135" s="44"/>
      <c r="K135" s="45"/>
      <c r="L135" s="45">
        <f>AVERAGE(L120:L134)</f>
        <v>15.317142857142857</v>
      </c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</row>
    <row r="136" spans="1:23" s="46" customFormat="1" ht="15" customHeight="1" x14ac:dyDescent="0.2">
      <c r="A136" s="41"/>
      <c r="B136" s="42" t="s">
        <v>22</v>
      </c>
      <c r="C136" s="43"/>
      <c r="D136" s="43"/>
      <c r="E136" s="43"/>
      <c r="F136" s="43"/>
      <c r="G136" s="43"/>
      <c r="H136" s="43"/>
      <c r="I136" s="43"/>
      <c r="J136" s="47"/>
      <c r="K136" s="42"/>
      <c r="L136" s="42">
        <f>MIN(L120:L133)</f>
        <v>9.3000000000000007</v>
      </c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</row>
    <row r="137" spans="1:23" s="46" customFormat="1" ht="15" customHeight="1" x14ac:dyDescent="0.2">
      <c r="A137" s="41"/>
      <c r="B137" s="42" t="s">
        <v>23</v>
      </c>
      <c r="C137" s="43"/>
      <c r="D137" s="43"/>
      <c r="E137" s="43"/>
      <c r="F137" s="43"/>
      <c r="G137" s="43"/>
      <c r="H137" s="43"/>
      <c r="I137" s="43"/>
      <c r="J137" s="47"/>
      <c r="K137" s="47"/>
      <c r="L137" s="42">
        <f>MAX(L120:L133)</f>
        <v>21</v>
      </c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</row>
    <row r="138" spans="1:23" s="30" customFormat="1" ht="15" customHeight="1" x14ac:dyDescent="0.2">
      <c r="B138" s="25"/>
      <c r="C138" s="34"/>
      <c r="D138" s="25"/>
      <c r="E138" s="27"/>
      <c r="F138" s="27"/>
      <c r="G138" s="27"/>
      <c r="H138" s="27"/>
      <c r="I138" s="27"/>
      <c r="J138" s="27"/>
      <c r="K138" s="27"/>
      <c r="L138" s="27"/>
    </row>
    <row r="139" spans="1:23" s="25" customFormat="1" ht="15" customHeight="1" x14ac:dyDescent="0.2">
      <c r="C139" s="34"/>
      <c r="J139" s="29"/>
      <c r="K139" s="29"/>
      <c r="L139" s="29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</row>
    <row r="140" spans="1:23" s="25" customFormat="1" ht="15" customHeight="1" x14ac:dyDescent="0.2">
      <c r="C140" s="34"/>
      <c r="J140" s="29"/>
      <c r="K140" s="29"/>
      <c r="L140" s="29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</row>
    <row r="141" spans="1:23" s="25" customFormat="1" ht="15" customHeight="1" x14ac:dyDescent="0.2">
      <c r="C141" s="34"/>
      <c r="J141" s="29"/>
      <c r="K141" s="29"/>
      <c r="L141" s="29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</row>
    <row r="142" spans="1:23" s="25" customFormat="1" ht="15" customHeight="1" x14ac:dyDescent="0.2">
      <c r="C142" s="34"/>
      <c r="J142" s="29"/>
      <c r="K142" s="29"/>
      <c r="L142" s="29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</row>
    <row r="143" spans="1:23" s="25" customFormat="1" ht="15" customHeight="1" x14ac:dyDescent="0.2">
      <c r="C143" s="34"/>
      <c r="J143" s="29"/>
      <c r="K143" s="29"/>
      <c r="L143" s="29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</row>
    <row r="144" spans="1:23" s="25" customFormat="1" ht="15" customHeight="1" x14ac:dyDescent="0.2">
      <c r="C144" s="34"/>
      <c r="J144" s="29"/>
      <c r="K144" s="29"/>
      <c r="L144" s="29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</row>
    <row r="145" spans="3:23" s="25" customFormat="1" ht="15" customHeight="1" x14ac:dyDescent="0.2">
      <c r="C145" s="34"/>
      <c r="J145" s="29"/>
      <c r="K145" s="29"/>
      <c r="L145" s="29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</row>
    <row r="146" spans="3:23" s="25" customFormat="1" ht="15" customHeight="1" x14ac:dyDescent="0.2">
      <c r="C146" s="34"/>
      <c r="J146" s="29"/>
      <c r="K146" s="29"/>
      <c r="L146" s="29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</row>
    <row r="147" spans="3:23" s="25" customFormat="1" ht="15" customHeight="1" x14ac:dyDescent="0.2">
      <c r="C147" s="34"/>
      <c r="J147" s="29"/>
      <c r="K147" s="29"/>
      <c r="L147" s="29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</row>
    <row r="148" spans="3:23" s="25" customFormat="1" ht="15" customHeight="1" x14ac:dyDescent="0.2">
      <c r="C148" s="34"/>
      <c r="J148" s="29"/>
      <c r="K148" s="29"/>
      <c r="L148" s="29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</row>
    <row r="149" spans="3:23" s="25" customFormat="1" ht="15" customHeight="1" x14ac:dyDescent="0.2">
      <c r="C149" s="34"/>
      <c r="J149" s="29"/>
      <c r="K149" s="29"/>
      <c r="L149" s="29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</row>
    <row r="150" spans="3:23" s="25" customFormat="1" ht="15" customHeight="1" x14ac:dyDescent="0.2">
      <c r="C150" s="34"/>
      <c r="J150" s="29"/>
      <c r="K150" s="29"/>
      <c r="L150" s="29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</row>
    <row r="151" spans="3:23" s="25" customFormat="1" ht="15" customHeight="1" x14ac:dyDescent="0.2">
      <c r="C151" s="34"/>
      <c r="J151" s="29"/>
      <c r="K151" s="29"/>
      <c r="L151" s="29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</row>
    <row r="152" spans="3:23" s="25" customFormat="1" ht="15" customHeight="1" x14ac:dyDescent="0.2">
      <c r="C152" s="34"/>
      <c r="J152" s="29"/>
      <c r="K152" s="29"/>
      <c r="L152" s="29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</row>
    <row r="153" spans="3:23" s="25" customFormat="1" ht="15" customHeight="1" x14ac:dyDescent="0.2">
      <c r="C153" s="34"/>
      <c r="J153" s="29"/>
      <c r="K153" s="29"/>
      <c r="L153" s="29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</row>
    <row r="154" spans="3:23" s="25" customFormat="1" ht="15" customHeight="1" x14ac:dyDescent="0.2">
      <c r="C154" s="34"/>
      <c r="J154" s="29"/>
      <c r="K154" s="29"/>
      <c r="L154" s="29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</row>
    <row r="155" spans="3:23" s="25" customFormat="1" ht="15" customHeight="1" x14ac:dyDescent="0.2">
      <c r="C155" s="34"/>
      <c r="J155" s="29"/>
      <c r="K155" s="29"/>
      <c r="L155" s="29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</row>
    <row r="156" spans="3:23" s="25" customFormat="1" ht="15" customHeight="1" x14ac:dyDescent="0.2">
      <c r="C156" s="34"/>
      <c r="J156" s="29"/>
      <c r="K156" s="29"/>
      <c r="L156" s="29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</row>
    <row r="157" spans="3:23" s="25" customFormat="1" ht="15" customHeight="1" x14ac:dyDescent="0.2">
      <c r="C157" s="34"/>
      <c r="J157" s="29"/>
      <c r="K157" s="29"/>
      <c r="L157" s="29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</row>
    <row r="161" spans="2:23" s="61" customFormat="1" x14ac:dyDescent="0.2">
      <c r="B161" s="62"/>
      <c r="C161" s="63"/>
      <c r="J161" s="64"/>
      <c r="K161" s="64"/>
      <c r="L161" s="64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</row>
    <row r="162" spans="2:23" s="61" customFormat="1" x14ac:dyDescent="0.2">
      <c r="B162" s="62"/>
      <c r="C162" s="63"/>
      <c r="J162" s="64"/>
      <c r="K162" s="64"/>
      <c r="L162" s="64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</row>
    <row r="163" spans="2:23" s="61" customFormat="1" x14ac:dyDescent="0.2">
      <c r="B163" s="62"/>
      <c r="C163" s="63"/>
      <c r="J163" s="64"/>
      <c r="K163" s="64"/>
      <c r="L163" s="64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</row>
    <row r="165" spans="2:23" s="61" customFormat="1" x14ac:dyDescent="0.2">
      <c r="B165" s="62"/>
      <c r="C165" s="63"/>
      <c r="J165" s="64"/>
      <c r="K165" s="64"/>
      <c r="L165" s="64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</row>
    <row r="166" spans="2:23" s="61" customFormat="1" x14ac:dyDescent="0.2">
      <c r="B166" s="62"/>
      <c r="C166" s="63"/>
      <c r="J166" s="64"/>
      <c r="K166" s="64"/>
      <c r="L166" s="64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</row>
    <row r="167" spans="2:23" s="61" customFormat="1" x14ac:dyDescent="0.2">
      <c r="B167" s="62"/>
      <c r="C167" s="63"/>
      <c r="J167" s="64"/>
      <c r="K167" s="64"/>
      <c r="L167" s="64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</row>
    <row r="168" spans="2:23" s="61" customFormat="1" x14ac:dyDescent="0.2">
      <c r="B168" s="62"/>
      <c r="C168" s="63"/>
      <c r="J168" s="64"/>
      <c r="K168" s="64"/>
      <c r="L168" s="64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</row>
    <row r="169" spans="2:23" s="61" customFormat="1" x14ac:dyDescent="0.2">
      <c r="B169" s="62"/>
      <c r="C169" s="63"/>
      <c r="J169" s="64"/>
      <c r="K169" s="64"/>
      <c r="L169" s="64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</row>
    <row r="170" spans="2:23" s="61" customFormat="1" x14ac:dyDescent="0.2">
      <c r="B170" s="62"/>
      <c r="C170" s="63"/>
      <c r="J170" s="64"/>
      <c r="K170" s="64"/>
      <c r="L170" s="64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</row>
    <row r="171" spans="2:23" s="61" customFormat="1" x14ac:dyDescent="0.2">
      <c r="B171" s="62"/>
      <c r="C171" s="63"/>
      <c r="J171" s="64"/>
      <c r="K171" s="64"/>
      <c r="L171" s="64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</row>
    <row r="172" spans="2:23" s="61" customFormat="1" x14ac:dyDescent="0.2">
      <c r="B172" s="62"/>
      <c r="C172" s="63"/>
      <c r="J172" s="64"/>
      <c r="K172" s="64"/>
      <c r="L172" s="64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</row>
    <row r="173" spans="2:23" s="61" customFormat="1" x14ac:dyDescent="0.2">
      <c r="B173" s="62"/>
      <c r="C173" s="63"/>
      <c r="J173" s="64"/>
      <c r="K173" s="64"/>
      <c r="L173" s="64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</row>
    <row r="174" spans="2:23" s="61" customFormat="1" x14ac:dyDescent="0.2">
      <c r="B174" s="62"/>
      <c r="C174" s="63"/>
      <c r="J174" s="64"/>
      <c r="K174" s="64"/>
      <c r="L174" s="64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</row>
    <row r="175" spans="2:23" s="61" customFormat="1" x14ac:dyDescent="0.2">
      <c r="B175" s="62"/>
      <c r="C175" s="63"/>
      <c r="J175" s="64"/>
      <c r="K175" s="64"/>
      <c r="L175" s="64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</row>
    <row r="176" spans="2:23" s="61" customFormat="1" x14ac:dyDescent="0.2">
      <c r="B176" s="62"/>
      <c r="C176" s="63"/>
      <c r="J176" s="64"/>
      <c r="K176" s="64"/>
      <c r="L176" s="64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</row>
    <row r="177" spans="2:23" s="61" customFormat="1" x14ac:dyDescent="0.2">
      <c r="B177" s="62"/>
      <c r="C177" s="63"/>
      <c r="J177" s="64"/>
      <c r="K177" s="64"/>
      <c r="L177" s="64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</row>
    <row r="178" spans="2:23" s="61" customFormat="1" x14ac:dyDescent="0.2">
      <c r="B178" s="62"/>
      <c r="C178" s="63"/>
      <c r="J178" s="64"/>
      <c r="K178" s="64"/>
      <c r="L178" s="64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</row>
    <row r="179" spans="2:23" s="61" customFormat="1" x14ac:dyDescent="0.2">
      <c r="B179" s="62"/>
      <c r="C179" s="63"/>
      <c r="J179" s="64"/>
      <c r="K179" s="64"/>
      <c r="L179" s="64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</row>
    <row r="180" spans="2:23" s="61" customFormat="1" x14ac:dyDescent="0.2">
      <c r="B180" s="62"/>
      <c r="C180" s="63"/>
      <c r="J180" s="64"/>
      <c r="K180" s="64"/>
      <c r="L180" s="64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</row>
    <row r="181" spans="2:23" s="61" customFormat="1" x14ac:dyDescent="0.2">
      <c r="B181" s="62"/>
      <c r="C181" s="63"/>
      <c r="J181" s="64"/>
      <c r="K181" s="64"/>
      <c r="L181" s="64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</row>
    <row r="182" spans="2:23" s="61" customFormat="1" x14ac:dyDescent="0.2">
      <c r="B182" s="62"/>
      <c r="C182" s="63"/>
      <c r="J182" s="64"/>
      <c r="K182" s="64"/>
      <c r="L182" s="64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</row>
    <row r="183" spans="2:23" s="61" customFormat="1" x14ac:dyDescent="0.2">
      <c r="B183" s="62"/>
      <c r="C183" s="63"/>
      <c r="J183" s="64"/>
      <c r="K183" s="64"/>
      <c r="L183" s="64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</row>
    <row r="184" spans="2:23" s="61" customFormat="1" x14ac:dyDescent="0.2">
      <c r="B184" s="62"/>
      <c r="C184" s="63"/>
      <c r="J184" s="64"/>
      <c r="K184" s="64"/>
      <c r="L184" s="64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12.5" style="10" customWidth="1"/>
    <col min="2" max="2" width="13.83203125" style="10" customWidth="1"/>
    <col min="3" max="3" width="88.5" style="10" customWidth="1"/>
    <col min="4" max="16384" width="8.83203125" style="1"/>
  </cols>
  <sheetData>
    <row r="1" spans="1:3" x14ac:dyDescent="0.2">
      <c r="A1" s="8" t="s">
        <v>40</v>
      </c>
      <c r="B1" s="8"/>
      <c r="C1" s="8" t="s">
        <v>41</v>
      </c>
    </row>
    <row r="2" spans="1:3" x14ac:dyDescent="0.2">
      <c r="A2" s="9">
        <v>42621</v>
      </c>
      <c r="C2" s="10" t="s">
        <v>190</v>
      </c>
    </row>
    <row r="3" spans="1:3" x14ac:dyDescent="0.2">
      <c r="A3" s="9">
        <v>42779</v>
      </c>
      <c r="C3" s="10" t="s">
        <v>195</v>
      </c>
    </row>
    <row r="4" spans="1:3" x14ac:dyDescent="0.2">
      <c r="A4" s="9"/>
    </row>
    <row r="5" spans="1:3" x14ac:dyDescent="0.2">
      <c r="A5" s="9"/>
    </row>
    <row r="6" spans="1:3" x14ac:dyDescent="0.2">
      <c r="A6" s="9"/>
    </row>
    <row r="7" spans="1:3" x14ac:dyDescent="0.2">
      <c r="A7" s="9"/>
    </row>
    <row r="8" spans="1:3" x14ac:dyDescent="0.2">
      <c r="A8" s="9"/>
    </row>
    <row r="10" spans="1:3" x14ac:dyDescent="0.2">
      <c r="A10" s="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C95B04CA5720479484B64BB5E1C994" ma:contentTypeVersion="2" ma:contentTypeDescription="Create a new document." ma:contentTypeScope="" ma:versionID="312c7825714f081f8633baf3c707c59e">
  <xsd:schema xmlns:xsd="http://www.w3.org/2001/XMLSchema" xmlns:xs="http://www.w3.org/2001/XMLSchema" xmlns:p="http://schemas.microsoft.com/office/2006/metadata/properties" xmlns:ns2="501e856a-4383-46fd-a2cb-3cc465b1c5c3" targetNamespace="http://schemas.microsoft.com/office/2006/metadata/properties" ma:root="true" ma:fieldsID="453c137e3c4334989a76e1e9e54908b0" ns2:_="">
    <xsd:import namespace="501e856a-4383-46fd-a2cb-3cc465b1c5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1e856a-4383-46fd-a2cb-3cc465b1c5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4F38F2-FBCA-404E-BF63-5718253DDC47}"/>
</file>

<file path=customXml/itemProps2.xml><?xml version="1.0" encoding="utf-8"?>
<ds:datastoreItem xmlns:ds="http://schemas.openxmlformats.org/officeDocument/2006/customXml" ds:itemID="{4071D9E9-F463-4505-8DBE-6CC4998477D8}"/>
</file>

<file path=customXml/itemProps3.xml><?xml version="1.0" encoding="utf-8"?>
<ds:datastoreItem xmlns:ds="http://schemas.openxmlformats.org/officeDocument/2006/customXml" ds:itemID="{17650B41-560E-4343-BD7D-CDEBB55135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Allele frequency by race</vt:lpstr>
      <vt:lpstr>References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Wenjian</dc:creator>
  <cp:lastModifiedBy>PharmGKB</cp:lastModifiedBy>
  <dcterms:created xsi:type="dcterms:W3CDTF">2016-05-26T21:15:34Z</dcterms:created>
  <dcterms:modified xsi:type="dcterms:W3CDTF">2019-06-07T13:38:12Z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0x0101004EC95B04CA5720479484B64BB5E1C994</vt:lpwstr>
  </property>
</Properties>
</file>